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elec\ARpUIiRC\"/>
    </mc:Choice>
  </mc:AlternateContent>
  <bookViews>
    <workbookView xWindow="120" yWindow="120" windowWidth="21075" windowHeight="9030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/>
</workbook>
</file>

<file path=xl/calcChain.xml><?xml version="1.0" encoding="utf-8"?>
<calcChain xmlns="http://schemas.openxmlformats.org/spreadsheetml/2006/main">
  <c r="B141" i="8" l="1"/>
  <c r="B148" i="8" l="1"/>
  <c r="B149" i="8"/>
  <c r="B147" i="8"/>
  <c r="B146" i="8"/>
  <c r="B145" i="8"/>
  <c r="B144" i="8"/>
  <c r="B143" i="8"/>
  <c r="B142" i="8"/>
  <c r="B154" i="8"/>
  <c r="B140" i="8"/>
  <c r="B139" i="8"/>
  <c r="B157" i="8" s="1"/>
  <c r="B161" i="8"/>
  <c r="B156" i="8"/>
  <c r="B153" i="8"/>
  <c r="B155" i="8"/>
  <c r="B159" i="8"/>
  <c r="B152" i="8"/>
  <c r="B158" i="8"/>
  <c r="B1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58" i="5"/>
  <c r="B73" i="5" s="1"/>
  <c r="B59" i="5"/>
  <c r="B74" i="5" s="1"/>
  <c r="C89" i="5" s="1"/>
  <c r="B60" i="5"/>
  <c r="B75" i="5" s="1"/>
  <c r="B61" i="5"/>
  <c r="B76" i="5" s="1"/>
  <c r="B57" i="5"/>
  <c r="B72" i="5" s="1"/>
  <c r="B51" i="5"/>
  <c r="B66" i="5" s="1"/>
  <c r="C80" i="5" s="1"/>
  <c r="B52" i="5"/>
  <c r="B67" i="5" s="1"/>
  <c r="B53" i="5"/>
  <c r="B68" i="5" s="1"/>
  <c r="B54" i="5"/>
  <c r="B69" i="5" s="1"/>
  <c r="B50" i="5"/>
  <c r="B65" i="5" s="1"/>
  <c r="C79" i="5" s="1"/>
  <c r="J57" i="5"/>
  <c r="J72" i="5" s="1"/>
  <c r="K57" i="5"/>
  <c r="K72" i="5" s="1"/>
  <c r="L57" i="5"/>
  <c r="L72" i="5" s="1"/>
  <c r="M57" i="5"/>
  <c r="M72" i="5" s="1"/>
  <c r="N87" i="5" s="1"/>
  <c r="N57" i="5"/>
  <c r="N72" i="5" s="1"/>
  <c r="O57" i="5"/>
  <c r="O72" i="5" s="1"/>
  <c r="P87" i="5" s="1"/>
  <c r="P57" i="5"/>
  <c r="P72" i="5" s="1"/>
  <c r="Q57" i="5"/>
  <c r="Q72" i="5" s="1"/>
  <c r="R87" i="5" s="1"/>
  <c r="R57" i="5"/>
  <c r="R72" i="5"/>
  <c r="S87" i="5" s="1"/>
  <c r="S57" i="5"/>
  <c r="S72" i="5"/>
  <c r="T57" i="5"/>
  <c r="T72" i="5"/>
  <c r="U57" i="5"/>
  <c r="U72" i="5"/>
  <c r="V57" i="5"/>
  <c r="V72" i="5"/>
  <c r="W57" i="5"/>
  <c r="W72" i="5"/>
  <c r="J58" i="5"/>
  <c r="J73" i="5"/>
  <c r="K88" i="5" s="1"/>
  <c r="K58" i="5"/>
  <c r="K73" i="5"/>
  <c r="L58" i="5"/>
  <c r="L73" i="5"/>
  <c r="M88" i="5" s="1"/>
  <c r="M58" i="5"/>
  <c r="M73" i="5"/>
  <c r="N58" i="5"/>
  <c r="N73" i="5"/>
  <c r="O88" i="5" s="1"/>
  <c r="O58" i="5"/>
  <c r="O73" i="5"/>
  <c r="P58" i="5"/>
  <c r="P73" i="5"/>
  <c r="Q58" i="5"/>
  <c r="Q73" i="5"/>
  <c r="R58" i="5"/>
  <c r="R73" i="5" s="1"/>
  <c r="S58" i="5"/>
  <c r="S73" i="5"/>
  <c r="T58" i="5"/>
  <c r="T73" i="5" s="1"/>
  <c r="U58" i="5"/>
  <c r="U73" i="5"/>
  <c r="V58" i="5"/>
  <c r="V73" i="5" s="1"/>
  <c r="W58" i="5"/>
  <c r="W73" i="5" s="1"/>
  <c r="J59" i="5"/>
  <c r="J74" i="5" s="1"/>
  <c r="K59" i="5"/>
  <c r="K74" i="5"/>
  <c r="L89" i="5" s="1"/>
  <c r="L59" i="5"/>
  <c r="L74" i="5" s="1"/>
  <c r="M89" i="5" s="1"/>
  <c r="M59" i="5"/>
  <c r="M74" i="5" s="1"/>
  <c r="N89" i="5" s="1"/>
  <c r="N59" i="5"/>
  <c r="N74" i="5"/>
  <c r="O59" i="5"/>
  <c r="O74" i="5" s="1"/>
  <c r="P59" i="5"/>
  <c r="P74" i="5"/>
  <c r="Q59" i="5"/>
  <c r="Q74" i="5"/>
  <c r="R59" i="5"/>
  <c r="R74" i="5"/>
  <c r="S59" i="5"/>
  <c r="S74" i="5" s="1"/>
  <c r="T59" i="5"/>
  <c r="T74" i="5" s="1"/>
  <c r="U59" i="5"/>
  <c r="U74" i="5" s="1"/>
  <c r="V59" i="5"/>
  <c r="V74" i="5" s="1"/>
  <c r="W89" i="5" s="1"/>
  <c r="W59" i="5"/>
  <c r="W74" i="5"/>
  <c r="J60" i="5"/>
  <c r="J75" i="5"/>
  <c r="K90" i="5" s="1"/>
  <c r="K60" i="5"/>
  <c r="K75" i="5"/>
  <c r="L60" i="5"/>
  <c r="L75" i="5" s="1"/>
  <c r="M60" i="5"/>
  <c r="M75" i="5"/>
  <c r="N60" i="5"/>
  <c r="N75" i="5"/>
  <c r="N90" i="5" s="1"/>
  <c r="O60" i="5"/>
  <c r="O75" i="5"/>
  <c r="P60" i="5"/>
  <c r="P75" i="5" s="1"/>
  <c r="Q60" i="5"/>
  <c r="Q75" i="5" s="1"/>
  <c r="R60" i="5"/>
  <c r="R75" i="5"/>
  <c r="S60" i="5"/>
  <c r="S75" i="5"/>
  <c r="T60" i="5"/>
  <c r="T75" i="5" s="1"/>
  <c r="U60" i="5"/>
  <c r="U75" i="5" s="1"/>
  <c r="V60" i="5"/>
  <c r="V75" i="5"/>
  <c r="W60" i="5"/>
  <c r="W75" i="5" s="1"/>
  <c r="J61" i="5"/>
  <c r="J76" i="5" s="1"/>
  <c r="K91" i="5" s="1"/>
  <c r="K61" i="5"/>
  <c r="K76" i="5" s="1"/>
  <c r="L91" i="5" s="1"/>
  <c r="L61" i="5"/>
  <c r="L76" i="5"/>
  <c r="M61" i="5"/>
  <c r="M76" i="5" s="1"/>
  <c r="N61" i="5"/>
  <c r="N76" i="5" s="1"/>
  <c r="O61" i="5"/>
  <c r="O76" i="5" s="1"/>
  <c r="P61" i="5"/>
  <c r="P76" i="5"/>
  <c r="Q91" i="5" s="1"/>
  <c r="Q61" i="5"/>
  <c r="Q76" i="5" s="1"/>
  <c r="R61" i="5"/>
  <c r="R76" i="5" s="1"/>
  <c r="S61" i="5"/>
  <c r="S76" i="5" s="1"/>
  <c r="T61" i="5"/>
  <c r="T76" i="5"/>
  <c r="U61" i="5"/>
  <c r="U76" i="5" s="1"/>
  <c r="V61" i="5"/>
  <c r="V76" i="5" s="1"/>
  <c r="W91" i="5" s="1"/>
  <c r="W61" i="5"/>
  <c r="W76" i="5" s="1"/>
  <c r="I58" i="5"/>
  <c r="I73" i="5"/>
  <c r="I59" i="5"/>
  <c r="I74" i="5"/>
  <c r="I60" i="5"/>
  <c r="I75" i="5" s="1"/>
  <c r="I61" i="5"/>
  <c r="I76" i="5"/>
  <c r="I57" i="5"/>
  <c r="I72" i="5"/>
  <c r="D57" i="5"/>
  <c r="D72" i="5" s="1"/>
  <c r="E57" i="5"/>
  <c r="E72" i="5"/>
  <c r="F57" i="5"/>
  <c r="F72" i="5" s="1"/>
  <c r="G57" i="5"/>
  <c r="G72" i="5"/>
  <c r="H87" i="5" s="1"/>
  <c r="H57" i="5"/>
  <c r="H72" i="5" s="1"/>
  <c r="I87" i="5" s="1"/>
  <c r="D58" i="5"/>
  <c r="D73" i="5"/>
  <c r="E58" i="5"/>
  <c r="E73" i="5" s="1"/>
  <c r="F58" i="5"/>
  <c r="F73" i="5"/>
  <c r="G58" i="5"/>
  <c r="G73" i="5" s="1"/>
  <c r="H88" i="5" s="1"/>
  <c r="H58" i="5"/>
  <c r="H73" i="5"/>
  <c r="D59" i="5"/>
  <c r="D74" i="5" s="1"/>
  <c r="E59" i="5"/>
  <c r="E74" i="5" s="1"/>
  <c r="F89" i="5" s="1"/>
  <c r="F59" i="5"/>
  <c r="F74" i="5" s="1"/>
  <c r="G59" i="5"/>
  <c r="G74" i="5"/>
  <c r="H89" i="5" s="1"/>
  <c r="H59" i="5"/>
  <c r="H74" i="5" s="1"/>
  <c r="I89" i="5" s="1"/>
  <c r="D60" i="5"/>
  <c r="D75" i="5" s="1"/>
  <c r="E60" i="5"/>
  <c r="E75" i="5"/>
  <c r="F60" i="5"/>
  <c r="F75" i="5" s="1"/>
  <c r="G60" i="5"/>
  <c r="G75" i="5"/>
  <c r="H90" i="5" s="1"/>
  <c r="H60" i="5"/>
  <c r="H75" i="5" s="1"/>
  <c r="I90" i="5" s="1"/>
  <c r="D61" i="5"/>
  <c r="D76" i="5"/>
  <c r="E61" i="5"/>
  <c r="E76" i="5" s="1"/>
  <c r="F61" i="5"/>
  <c r="F76" i="5" s="1"/>
  <c r="G61" i="5"/>
  <c r="G76" i="5"/>
  <c r="H61" i="5"/>
  <c r="H76" i="5" s="1"/>
  <c r="H91" i="5" s="1"/>
  <c r="C58" i="5"/>
  <c r="C73" i="5"/>
  <c r="D88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 s="1"/>
  <c r="J50" i="5"/>
  <c r="J65" i="5" s="1"/>
  <c r="K50" i="5"/>
  <c r="K65" i="5" s="1"/>
  <c r="L79" i="5" s="1"/>
  <c r="L50" i="5"/>
  <c r="L65" i="5" s="1"/>
  <c r="M50" i="5"/>
  <c r="M65" i="5"/>
  <c r="N79" i="5" s="1"/>
  <c r="N50" i="5"/>
  <c r="N65" i="5" s="1"/>
  <c r="O79" i="5" s="1"/>
  <c r="O50" i="5"/>
  <c r="O65" i="5" s="1"/>
  <c r="P79" i="5" s="1"/>
  <c r="P50" i="5"/>
  <c r="P65" i="5"/>
  <c r="Q50" i="5"/>
  <c r="Q65" i="5" s="1"/>
  <c r="R50" i="5"/>
  <c r="R65" i="5"/>
  <c r="S79" i="5" s="1"/>
  <c r="S50" i="5"/>
  <c r="S65" i="5" s="1"/>
  <c r="T50" i="5"/>
  <c r="T65" i="5"/>
  <c r="U79" i="5" s="1"/>
  <c r="U50" i="5"/>
  <c r="U65" i="5" s="1"/>
  <c r="V50" i="5"/>
  <c r="V65" i="5" s="1"/>
  <c r="W79" i="5" s="1"/>
  <c r="W50" i="5"/>
  <c r="W65" i="5"/>
  <c r="J51" i="5"/>
  <c r="J66" i="5" s="1"/>
  <c r="K51" i="5"/>
  <c r="K66" i="5"/>
  <c r="L51" i="5"/>
  <c r="L66" i="5" s="1"/>
  <c r="M51" i="5"/>
  <c r="M66" i="5"/>
  <c r="N51" i="5"/>
  <c r="N66" i="5" s="1"/>
  <c r="O80" i="5" s="1"/>
  <c r="O51" i="5"/>
  <c r="O66" i="5" s="1"/>
  <c r="P80" i="5" s="1"/>
  <c r="P51" i="5"/>
  <c r="P66" i="5" s="1"/>
  <c r="Q51" i="5"/>
  <c r="Q66" i="5" s="1"/>
  <c r="R51" i="5"/>
  <c r="R66" i="5"/>
  <c r="S51" i="5"/>
  <c r="S66" i="5" s="1"/>
  <c r="T80" i="5" s="1"/>
  <c r="T51" i="5"/>
  <c r="T66" i="5"/>
  <c r="U80" i="5"/>
  <c r="U51" i="5"/>
  <c r="U66" i="5" s="1"/>
  <c r="V51" i="5"/>
  <c r="V66" i="5" s="1"/>
  <c r="W80" i="5" s="1"/>
  <c r="W51" i="5"/>
  <c r="W66" i="5" s="1"/>
  <c r="J52" i="5"/>
  <c r="J67" i="5"/>
  <c r="K81" i="5" s="1"/>
  <c r="K52" i="5"/>
  <c r="K67" i="5" s="1"/>
  <c r="L52" i="5"/>
  <c r="L67" i="5" s="1"/>
  <c r="M81" i="5" s="1"/>
  <c r="M52" i="5"/>
  <c r="M67" i="5" s="1"/>
  <c r="N52" i="5"/>
  <c r="N67" i="5"/>
  <c r="O52" i="5"/>
  <c r="O67" i="5"/>
  <c r="P81" i="5" s="1"/>
  <c r="P52" i="5"/>
  <c r="P67" i="5" s="1"/>
  <c r="Q52" i="5"/>
  <c r="Q67" i="5"/>
  <c r="R52" i="5"/>
  <c r="R67" i="5" s="1"/>
  <c r="S81" i="5" s="1"/>
  <c r="S52" i="5"/>
  <c r="S67" i="5"/>
  <c r="T52" i="5"/>
  <c r="T67" i="5" s="1"/>
  <c r="U52" i="5"/>
  <c r="U67" i="5"/>
  <c r="V81" i="5" s="1"/>
  <c r="V52" i="5"/>
  <c r="V67" i="5" s="1"/>
  <c r="W81" i="5" s="1"/>
  <c r="W52" i="5"/>
  <c r="W67" i="5" s="1"/>
  <c r="J53" i="5"/>
  <c r="J68" i="5"/>
  <c r="K53" i="5"/>
  <c r="K68" i="5" s="1"/>
  <c r="K82" i="5" s="1"/>
  <c r="L53" i="5"/>
  <c r="L68" i="5"/>
  <c r="M82" i="5" s="1"/>
  <c r="M53" i="5"/>
  <c r="M68" i="5" s="1"/>
  <c r="N53" i="5"/>
  <c r="N68" i="5"/>
  <c r="O53" i="5"/>
  <c r="O68" i="5" s="1"/>
  <c r="P53" i="5"/>
  <c r="P68" i="5"/>
  <c r="Q82" i="5" s="1"/>
  <c r="Q53" i="5"/>
  <c r="Q68" i="5"/>
  <c r="R53" i="5"/>
  <c r="R68" i="5" s="1"/>
  <c r="S82" i="5" s="1"/>
  <c r="S53" i="5"/>
  <c r="S68" i="5"/>
  <c r="T53" i="5"/>
  <c r="T68" i="5" s="1"/>
  <c r="U82" i="5" s="1"/>
  <c r="U53" i="5"/>
  <c r="U68" i="5"/>
  <c r="V53" i="5"/>
  <c r="V68" i="5" s="1"/>
  <c r="W82" i="5" s="1"/>
  <c r="W53" i="5"/>
  <c r="W68" i="5"/>
  <c r="J54" i="5"/>
  <c r="J69" i="5" s="1"/>
  <c r="K83" i="5" s="1"/>
  <c r="K54" i="5"/>
  <c r="K69" i="5"/>
  <c r="L54" i="5"/>
  <c r="L69" i="5" s="1"/>
  <c r="M83" i="5" s="1"/>
  <c r="M54" i="5"/>
  <c r="M69" i="5"/>
  <c r="N83" i="5" s="1"/>
  <c r="N54" i="5"/>
  <c r="N69" i="5" s="1"/>
  <c r="O83" i="5" s="1"/>
  <c r="O54" i="5"/>
  <c r="O69" i="5"/>
  <c r="P54" i="5"/>
  <c r="P69" i="5" s="1"/>
  <c r="P83" i="5" s="1"/>
  <c r="Q54" i="5"/>
  <c r="Q69" i="5"/>
  <c r="R54" i="5"/>
  <c r="R69" i="5" s="1"/>
  <c r="S83" i="5" s="1"/>
  <c r="S54" i="5"/>
  <c r="S69" i="5"/>
  <c r="T54" i="5"/>
  <c r="T69" i="5" s="1"/>
  <c r="U54" i="5"/>
  <c r="U69" i="5"/>
  <c r="V54" i="5"/>
  <c r="V69" i="5" s="1"/>
  <c r="W83" i="5" s="1"/>
  <c r="W54" i="5"/>
  <c r="W69" i="5"/>
  <c r="I51" i="5"/>
  <c r="I66" i="5" s="1"/>
  <c r="J80" i="5" s="1"/>
  <c r="I52" i="5"/>
  <c r="I67" i="5" s="1"/>
  <c r="J81" i="5" s="1"/>
  <c r="I53" i="5"/>
  <c r="I68" i="5" s="1"/>
  <c r="J82" i="5" s="1"/>
  <c r="I54" i="5"/>
  <c r="I69" i="5"/>
  <c r="J83" i="5" s="1"/>
  <c r="I50" i="5"/>
  <c r="I65" i="5"/>
  <c r="D50" i="5"/>
  <c r="D65" i="5" s="1"/>
  <c r="E79" i="5" s="1"/>
  <c r="E50" i="5"/>
  <c r="E65" i="5" s="1"/>
  <c r="F79" i="5" s="1"/>
  <c r="F50" i="5"/>
  <c r="F65" i="5"/>
  <c r="G50" i="5"/>
  <c r="G65" i="5"/>
  <c r="H50" i="5"/>
  <c r="H65" i="5" s="1"/>
  <c r="D51" i="5"/>
  <c r="D66" i="5" s="1"/>
  <c r="E51" i="5"/>
  <c r="E66" i="5"/>
  <c r="F80" i="5" s="1"/>
  <c r="F51" i="5"/>
  <c r="F66" i="5" s="1"/>
  <c r="G51" i="5"/>
  <c r="G66" i="5" s="1"/>
  <c r="H80" i="5" s="1"/>
  <c r="H51" i="5"/>
  <c r="H66" i="5" s="1"/>
  <c r="I80" i="5" s="1"/>
  <c r="D52" i="5"/>
  <c r="D67" i="5" s="1"/>
  <c r="E81" i="5" s="1"/>
  <c r="E52" i="5"/>
  <c r="E67" i="5"/>
  <c r="F52" i="5"/>
  <c r="F67" i="5" s="1"/>
  <c r="G81" i="5" s="1"/>
  <c r="G52" i="5"/>
  <c r="G67" i="5"/>
  <c r="H81" i="5" s="1"/>
  <c r="H52" i="5"/>
  <c r="H67" i="5" s="1"/>
  <c r="D53" i="5"/>
  <c r="D68" i="5"/>
  <c r="E82" i="5" s="1"/>
  <c r="E53" i="5"/>
  <c r="E68" i="5" s="1"/>
  <c r="F53" i="5"/>
  <c r="F68" i="5"/>
  <c r="G53" i="5"/>
  <c r="G68" i="5" s="1"/>
  <c r="H53" i="5"/>
  <c r="H68" i="5"/>
  <c r="D54" i="5"/>
  <c r="D69" i="5" s="1"/>
  <c r="E83" i="5" s="1"/>
  <c r="E54" i="5"/>
  <c r="E69" i="5"/>
  <c r="F83" i="5" s="1"/>
  <c r="F54" i="5"/>
  <c r="F69" i="5" s="1"/>
  <c r="G54" i="5"/>
  <c r="G69" i="5"/>
  <c r="H54" i="5"/>
  <c r="H69" i="5" s="1"/>
  <c r="I83" i="5" s="1"/>
  <c r="C51" i="5"/>
  <c r="C66" i="5"/>
  <c r="D80" i="5"/>
  <c r="C52" i="5"/>
  <c r="C67" i="5"/>
  <c r="D81" i="5"/>
  <c r="C53" i="5"/>
  <c r="C68" i="5" s="1"/>
  <c r="C54" i="5"/>
  <c r="C69" i="5"/>
  <c r="C50" i="5"/>
  <c r="C65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AG17" i="5" s="1"/>
  <c r="AG24" i="5" s="1"/>
  <c r="H10" i="5"/>
  <c r="I10" i="5"/>
  <c r="AI17" i="5" s="1"/>
  <c r="AI24" i="5" s="1"/>
  <c r="C11" i="5"/>
  <c r="D11" i="5"/>
  <c r="E11" i="5"/>
  <c r="V18" i="5" s="1"/>
  <c r="V25" i="5" s="1"/>
  <c r="F11" i="5"/>
  <c r="G11" i="5"/>
  <c r="H11" i="5"/>
  <c r="AD18" i="5" s="1"/>
  <c r="AD25" i="5" s="1"/>
  <c r="I11" i="5"/>
  <c r="C12" i="5"/>
  <c r="K19" i="5" s="1"/>
  <c r="K26" i="5" s="1"/>
  <c r="D12" i="5"/>
  <c r="E12" i="5"/>
  <c r="F12" i="5"/>
  <c r="AB19" i="5" s="1"/>
  <c r="AB26" i="5" s="1"/>
  <c r="G12" i="5"/>
  <c r="H12" i="5"/>
  <c r="I12" i="5"/>
  <c r="AK19" i="5" s="1"/>
  <c r="C13" i="5"/>
  <c r="D13" i="5"/>
  <c r="N20" i="5" s="1"/>
  <c r="N27" i="5" s="1"/>
  <c r="E13" i="5"/>
  <c r="T20" i="5" s="1"/>
  <c r="T27" i="5" s="1"/>
  <c r="F13" i="5"/>
  <c r="G13" i="5"/>
  <c r="AG20" i="5" s="1"/>
  <c r="AG27" i="5" s="1"/>
  <c r="H13" i="5"/>
  <c r="I13" i="5"/>
  <c r="B10" i="5"/>
  <c r="G17" i="5" s="1"/>
  <c r="G24" i="5" s="1"/>
  <c r="B11" i="5"/>
  <c r="D18" i="5" s="1"/>
  <c r="D25" i="5" s="1"/>
  <c r="B12" i="5"/>
  <c r="E19" i="5" s="1"/>
  <c r="E26" i="5" s="1"/>
  <c r="B13" i="5"/>
  <c r="B9" i="5"/>
  <c r="H82" i="5"/>
  <c r="G79" i="5"/>
  <c r="V82" i="5"/>
  <c r="S90" i="5"/>
  <c r="O90" i="5"/>
  <c r="G82" i="5"/>
  <c r="V90" i="5"/>
  <c r="T89" i="5"/>
  <c r="N88" i="5"/>
  <c r="L87" i="5"/>
  <c r="C82" i="5"/>
  <c r="C81" i="5"/>
  <c r="C90" i="5"/>
  <c r="F81" i="5"/>
  <c r="K89" i="5"/>
  <c r="J89" i="5"/>
  <c r="Q81" i="5"/>
  <c r="S80" i="5"/>
  <c r="E87" i="5"/>
  <c r="L88" i="5"/>
  <c r="T91" i="5"/>
  <c r="S89" i="5"/>
  <c r="O87" i="5"/>
  <c r="T81" i="5"/>
  <c r="E90" i="5"/>
  <c r="J87" i="5"/>
  <c r="W90" i="5"/>
  <c r="V83" i="5"/>
  <c r="L82" i="5"/>
  <c r="L80" i="5"/>
  <c r="F82" i="5"/>
  <c r="I91" i="5"/>
  <c r="Q83" i="5"/>
  <c r="R82" i="5"/>
  <c r="U91" i="5"/>
  <c r="E91" i="5"/>
  <c r="L83" i="5"/>
  <c r="W88" i="5"/>
  <c r="Q87" i="5"/>
  <c r="R81" i="5"/>
  <c r="J79" i="5"/>
  <c r="G83" i="5"/>
  <c r="M91" i="5"/>
  <c r="Q17" i="5"/>
  <c r="Q24" i="5" s="1"/>
  <c r="I17" i="5"/>
  <c r="I24" i="5" s="1"/>
  <c r="AK20" i="5"/>
  <c r="V17" i="5"/>
  <c r="V24" i="5" s="1"/>
  <c r="P17" i="5"/>
  <c r="P24" i="5" s="1"/>
  <c r="W19" i="5"/>
  <c r="W26" i="5" s="1"/>
  <c r="W18" i="5"/>
  <c r="W25" i="5" s="1"/>
  <c r="AG19" i="5"/>
  <c r="AG26" i="5" s="1"/>
  <c r="AD19" i="5"/>
  <c r="AD26" i="5" s="1"/>
  <c r="AF19" i="5"/>
  <c r="AF26" i="5" s="1"/>
  <c r="AL20" i="5"/>
  <c r="AI20" i="5"/>
  <c r="AI27" i="5" s="1"/>
  <c r="AH20" i="5"/>
  <c r="AH27" i="5" s="1"/>
  <c r="U20" i="5"/>
  <c r="U27" i="5" s="1"/>
  <c r="N19" i="5"/>
  <c r="N26" i="5" s="1"/>
  <c r="Q19" i="5"/>
  <c r="Q26" i="5" s="1"/>
  <c r="R19" i="5"/>
  <c r="R26" i="5" s="1"/>
  <c r="AB18" i="5"/>
  <c r="AB25" i="5" s="1"/>
  <c r="Y18" i="5"/>
  <c r="Y25" i="5" s="1"/>
  <c r="K18" i="5"/>
  <c r="K25" i="5" s="1"/>
  <c r="I18" i="5"/>
  <c r="I25" i="5" s="1"/>
  <c r="W17" i="5"/>
  <c r="W24" i="5" s="1"/>
  <c r="S17" i="5"/>
  <c r="S24" i="5" s="1"/>
  <c r="X17" i="5"/>
  <c r="X24" i="5" s="1"/>
  <c r="T17" i="5"/>
  <c r="T24" i="5" s="1"/>
  <c r="E20" i="5"/>
  <c r="E27" i="5" s="1"/>
  <c r="J18" i="5"/>
  <c r="J25" i="5" s="1"/>
  <c r="S20" i="5"/>
  <c r="S27" i="5" s="1"/>
  <c r="X18" i="5"/>
  <c r="X25" i="5" s="1"/>
  <c r="AA18" i="5"/>
  <c r="AA25" i="5" s="1"/>
  <c r="AJ20" i="5"/>
  <c r="AJ27" i="5" s="1"/>
  <c r="Z19" i="5"/>
  <c r="Z26" i="5" s="1"/>
  <c r="X19" i="5"/>
  <c r="X26" i="5" s="1"/>
  <c r="L17" i="5"/>
  <c r="L24" i="5" s="1"/>
  <c r="N18" i="5"/>
  <c r="N25" i="5" s="1"/>
  <c r="O17" i="5"/>
  <c r="O24" i="5" s="1"/>
  <c r="T18" i="5"/>
  <c r="T25" i="5" s="1"/>
  <c r="AA20" i="5"/>
  <c r="AA27" i="5" s="1"/>
  <c r="AC20" i="5"/>
  <c r="AC27" i="5" s="1"/>
  <c r="AF17" i="5"/>
  <c r="AF24" i="5" s="1"/>
  <c r="AE19" i="5"/>
  <c r="AE26" i="5" s="1"/>
  <c r="Z18" i="5"/>
  <c r="Z25" i="5" s="1"/>
  <c r="U17" i="5"/>
  <c r="U24" i="5" s="1"/>
  <c r="U19" i="5"/>
  <c r="U26" i="5" s="1"/>
  <c r="F17" i="5"/>
  <c r="F24" i="5" s="1"/>
  <c r="J17" i="5"/>
  <c r="J24" i="5" s="1"/>
  <c r="T19" i="5"/>
  <c r="T26" i="5" s="1"/>
  <c r="X20" i="5"/>
  <c r="X27" i="5" s="1"/>
  <c r="Y20" i="5"/>
  <c r="Y27" i="5" s="1"/>
  <c r="AI18" i="5"/>
  <c r="AI25" i="5" s="1"/>
  <c r="AC19" i="5"/>
  <c r="AC26" i="5" s="1"/>
  <c r="G20" i="5" l="1"/>
  <c r="G27" i="5" s="1"/>
  <c r="G33" i="5" s="1"/>
  <c r="O20" i="5"/>
  <c r="O27" i="5" s="1"/>
  <c r="AL19" i="5"/>
  <c r="E17" i="5"/>
  <c r="E24" i="5" s="1"/>
  <c r="AH18" i="5"/>
  <c r="AH25" i="5" s="1"/>
  <c r="AE17" i="5"/>
  <c r="AE24" i="5" s="1"/>
  <c r="AB17" i="5"/>
  <c r="AB24" i="5" s="1"/>
  <c r="AH19" i="5"/>
  <c r="AH26" i="5" s="1"/>
  <c r="AC18" i="5"/>
  <c r="AC25" i="5" s="1"/>
  <c r="D17" i="5"/>
  <c r="D24" i="5" s="1"/>
  <c r="AK18" i="5"/>
  <c r="AJ19" i="5"/>
  <c r="AJ26" i="5" s="1"/>
  <c r="AC32" i="5" s="1"/>
  <c r="Y17" i="5"/>
  <c r="Y24" i="5" s="1"/>
  <c r="AF18" i="5"/>
  <c r="AF25" i="5" s="1"/>
  <c r="AA17" i="5"/>
  <c r="AA24" i="5" s="1"/>
  <c r="AI19" i="5"/>
  <c r="AI26" i="5" s="1"/>
  <c r="Z17" i="5"/>
  <c r="Z24" i="5" s="1"/>
  <c r="G19" i="5"/>
  <c r="G26" i="5" s="1"/>
  <c r="G32" i="5" s="1"/>
  <c r="E33" i="5"/>
  <c r="R20" i="5"/>
  <c r="R27" i="5" s="1"/>
  <c r="I19" i="5"/>
  <c r="I26" i="5" s="1"/>
  <c r="AC33" i="5"/>
  <c r="C18" i="5"/>
  <c r="C25" i="5" s="1"/>
  <c r="J19" i="5"/>
  <c r="J26" i="5" s="1"/>
  <c r="F18" i="5"/>
  <c r="F25" i="5" s="1"/>
  <c r="F31" i="5" s="1"/>
  <c r="G18" i="5"/>
  <c r="G25" i="5" s="1"/>
  <c r="C19" i="5"/>
  <c r="C26" i="5" s="1"/>
  <c r="AH33" i="5"/>
  <c r="H19" i="5"/>
  <c r="H26" i="5" s="1"/>
  <c r="H18" i="5"/>
  <c r="H25" i="5" s="1"/>
  <c r="Q20" i="5"/>
  <c r="Q27" i="5" s="1"/>
  <c r="Q33" i="5" s="1"/>
  <c r="M19" i="5"/>
  <c r="M26" i="5" s="1"/>
  <c r="F19" i="5"/>
  <c r="F26" i="5" s="1"/>
  <c r="L19" i="5"/>
  <c r="L26" i="5" s="1"/>
  <c r="D19" i="5"/>
  <c r="D26" i="5" s="1"/>
  <c r="P20" i="5"/>
  <c r="P27" i="5" s="1"/>
  <c r="P33" i="5" s="1"/>
  <c r="T33" i="5"/>
  <c r="E18" i="5"/>
  <c r="E25" i="5" s="1"/>
  <c r="C91" i="5"/>
  <c r="D91" i="5"/>
  <c r="L90" i="5"/>
  <c r="M90" i="5"/>
  <c r="R88" i="5"/>
  <c r="S88" i="5"/>
  <c r="G91" i="5"/>
  <c r="F91" i="5"/>
  <c r="I79" i="5"/>
  <c r="H79" i="5"/>
  <c r="O91" i="5"/>
  <c r="N91" i="5"/>
  <c r="P90" i="5"/>
  <c r="Q90" i="5"/>
  <c r="P89" i="5"/>
  <c r="O89" i="5"/>
  <c r="D79" i="5"/>
  <c r="T90" i="5"/>
  <c r="U90" i="5"/>
  <c r="S91" i="5"/>
  <c r="R91" i="5"/>
  <c r="V89" i="5"/>
  <c r="AA33" i="5"/>
  <c r="D83" i="5"/>
  <c r="I82" i="5"/>
  <c r="I81" i="5"/>
  <c r="B95" i="5" s="1"/>
  <c r="U81" i="5"/>
  <c r="N80" i="5"/>
  <c r="G88" i="5"/>
  <c r="G87" i="5"/>
  <c r="F87" i="5"/>
  <c r="J90" i="5"/>
  <c r="V91" i="5"/>
  <c r="U89" i="5"/>
  <c r="C88" i="5"/>
  <c r="Y33" i="5"/>
  <c r="K20" i="5"/>
  <c r="K27" i="5" s="1"/>
  <c r="K33" i="5" s="1"/>
  <c r="M20" i="5"/>
  <c r="M27" i="5" s="1"/>
  <c r="M33" i="5" s="1"/>
  <c r="I20" i="5"/>
  <c r="I27" i="5" s="1"/>
  <c r="I33" i="5" s="1"/>
  <c r="J20" i="5"/>
  <c r="J27" i="5" s="1"/>
  <c r="J33" i="5" s="1"/>
  <c r="AK17" i="5"/>
  <c r="AJ17" i="5"/>
  <c r="AJ24" i="5" s="1"/>
  <c r="F30" i="5" s="1"/>
  <c r="AD17" i="5"/>
  <c r="AD24" i="5" s="1"/>
  <c r="AL17" i="5"/>
  <c r="AH17" i="5"/>
  <c r="AH24" i="5" s="1"/>
  <c r="AC17" i="5"/>
  <c r="AC24" i="5" s="1"/>
  <c r="P82" i="5"/>
  <c r="O81" i="5"/>
  <c r="R79" i="5"/>
  <c r="Q79" i="5"/>
  <c r="M79" i="5"/>
  <c r="G90" i="5"/>
  <c r="F90" i="5"/>
  <c r="G89" i="5"/>
  <c r="P91" i="5"/>
  <c r="T87" i="5"/>
  <c r="U87" i="5"/>
  <c r="L20" i="5"/>
  <c r="L27" i="5" s="1"/>
  <c r="L33" i="5" s="1"/>
  <c r="U18" i="5"/>
  <c r="U25" i="5" s="1"/>
  <c r="U31" i="5" s="1"/>
  <c r="C83" i="5"/>
  <c r="R83" i="5"/>
  <c r="H17" i="5"/>
  <c r="H24" i="5" s="1"/>
  <c r="AJ18" i="5"/>
  <c r="AJ25" i="5" s="1"/>
  <c r="N31" i="5" s="1"/>
  <c r="D82" i="5"/>
  <c r="H83" i="5"/>
  <c r="G80" i="5"/>
  <c r="T82" i="5"/>
  <c r="O82" i="5"/>
  <c r="M80" i="5"/>
  <c r="V79" i="5"/>
  <c r="F88" i="5"/>
  <c r="E88" i="5"/>
  <c r="B33" i="5"/>
  <c r="N33" i="5"/>
  <c r="H20" i="5"/>
  <c r="H27" i="5" s="1"/>
  <c r="H33" i="5" s="1"/>
  <c r="N81" i="5"/>
  <c r="R80" i="5"/>
  <c r="J88" i="5"/>
  <c r="I88" i="5"/>
  <c r="J31" i="5"/>
  <c r="AJ33" i="5"/>
  <c r="X33" i="5"/>
  <c r="L32" i="5"/>
  <c r="O33" i="5"/>
  <c r="S18" i="5"/>
  <c r="S25" i="5" s="1"/>
  <c r="T83" i="5"/>
  <c r="U83" i="5"/>
  <c r="N82" i="5"/>
  <c r="V80" i="5"/>
  <c r="Q80" i="5"/>
  <c r="K79" i="5"/>
  <c r="E89" i="5"/>
  <c r="R90" i="5"/>
  <c r="R89" i="5"/>
  <c r="Q89" i="5"/>
  <c r="V88" i="5"/>
  <c r="M87" i="5"/>
  <c r="C87" i="5"/>
  <c r="R33" i="5"/>
  <c r="AG33" i="5"/>
  <c r="C20" i="5"/>
  <c r="C27" i="5" s="1"/>
  <c r="C33" i="5" s="1"/>
  <c r="F20" i="5"/>
  <c r="F27" i="5" s="1"/>
  <c r="F33" i="5" s="1"/>
  <c r="D20" i="5"/>
  <c r="D27" i="5" s="1"/>
  <c r="D33" i="5" s="1"/>
  <c r="AD20" i="5"/>
  <c r="AD27" i="5" s="1"/>
  <c r="AD33" i="5" s="1"/>
  <c r="AF20" i="5"/>
  <c r="AF27" i="5" s="1"/>
  <c r="AF33" i="5" s="1"/>
  <c r="AE20" i="5"/>
  <c r="AE27" i="5" s="1"/>
  <c r="AE33" i="5" s="1"/>
  <c r="AA19" i="5"/>
  <c r="AA26" i="5" s="1"/>
  <c r="Y19" i="5"/>
  <c r="Y26" i="5" s="1"/>
  <c r="R17" i="5"/>
  <c r="R24" i="5" s="1"/>
  <c r="N17" i="5"/>
  <c r="N24" i="5" s="1"/>
  <c r="E80" i="5"/>
  <c r="K80" i="5"/>
  <c r="T79" i="5"/>
  <c r="Q88" i="5"/>
  <c r="P88" i="5"/>
  <c r="V87" i="5"/>
  <c r="W87" i="5"/>
  <c r="Z31" i="5"/>
  <c r="S33" i="5"/>
  <c r="K31" i="5"/>
  <c r="U33" i="5"/>
  <c r="V20" i="5"/>
  <c r="V27" i="5" s="1"/>
  <c r="V33" i="5" s="1"/>
  <c r="Z20" i="5"/>
  <c r="Z27" i="5" s="1"/>
  <c r="Z33" i="5" s="1"/>
  <c r="AB20" i="5"/>
  <c r="AB27" i="5" s="1"/>
  <c r="AB33" i="5" s="1"/>
  <c r="W20" i="5"/>
  <c r="W27" i="5" s="1"/>
  <c r="W33" i="5" s="1"/>
  <c r="V19" i="5"/>
  <c r="V26" i="5" s="1"/>
  <c r="V32" i="5" s="1"/>
  <c r="S19" i="5"/>
  <c r="S26" i="5" s="1"/>
  <c r="S32" i="5" s="1"/>
  <c r="P19" i="5"/>
  <c r="P26" i="5" s="1"/>
  <c r="O19" i="5"/>
  <c r="O26" i="5" s="1"/>
  <c r="L18" i="5"/>
  <c r="L25" i="5" s="1"/>
  <c r="L31" i="5" s="1"/>
  <c r="Q18" i="5"/>
  <c r="Q25" i="5" s="1"/>
  <c r="Q31" i="5" s="1"/>
  <c r="R18" i="5"/>
  <c r="R25" i="5" s="1"/>
  <c r="R31" i="5" s="1"/>
  <c r="O18" i="5"/>
  <c r="O25" i="5" s="1"/>
  <c r="O31" i="5" s="1"/>
  <c r="M18" i="5"/>
  <c r="M25" i="5" s="1"/>
  <c r="M31" i="5" s="1"/>
  <c r="P18" i="5"/>
  <c r="P25" i="5" s="1"/>
  <c r="P31" i="5" s="1"/>
  <c r="K17" i="5"/>
  <c r="K24" i="5" s="1"/>
  <c r="M17" i="5"/>
  <c r="M24" i="5" s="1"/>
  <c r="C17" i="5"/>
  <c r="C24" i="5" s="1"/>
  <c r="L81" i="5"/>
  <c r="J91" i="5"/>
  <c r="U88" i="5"/>
  <c r="T88" i="5"/>
  <c r="K87" i="5"/>
  <c r="B160" i="8"/>
  <c r="H31" i="5"/>
  <c r="AG18" i="5"/>
  <c r="AG25" i="5" s="1"/>
  <c r="AG31" i="5" s="1"/>
  <c r="AE18" i="5"/>
  <c r="AE25" i="5" s="1"/>
  <c r="AE31" i="5" s="1"/>
  <c r="AI33" i="5"/>
  <c r="AL18" i="5"/>
  <c r="AA31" i="5"/>
  <c r="M32" i="5"/>
  <c r="S31" i="5"/>
  <c r="I31" i="5"/>
  <c r="B31" i="5"/>
  <c r="C100" i="5"/>
  <c r="AC31" i="5"/>
  <c r="AF31" i="5"/>
  <c r="V31" i="5"/>
  <c r="AJ31" i="5"/>
  <c r="AH32" i="5" l="1"/>
  <c r="J32" i="5"/>
  <c r="Q32" i="5"/>
  <c r="H32" i="5"/>
  <c r="C31" i="5"/>
  <c r="K32" i="5"/>
  <c r="T31" i="5"/>
  <c r="F32" i="5"/>
  <c r="AG32" i="5"/>
  <c r="AF32" i="5"/>
  <c r="Y32" i="5"/>
  <c r="AI32" i="5"/>
  <c r="D32" i="5"/>
  <c r="I32" i="5"/>
  <c r="O32" i="5"/>
  <c r="AA32" i="5"/>
  <c r="AB32" i="5"/>
  <c r="E32" i="5"/>
  <c r="N32" i="5"/>
  <c r="R32" i="5"/>
  <c r="T32" i="5"/>
  <c r="AE32" i="5"/>
  <c r="AD32" i="5"/>
  <c r="P32" i="5"/>
  <c r="W32" i="5"/>
  <c r="C32" i="5"/>
  <c r="U32" i="5"/>
  <c r="B32" i="5"/>
  <c r="AJ32" i="5"/>
  <c r="C101" i="5"/>
  <c r="Z32" i="5"/>
  <c r="X32" i="5"/>
  <c r="W30" i="5"/>
  <c r="W31" i="5"/>
  <c r="Y30" i="5"/>
  <c r="AI30" i="5"/>
  <c r="AD31" i="5"/>
  <c r="AH31" i="5"/>
  <c r="Y31" i="5"/>
  <c r="I30" i="5"/>
  <c r="U30" i="5"/>
  <c r="B94" i="5"/>
  <c r="G30" i="5"/>
  <c r="B96" i="5"/>
  <c r="AI31" i="5"/>
  <c r="AB31" i="5"/>
  <c r="AE30" i="5"/>
  <c r="C30" i="5"/>
  <c r="N30" i="5"/>
  <c r="J30" i="5"/>
  <c r="AG30" i="5"/>
  <c r="X30" i="5"/>
  <c r="X31" i="5"/>
  <c r="AC30" i="5"/>
  <c r="T30" i="5"/>
  <c r="R30" i="5"/>
  <c r="AB30" i="5"/>
  <c r="H30" i="5"/>
  <c r="O30" i="5"/>
  <c r="AH30" i="5"/>
  <c r="G31" i="5"/>
  <c r="AF30" i="5"/>
  <c r="P30" i="5"/>
  <c r="M30" i="5"/>
  <c r="V30" i="5"/>
  <c r="K30" i="5"/>
  <c r="D31" i="5"/>
  <c r="E31" i="5"/>
  <c r="C99" i="5"/>
  <c r="AJ30" i="5"/>
  <c r="B30" i="5"/>
  <c r="Z30" i="5"/>
  <c r="Q30" i="5"/>
  <c r="AA30" i="5"/>
  <c r="S30" i="5"/>
  <c r="D30" i="5"/>
  <c r="L30" i="5"/>
  <c r="AD30" i="5"/>
  <c r="E30" i="5"/>
</calcChain>
</file>

<file path=xl/sharedStrings.xml><?xml version="1.0" encoding="utf-8"?>
<sst xmlns="http://schemas.openxmlformats.org/spreadsheetml/2006/main" count="312" uniqueCount="159">
  <si>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</si>
  <si>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</si>
  <si>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</si>
  <si>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</si>
  <si>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</si>
  <si>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</si>
  <si>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</si>
  <si>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</si>
  <si>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</si>
  <si>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</si>
  <si>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</si>
  <si>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</si>
  <si>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</si>
  <si>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</si>
  <si>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</si>
  <si>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</si>
  <si>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</si>
  <si>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</si>
  <si>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</si>
  <si>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</si>
  <si>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</si>
  <si>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</si>
  <si>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</si>
  <si>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</si>
  <si>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</si>
  <si>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</si>
  <si>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</si>
  <si>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</si>
  <si>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</si>
  <si>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</si>
  <si>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</si>
  <si>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</si>
  <si>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</si>
  <si>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</si>
  <si>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</si>
  <si>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</si>
  <si>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</si>
  <si>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</si>
  <si>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</si>
  <si>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</si>
  <si>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</si>
  <si>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</si>
  <si>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</si>
  <si>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</si>
  <si>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</si>
  <si>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</si>
  <si>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</si>
  <si>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</si>
  <si>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</si>
  <si>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</si>
  <si>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</si>
  <si>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</si>
  <si>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</si>
  <si>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</si>
  <si>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</si>
  <si>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</si>
  <si>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</si>
  <si>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</si>
  <si>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</si>
  <si>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</si>
  <si>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</si>
  <si>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</si>
  <si>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</si>
  <si>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</si>
  <si>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</si>
  <si>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</si>
  <si>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</si>
  <si>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</si>
  <si>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</si>
  <si>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</si>
  <si>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</si>
  <si>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</si>
  <si>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</si>
  <si>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</si>
  <si>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</si>
  <si>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</si>
  <si>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[coal es,newly built]</t>
  </si>
  <si>
    <t>[natural gas nonpeaker es,newly built]</t>
  </si>
  <si>
    <t>[nuclear es,newly built]</t>
  </si>
  <si>
    <t>[hydro es,newly built]</t>
  </si>
  <si>
    <t>[wind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</si>
  <si>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</si>
  <si>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</si>
  <si>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</si>
  <si>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</si>
  <si>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</si>
  <si>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</si>
  <si>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</si>
  <si>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"Cost per Unit New Elec Output[Electricity Source]"  Runs: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</si>
  <si>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</si>
  <si>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</si>
  <si>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</si>
  <si>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</si>
  <si>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</si>
  <si>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Modeling Result of Calibrated Input Value</t>
  </si>
  <si>
    <t>[coal es,preexisting retiring]</t>
  </si>
  <si>
    <t>[natural gas nonpeaker es,preexisting retiring]</t>
  </si>
  <si>
    <t>[nuclear es,preexisting retiring]</t>
  </si>
  <si>
    <t>[hydro es,preexisting retiring]</t>
  </si>
  <si>
    <t>[wind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</si>
  <si>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</si>
  <si>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</si>
  <si>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</si>
  <si>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</si>
  <si>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</si>
  <si>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</si>
  <si>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</si>
  <si>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</si>
  <si>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</si>
  <si>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</si>
  <si>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</si>
  <si>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</si>
  <si>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</si>
  <si>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</si>
  <si>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</si>
  <si>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</si>
  <si>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</si>
  <si>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</si>
  <si>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</si>
  <si>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</si>
  <si>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</si>
  <si>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</si>
  <si>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</si>
  <si>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</si>
  <si>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</si>
  <si>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</si>
  <si>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</si>
  <si>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</si>
  <si>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</si>
  <si>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</si>
  <si>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</si>
  <si>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</si>
  <si>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</si>
  <si>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</si>
  <si>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</si>
  <si>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</si>
  <si>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Heat Rate by Electricity Fuel</t>
  </si>
  <si>
    <t>Levelized Fixed O&amp;M Costs + Output Costs</t>
  </si>
  <si>
    <t>"Expected Capacity Factors[Electricity Source,Power Plant Quality]"  Runs: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</si>
  <si>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</si>
  <si>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</si>
  <si>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</si>
  <si>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</si>
  <si>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</si>
  <si>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</si>
  <si>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Levelized Fixed O&amp;M + Variable (including O&amp;M and fuel) Costs</t>
  </si>
  <si>
    <t xml:space="preserve">Method Using Existing Data </t>
  </si>
  <si>
    <t>Method Using Updated Data for Exiting Plant O&amp;M Costs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</si>
  <si>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</si>
  <si>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</si>
  <si>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</si>
  <si>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</si>
  <si>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</si>
  <si>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</si>
  <si>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</si>
  <si>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</si>
  <si>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r>
      <rPr>
        <b/>
        <sz val="11"/>
        <color rgb="FFFF0000"/>
        <rFont val="Calibri"/>
        <family val="2"/>
        <scheme val="minor"/>
      </rPr>
      <t>Cost per Unit Power Doesn't Determine Peaker Retirements:</t>
    </r>
    <r>
      <rPr>
        <sz val="11"/>
        <color rgb="FFFF0000"/>
        <rFont val="Calibri"/>
        <family val="2"/>
        <scheme val="minor"/>
      </rPr>
      <t xml:space="preserve"> Peaker plants</t>
    </r>
  </si>
  <si>
    <t>This varaible is not used in the Hong Kong EPS, because the power sector is small and centrally planned.</t>
  </si>
  <si>
    <t>Therefore, we don't assume price based retirements.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</si>
</sst>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6" fillId="0" borderId="0" xfId="0" applyFont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2" workbookViewId="0">
      <selection activeCell="K24" sqref="K24"/>
    </sheetView>
  </sheetViews>
  <sheetFormatPr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B3" t="s">
        <v>39</v>
      </c>
    </row>
    <row r="4" spans="1:8" x14ac:dyDescent="0.25">
      <c r="A4" s="2"/>
      <c r="B4" s="3">
        <v>2013</v>
      </c>
    </row>
    <row r="5" spans="1:8" x14ac:dyDescent="0.25">
      <c r="A5" s="2"/>
      <c r="B5" t="s">
        <v>40</v>
      </c>
    </row>
    <row r="6" spans="1:8" x14ac:dyDescent="0.25">
      <c r="A6" s="2"/>
      <c r="B6" t="s">
        <v>41</v>
      </c>
    </row>
    <row r="7" spans="1:8" x14ac:dyDescent="0.25">
      <c r="A7" s="2"/>
      <c r="B7" t="s">
        <v>42</v>
      </c>
    </row>
    <row r="9" spans="1:8" x14ac:dyDescent="0.25">
      <c r="A9" s="1" t="s">
        <v>2</v>
      </c>
    </row>
    <row r="10" spans="1:8" x14ac:dyDescent="0.25">
      <c r="A10" s="8" t="s">
        <v>3</v>
      </c>
    </row>
    <row r="11" spans="1:8" x14ac:dyDescent="0.25">
      <c r="A11" s="8" t="s">
        <v>4</v>
      </c>
      <c r="B11" s="8"/>
      <c r="C11" s="8"/>
      <c r="D11" s="8"/>
      <c r="E11" s="8"/>
      <c r="F11" s="8"/>
      <c r="G11" s="8"/>
      <c r="H11" s="8"/>
    </row>
    <row r="12" spans="1:8" x14ac:dyDescent="0.25">
      <c r="A12" s="8" t="s">
        <v>5</v>
      </c>
      <c r="B12" s="8"/>
      <c r="C12" s="8"/>
      <c r="D12" s="8"/>
      <c r="E12" s="8"/>
      <c r="F12" s="8"/>
      <c r="G12" s="8"/>
      <c r="H12" s="8"/>
    </row>
    <row r="13" spans="1:8" x14ac:dyDescent="0.25">
      <c r="A13" s="8" t="s">
        <v>144</v>
      </c>
      <c r="B13" s="8"/>
      <c r="C13" s="8"/>
      <c r="D13" s="8"/>
      <c r="E13" s="8"/>
      <c r="F13" s="8"/>
      <c r="G13" s="8"/>
      <c r="H13" s="8"/>
    </row>
    <row r="14" spans="1:8" x14ac:dyDescent="0.25">
      <c r="A14" s="8" t="s">
        <v>6</v>
      </c>
      <c r="B14" s="8"/>
      <c r="C14" s="8"/>
      <c r="D14" s="8"/>
      <c r="E14" s="8"/>
      <c r="F14" s="8"/>
      <c r="G14" s="8"/>
      <c r="H14" s="8"/>
    </row>
    <row r="15" spans="1:8" x14ac:dyDescent="0.25">
      <c r="A15" s="8" t="s">
        <v>7</v>
      </c>
      <c r="B15" s="8"/>
      <c r="C15" s="8"/>
      <c r="D15" s="8"/>
      <c r="E15" s="8"/>
      <c r="F15" s="8"/>
      <c r="G15" s="8"/>
      <c r="H15" s="8"/>
    </row>
    <row r="16" spans="1:8" x14ac:dyDescent="0.25">
      <c r="A16" s="8" t="s">
        <v>8</v>
      </c>
      <c r="B16" s="8"/>
      <c r="C16" s="8"/>
      <c r="D16" s="8"/>
      <c r="E16" s="8"/>
      <c r="F16" s="8"/>
      <c r="G16" s="8"/>
      <c r="H16" s="8"/>
    </row>
    <row r="17" spans="1:8" x14ac:dyDescent="0.25">
      <c r="A17" s="8"/>
      <c r="B17" s="8"/>
      <c r="C17" s="8"/>
      <c r="D17" s="8"/>
      <c r="E17" s="8"/>
      <c r="F17" s="8"/>
      <c r="G17" s="8"/>
      <c r="H17" s="8"/>
    </row>
    <row r="18" spans="1:8" x14ac:dyDescent="0.25">
      <c r="A18" s="8" t="s">
        <v>9</v>
      </c>
      <c r="B18" s="8"/>
      <c r="C18" s="8"/>
      <c r="D18" s="8"/>
      <c r="E18" s="8"/>
      <c r="F18" s="8"/>
      <c r="G18" s="8"/>
      <c r="H18" s="8"/>
    </row>
    <row r="19" spans="1:8" x14ac:dyDescent="0.25">
      <c r="A19" s="8" t="s">
        <v>10</v>
      </c>
      <c r="B19" s="8"/>
      <c r="C19" s="8"/>
      <c r="D19" s="8"/>
      <c r="E19" s="8"/>
      <c r="F19" s="8"/>
      <c r="G19" s="8"/>
      <c r="H19" s="8"/>
    </row>
    <row r="20" spans="1:8" x14ac:dyDescent="0.25">
      <c r="A20" s="8" t="s">
        <v>11</v>
      </c>
      <c r="B20" s="8"/>
      <c r="C20" s="8"/>
      <c r="D20" s="8"/>
      <c r="E20" s="8"/>
      <c r="F20" s="8"/>
      <c r="G20" s="8"/>
      <c r="H20" s="8"/>
    </row>
    <row r="21" spans="1:8" x14ac:dyDescent="0.25">
      <c r="A21" s="8" t="s">
        <v>12</v>
      </c>
      <c r="B21" s="8"/>
      <c r="C21" s="8"/>
      <c r="D21" s="8"/>
      <c r="E21" s="8"/>
      <c r="F21" s="8"/>
      <c r="G21" s="8"/>
      <c r="H21" s="8"/>
    </row>
    <row r="22" spans="1:8" x14ac:dyDescent="0.25">
      <c r="A22" s="8" t="s">
        <v>33</v>
      </c>
      <c r="B22" s="8"/>
      <c r="C22" s="8"/>
      <c r="D22" s="8"/>
      <c r="E22" s="8"/>
      <c r="F22" s="8"/>
      <c r="G22" s="8"/>
      <c r="H22" s="8"/>
    </row>
    <row r="23" spans="1:8" x14ac:dyDescent="0.25">
      <c r="A23" s="8" t="s">
        <v>34</v>
      </c>
      <c r="B23" s="8"/>
      <c r="C23" s="8"/>
      <c r="D23" s="8"/>
      <c r="E23" s="8"/>
      <c r="F23" s="8"/>
      <c r="G23" s="8"/>
      <c r="H23" s="8"/>
    </row>
    <row r="24" spans="1:8" x14ac:dyDescent="0.25">
      <c r="A24" s="8"/>
      <c r="B24" s="8"/>
      <c r="C24" s="8"/>
      <c r="D24" s="8"/>
      <c r="E24" s="8"/>
      <c r="F24" s="8"/>
      <c r="G24" s="8"/>
      <c r="H24" s="8"/>
    </row>
    <row r="25" spans="1:8" x14ac:dyDescent="0.25">
      <c r="A25" s="8" t="s">
        <v>156</v>
      </c>
      <c r="B25" s="8"/>
      <c r="C25" s="8"/>
      <c r="D25" s="8"/>
      <c r="E25" s="8"/>
      <c r="F25" s="8"/>
      <c r="G25" s="8"/>
      <c r="H25" s="8"/>
    </row>
    <row r="26" spans="1:8" x14ac:dyDescent="0.25">
      <c r="A26" s="8" t="s">
        <v>35</v>
      </c>
      <c r="B26" s="8"/>
      <c r="C26" s="8"/>
      <c r="D26" s="8"/>
      <c r="E26" s="8"/>
      <c r="F26" s="8"/>
      <c r="G26" s="8"/>
      <c r="H26" s="8"/>
    </row>
    <row r="27" spans="1:8" x14ac:dyDescent="0.25">
      <c r="A27" s="8" t="s">
        <v>36</v>
      </c>
      <c r="B27" s="8"/>
      <c r="C27" s="8"/>
      <c r="D27" s="8"/>
      <c r="E27" s="8"/>
      <c r="F27" s="8"/>
      <c r="G27" s="8"/>
      <c r="H27" s="8"/>
    </row>
    <row r="28" spans="1:8" x14ac:dyDescent="0.25">
      <c r="A28" s="8" t="s">
        <v>38</v>
      </c>
      <c r="B28" s="8"/>
      <c r="C28" s="8"/>
      <c r="D28" s="8"/>
      <c r="E28" s="8"/>
      <c r="F28" s="8"/>
      <c r="G28" s="8"/>
      <c r="H28" s="8"/>
    </row>
    <row r="29" spans="1:8" x14ac:dyDescent="0.25">
      <c r="A29" s="8" t="s">
        <v>37</v>
      </c>
      <c r="B29" s="8"/>
      <c r="C29" s="8"/>
      <c r="D29" s="8"/>
      <c r="E29" s="8"/>
      <c r="F29" s="8"/>
      <c r="G29" s="8"/>
      <c r="H29" s="8"/>
    </row>
    <row r="30" spans="1:8" x14ac:dyDescent="0.25">
      <c r="A30" s="8"/>
      <c r="B30" s="8"/>
      <c r="C30" s="8"/>
      <c r="D30" s="8"/>
      <c r="E30" s="8"/>
      <c r="F30" s="8"/>
      <c r="G30" s="8"/>
      <c r="H30" s="8"/>
    </row>
    <row r="31" spans="1:8" x14ac:dyDescent="0.25">
      <c r="A31" s="8" t="s">
        <v>13</v>
      </c>
      <c r="B31" s="8"/>
      <c r="C31" s="8"/>
      <c r="D31" s="8"/>
      <c r="E31" s="8"/>
      <c r="F31" s="8"/>
      <c r="G31" s="8"/>
      <c r="H31" s="8"/>
    </row>
    <row r="32" spans="1:8" x14ac:dyDescent="0.25">
      <c r="A32" s="8" t="s">
        <v>14</v>
      </c>
      <c r="B32" s="8"/>
      <c r="C32" s="8"/>
      <c r="D32" s="8"/>
      <c r="E32" s="8"/>
      <c r="F32" s="8"/>
      <c r="G32" s="8"/>
      <c r="H32" s="8"/>
    </row>
    <row r="33" spans="1:10" x14ac:dyDescent="0.25">
      <c r="A33" s="8" t="s">
        <v>15</v>
      </c>
      <c r="B33" s="8"/>
      <c r="C33" s="8"/>
      <c r="D33" s="8"/>
      <c r="E33" s="8"/>
      <c r="F33" s="8"/>
      <c r="G33" s="8"/>
      <c r="H33" s="8"/>
    </row>
    <row r="34" spans="1:10" x14ac:dyDescent="0.25">
      <c r="A34" s="8" t="s">
        <v>16</v>
      </c>
      <c r="B34" s="8"/>
      <c r="C34" s="8"/>
      <c r="D34" s="8"/>
      <c r="E34" s="8"/>
      <c r="F34" s="8"/>
      <c r="G34" s="8"/>
      <c r="H34" s="8"/>
    </row>
    <row r="35" spans="1:10" x14ac:dyDescent="0.25">
      <c r="A35" s="8" t="s">
        <v>17</v>
      </c>
      <c r="B35" s="8"/>
      <c r="C35" s="8"/>
      <c r="D35" s="8"/>
      <c r="E35" s="8"/>
      <c r="F35" s="8"/>
      <c r="G35" s="8"/>
      <c r="H35" s="8"/>
    </row>
    <row r="36" spans="1:10" x14ac:dyDescent="0.25">
      <c r="A36" s="8" t="s">
        <v>18</v>
      </c>
      <c r="B36" s="8"/>
      <c r="C36" s="8"/>
      <c r="D36" s="8"/>
      <c r="E36" s="8"/>
      <c r="F36" s="8"/>
      <c r="G36" s="8"/>
      <c r="H36" s="8"/>
    </row>
    <row r="37" spans="1:10" x14ac:dyDescent="0.25">
      <c r="A37" s="8" t="s">
        <v>19</v>
      </c>
      <c r="B37" s="8"/>
      <c r="C37" s="8"/>
      <c r="D37" s="8"/>
      <c r="E37" s="8"/>
      <c r="F37" s="8"/>
      <c r="G37" s="8"/>
      <c r="H37" s="8"/>
    </row>
    <row r="38" spans="1:10" x14ac:dyDescent="0.25">
      <c r="A38" s="8" t="s">
        <v>20</v>
      </c>
      <c r="B38" s="8"/>
      <c r="C38" s="8"/>
      <c r="D38" s="8"/>
      <c r="E38" s="8"/>
      <c r="F38" s="8"/>
      <c r="G38" s="8"/>
      <c r="H38" s="8"/>
    </row>
    <row r="40" spans="1:10" s="16" customFormat="1" x14ac:dyDescent="0.25">
      <c r="A40" s="17" t="s">
        <v>157</v>
      </c>
      <c r="B40" s="17"/>
      <c r="C40" s="17"/>
      <c r="D40" s="17"/>
      <c r="E40" s="17"/>
      <c r="F40" s="17"/>
      <c r="G40" s="17"/>
      <c r="H40" s="17"/>
      <c r="I40" s="17"/>
      <c r="J40" s="17"/>
    </row>
    <row r="41" spans="1:10" s="16" customFormat="1" x14ac:dyDescent="0.25">
      <c r="A41" s="17" t="s">
        <v>158</v>
      </c>
      <c r="B41" s="17"/>
      <c r="C41" s="17"/>
      <c r="D41" s="17"/>
      <c r="E41" s="17"/>
      <c r="F41" s="17"/>
      <c r="G41" s="17"/>
      <c r="H41" s="17"/>
      <c r="I41" s="17"/>
      <c r="J41" s="17"/>
    </row>
    <row r="43" spans="1:10" x14ac:dyDescent="0.25">
      <c r="A43" s="1" t="s">
        <v>155</v>
      </c>
    </row>
    <row r="44" spans="1:10" x14ac:dyDescent="0.25">
      <c r="A44">
        <v>1.07</v>
      </c>
      <c r="B44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73" workbookViewId="0">
      <selection activeCell="C99" sqref="C99"/>
    </sheetView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48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44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45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46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47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49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43</v>
      </c>
      <c r="B9" s="6">
        <f>B2*About!$A$44</f>
        <v>0</v>
      </c>
      <c r="C9" s="6">
        <f>C2*About!$A$44</f>
        <v>0</v>
      </c>
      <c r="D9" s="6">
        <f>D2*About!$A$44</f>
        <v>0</v>
      </c>
      <c r="E9" s="6">
        <f>E2*About!$A$44</f>
        <v>0</v>
      </c>
      <c r="F9" s="6">
        <f>F2*About!$A$44</f>
        <v>0</v>
      </c>
      <c r="G9" s="6">
        <f>G2*About!$A$44</f>
        <v>0</v>
      </c>
      <c r="H9" s="6">
        <f>H2*About!$A$44</f>
        <v>0</v>
      </c>
      <c r="I9" s="6">
        <f>I2*About!$A$44</f>
        <v>0</v>
      </c>
    </row>
    <row r="10" spans="1:38" x14ac:dyDescent="0.25">
      <c r="A10" t="s">
        <v>44</v>
      </c>
      <c r="B10" s="6">
        <f>B3*About!$A$44</f>
        <v>11.770000000000001</v>
      </c>
      <c r="C10" s="6">
        <f>C3*About!$A$44</f>
        <v>11.770000000000001</v>
      </c>
      <c r="D10" s="6">
        <f>D3*About!$A$44</f>
        <v>13.91</v>
      </c>
      <c r="E10" s="6">
        <f>E3*About!$A$44</f>
        <v>16.05</v>
      </c>
      <c r="F10" s="6">
        <f>F3*About!$A$44</f>
        <v>19.260000000000002</v>
      </c>
      <c r="G10" s="6">
        <f>G3*About!$A$44</f>
        <v>21.400000000000002</v>
      </c>
      <c r="H10" s="6">
        <f>H3*About!$A$44</f>
        <v>24.610000000000003</v>
      </c>
      <c r="I10" s="6">
        <f>I3*About!$A$44</f>
        <v>26.75</v>
      </c>
    </row>
    <row r="11" spans="1:38" x14ac:dyDescent="0.25">
      <c r="A11" t="s">
        <v>45</v>
      </c>
      <c r="B11" s="6">
        <f>B4*About!$A$44</f>
        <v>38.520000000000003</v>
      </c>
      <c r="C11" s="6">
        <f>C4*About!$A$44</f>
        <v>42.800000000000004</v>
      </c>
      <c r="D11" s="6">
        <f>D4*About!$A$44</f>
        <v>48.150000000000006</v>
      </c>
      <c r="E11" s="6">
        <f>E4*About!$A$44</f>
        <v>52.43</v>
      </c>
      <c r="F11" s="6">
        <f>F4*About!$A$44</f>
        <v>56.71</v>
      </c>
      <c r="G11" s="6">
        <f>G4*About!$A$44</f>
        <v>62.06</v>
      </c>
      <c r="H11" s="6">
        <f>H4*About!$A$44</f>
        <v>66.34</v>
      </c>
      <c r="I11" s="6">
        <f>I4*About!$A$44</f>
        <v>71.69</v>
      </c>
    </row>
    <row r="12" spans="1:38" x14ac:dyDescent="0.25">
      <c r="A12" t="s">
        <v>46</v>
      </c>
      <c r="B12" s="6">
        <f>B5*About!$A$44</f>
        <v>57.78</v>
      </c>
      <c r="C12" s="6">
        <f>C5*About!$A$44</f>
        <v>65.27000000000001</v>
      </c>
      <c r="D12" s="6">
        <f>D5*About!$A$44</f>
        <v>70.62</v>
      </c>
      <c r="E12" s="6">
        <f>E5*About!$A$44</f>
        <v>75.97</v>
      </c>
      <c r="F12" s="6">
        <f>F5*About!$A$44</f>
        <v>81.320000000000007</v>
      </c>
      <c r="G12" s="6">
        <f>G5*About!$A$44</f>
        <v>87.740000000000009</v>
      </c>
      <c r="H12" s="6">
        <f>H5*About!$A$44</f>
        <v>92.02000000000001</v>
      </c>
      <c r="I12" s="6">
        <f>I5*About!$A$44</f>
        <v>98.440000000000012</v>
      </c>
    </row>
    <row r="13" spans="1:38" x14ac:dyDescent="0.25">
      <c r="A13" t="s">
        <v>47</v>
      </c>
      <c r="B13" s="6">
        <f>B6*About!$A$44</f>
        <v>89.88000000000001</v>
      </c>
      <c r="C13" s="6">
        <f>C6*About!$A$44</f>
        <v>129.47</v>
      </c>
      <c r="D13" s="6">
        <f>D6*About!$A$44</f>
        <v>144.45000000000002</v>
      </c>
      <c r="E13" s="6">
        <f>E6*About!$A$44</f>
        <v>159.43</v>
      </c>
      <c r="F13" s="6">
        <f>F6*About!$A$44</f>
        <v>176.55</v>
      </c>
      <c r="G13" s="6">
        <f>G6*About!$A$44</f>
        <v>192.60000000000002</v>
      </c>
      <c r="H13" s="6">
        <f>H6*About!$A$44</f>
        <v>206.51000000000002</v>
      </c>
      <c r="I13" s="6">
        <f>I6*About!$A$44</f>
        <v>221.49</v>
      </c>
    </row>
    <row r="15" spans="1:38" x14ac:dyDescent="0.25">
      <c r="A15" s="1" t="s">
        <v>52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44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45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46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47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51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43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44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45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46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47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59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44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45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46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47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53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43</v>
      </c>
      <c r="B36">
        <v>311</v>
      </c>
      <c r="C36">
        <v>311</v>
      </c>
      <c r="D36">
        <v>311</v>
      </c>
    </row>
    <row r="37" spans="1:36" x14ac:dyDescent="0.25">
      <c r="A37" t="s">
        <v>44</v>
      </c>
      <c r="B37">
        <v>311</v>
      </c>
      <c r="C37">
        <v>267</v>
      </c>
      <c r="D37">
        <v>265</v>
      </c>
    </row>
    <row r="38" spans="1:36" x14ac:dyDescent="0.25">
      <c r="A38" t="s">
        <v>45</v>
      </c>
      <c r="B38">
        <v>311</v>
      </c>
      <c r="C38">
        <v>113</v>
      </c>
      <c r="D38">
        <v>109</v>
      </c>
    </row>
    <row r="39" spans="1:36" x14ac:dyDescent="0.25">
      <c r="A39" t="s">
        <v>46</v>
      </c>
      <c r="B39">
        <v>311</v>
      </c>
      <c r="C39">
        <v>57</v>
      </c>
      <c r="D39">
        <v>50</v>
      </c>
    </row>
    <row r="40" spans="1:36" x14ac:dyDescent="0.25">
      <c r="A40" t="s">
        <v>47</v>
      </c>
      <c r="B40">
        <v>311</v>
      </c>
      <c r="C40">
        <v>19</v>
      </c>
      <c r="D40">
        <v>8</v>
      </c>
    </row>
    <row r="42" spans="1:36" x14ac:dyDescent="0.25">
      <c r="A42" s="1" t="s">
        <v>54</v>
      </c>
      <c r="B42" s="6">
        <v>2014</v>
      </c>
      <c r="C42" s="6">
        <v>2020</v>
      </c>
      <c r="D42">
        <v>2035</v>
      </c>
    </row>
    <row r="43" spans="1:36" x14ac:dyDescent="0.25">
      <c r="A43" t="s">
        <v>43</v>
      </c>
      <c r="B43">
        <v>198</v>
      </c>
      <c r="C43">
        <v>198</v>
      </c>
      <c r="D43">
        <v>197</v>
      </c>
    </row>
    <row r="44" spans="1:36" x14ac:dyDescent="0.25">
      <c r="A44" t="s">
        <v>44</v>
      </c>
      <c r="B44">
        <v>198</v>
      </c>
      <c r="C44">
        <v>197</v>
      </c>
      <c r="D44">
        <v>196</v>
      </c>
    </row>
    <row r="45" spans="1:36" x14ac:dyDescent="0.25">
      <c r="A45" t="s">
        <v>45</v>
      </c>
      <c r="B45">
        <v>198</v>
      </c>
      <c r="C45">
        <v>195</v>
      </c>
      <c r="D45">
        <v>191</v>
      </c>
    </row>
    <row r="46" spans="1:36" x14ac:dyDescent="0.25">
      <c r="A46" t="s">
        <v>46</v>
      </c>
      <c r="B46">
        <v>198</v>
      </c>
      <c r="C46">
        <v>194</v>
      </c>
      <c r="D46">
        <v>191</v>
      </c>
    </row>
    <row r="47" spans="1:36" x14ac:dyDescent="0.25">
      <c r="A47" t="s">
        <v>47</v>
      </c>
      <c r="B47">
        <v>198</v>
      </c>
      <c r="C47">
        <v>191</v>
      </c>
      <c r="D47">
        <v>181</v>
      </c>
    </row>
    <row r="49" spans="1:38" x14ac:dyDescent="0.25">
      <c r="A49" s="1" t="s">
        <v>55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43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44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45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46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47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56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43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44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45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46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47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57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43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44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45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46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47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58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43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44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45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46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47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60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43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44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45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46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47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61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43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44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45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46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47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87</v>
      </c>
      <c r="C93" s="7" t="s">
        <v>94</v>
      </c>
    </row>
    <row r="94" spans="1:23" x14ac:dyDescent="0.25">
      <c r="A94" t="s">
        <v>44</v>
      </c>
      <c r="B94" s="5">
        <f>SUM(C80:W80)</f>
        <v>45.999999999999943</v>
      </c>
      <c r="C94" s="9">
        <v>46060.181540000005</v>
      </c>
    </row>
    <row r="95" spans="1:23" x14ac:dyDescent="0.25">
      <c r="A95" t="s">
        <v>45</v>
      </c>
      <c r="B95" s="5">
        <f t="shared" ref="B95:B96" si="38">SUM(C81:W81)</f>
        <v>202</v>
      </c>
      <c r="C95" s="9">
        <v>201720.00146999999</v>
      </c>
    </row>
    <row r="96" spans="1:23" x14ac:dyDescent="0.25">
      <c r="A96" t="s">
        <v>46</v>
      </c>
      <c r="B96" s="5">
        <f t="shared" si="38"/>
        <v>261</v>
      </c>
      <c r="C96" s="9">
        <v>261331.7605</v>
      </c>
    </row>
    <row r="97" spans="1:3" x14ac:dyDescent="0.25">
      <c r="B97" s="5"/>
    </row>
    <row r="98" spans="1:3" x14ac:dyDescent="0.25">
      <c r="A98" s="1" t="s">
        <v>62</v>
      </c>
    </row>
    <row r="99" spans="1:3" x14ac:dyDescent="0.25">
      <c r="A99" t="s">
        <v>44</v>
      </c>
      <c r="B99">
        <v>2430</v>
      </c>
      <c r="C99" s="6">
        <f>AJ24</f>
        <v>25.894000000000005</v>
      </c>
    </row>
    <row r="100" spans="1:3" x14ac:dyDescent="0.25">
      <c r="A100" t="s">
        <v>45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46</v>
      </c>
      <c r="B101">
        <v>3350</v>
      </c>
      <c r="C101" s="6">
        <f t="shared" si="39"/>
        <v>95.871999999999844</v>
      </c>
    </row>
    <row r="105" spans="1:3" x14ac:dyDescent="0.25">
      <c r="A105" s="1"/>
    </row>
    <row r="106" spans="1:3" x14ac:dyDescent="0.25">
      <c r="B106" s="5"/>
    </row>
    <row r="109" spans="1:3" x14ac:dyDescent="0.25">
      <c r="A109" s="1"/>
    </row>
    <row r="110" spans="1:3" x14ac:dyDescent="0.25">
      <c r="B110" s="4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zoomScaleNormal="100" workbookViewId="0"/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4" t="s">
        <v>146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x14ac:dyDescent="0.25">
      <c r="A2" s="1" t="s">
        <v>89</v>
      </c>
    </row>
    <row r="3" spans="1:36" x14ac:dyDescent="0.25">
      <c r="A3" t="s">
        <v>63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88</v>
      </c>
      <c r="B4" t="s">
        <v>64</v>
      </c>
    </row>
    <row r="5" spans="1:36" x14ac:dyDescent="0.25">
      <c r="A5" t="s">
        <v>89</v>
      </c>
    </row>
    <row r="6" spans="1:36" x14ac:dyDescent="0.25">
      <c r="A6" t="s">
        <v>65</v>
      </c>
      <c r="B6">
        <v>85.074560000000005</v>
      </c>
      <c r="C6">
        <v>83.900279999999995</v>
      </c>
      <c r="D6">
        <v>83.974609999999998</v>
      </c>
      <c r="E6">
        <v>83.176060000000007</v>
      </c>
      <c r="F6">
        <v>82.428790000000006</v>
      </c>
      <c r="G6">
        <v>81.348259999999996</v>
      </c>
      <c r="H6">
        <v>80.248019999999997</v>
      </c>
      <c r="I6">
        <v>79.220839999999995</v>
      </c>
      <c r="J6">
        <v>78.052539999999993</v>
      </c>
      <c r="K6">
        <v>76.961910000000003</v>
      </c>
      <c r="L6">
        <v>76.999989999999997</v>
      </c>
      <c r="M6">
        <v>76.943240000000003</v>
      </c>
      <c r="N6">
        <v>76.892539999999997</v>
      </c>
      <c r="O6">
        <v>76.869720000000001</v>
      </c>
      <c r="P6">
        <v>76.879679999999993</v>
      </c>
      <c r="Q6">
        <v>77.011160000000004</v>
      </c>
      <c r="R6">
        <v>77.150739999999999</v>
      </c>
      <c r="S6">
        <v>77.283270000000002</v>
      </c>
      <c r="T6">
        <v>77.421409999999995</v>
      </c>
      <c r="U6">
        <v>77.498429999999999</v>
      </c>
      <c r="V6">
        <v>77.631900000000002</v>
      </c>
      <c r="W6">
        <v>77.739850000000004</v>
      </c>
      <c r="X6">
        <v>77.891779999999997</v>
      </c>
      <c r="Y6">
        <v>78.013409999999993</v>
      </c>
      <c r="Z6">
        <v>78.14864</v>
      </c>
      <c r="AA6">
        <v>78.259280000000004</v>
      </c>
      <c r="AB6">
        <v>78.382999999999996</v>
      </c>
      <c r="AC6">
        <v>78.506609999999995</v>
      </c>
      <c r="AD6">
        <v>78.630319999999998</v>
      </c>
      <c r="AE6">
        <v>78.754040000000003</v>
      </c>
      <c r="AF6">
        <v>78.87764</v>
      </c>
      <c r="AG6">
        <v>79.001360000000005</v>
      </c>
      <c r="AH6">
        <v>79.125069999999994</v>
      </c>
      <c r="AI6">
        <v>79.248670000000004</v>
      </c>
      <c r="AJ6">
        <v>79.372389999999996</v>
      </c>
    </row>
    <row r="7" spans="1:36" x14ac:dyDescent="0.25">
      <c r="A7" t="s">
        <v>66</v>
      </c>
      <c r="B7">
        <v>38.255319999999998</v>
      </c>
      <c r="C7">
        <v>41.029719999999998</v>
      </c>
      <c r="D7">
        <v>42.580120000000001</v>
      </c>
      <c r="E7">
        <v>44.307319999999997</v>
      </c>
      <c r="F7">
        <v>46.320120000000003</v>
      </c>
      <c r="G7">
        <v>46.252119999999998</v>
      </c>
      <c r="H7">
        <v>46.605719999999998</v>
      </c>
      <c r="I7">
        <v>48.353319999999997</v>
      </c>
      <c r="J7">
        <v>49.856119999999997</v>
      </c>
      <c r="K7">
        <v>50.971319999999999</v>
      </c>
      <c r="L7">
        <v>50.862520000000004</v>
      </c>
      <c r="M7">
        <v>50.971319999999999</v>
      </c>
      <c r="N7">
        <v>51.352119999999999</v>
      </c>
      <c r="O7">
        <v>51.896120000000003</v>
      </c>
      <c r="P7">
        <v>52.140920000000001</v>
      </c>
      <c r="Q7">
        <v>51.719320000000003</v>
      </c>
      <c r="R7">
        <v>51.49492</v>
      </c>
      <c r="S7">
        <v>51.331719999999997</v>
      </c>
      <c r="T7">
        <v>51.100520000000003</v>
      </c>
      <c r="U7">
        <v>50.87612</v>
      </c>
      <c r="V7">
        <v>51.080120000000001</v>
      </c>
      <c r="W7">
        <v>50.862520000000004</v>
      </c>
      <c r="X7">
        <v>50.746920000000003</v>
      </c>
      <c r="Y7">
        <v>50.950920000000004</v>
      </c>
      <c r="Z7">
        <v>50.746920000000003</v>
      </c>
      <c r="AA7">
        <v>50.559100000000001</v>
      </c>
      <c r="AB7">
        <v>50.462409999999998</v>
      </c>
      <c r="AC7">
        <v>50.365720000000003</v>
      </c>
      <c r="AD7">
        <v>50.269019999999998</v>
      </c>
      <c r="AE7">
        <v>50.172319999999999</v>
      </c>
      <c r="AF7">
        <v>50.075620000000001</v>
      </c>
      <c r="AG7">
        <v>49.978859999999997</v>
      </c>
      <c r="AH7">
        <v>49.882159999999999</v>
      </c>
      <c r="AI7">
        <v>49.785469999999997</v>
      </c>
      <c r="AJ7">
        <v>49.688769999999998</v>
      </c>
    </row>
    <row r="8" spans="1:36" x14ac:dyDescent="0.25">
      <c r="A8" t="s">
        <v>67</v>
      </c>
      <c r="B8">
        <v>44.918680000000002</v>
      </c>
      <c r="C8">
        <v>44.792679999999997</v>
      </c>
      <c r="D8">
        <v>44.799680000000002</v>
      </c>
      <c r="E8">
        <v>44.80068</v>
      </c>
      <c r="F8">
        <v>44.801679999999998</v>
      </c>
      <c r="G8">
        <v>44.80368</v>
      </c>
      <c r="H8">
        <v>44.804679999999998</v>
      </c>
      <c r="I8">
        <v>44.805680000000002</v>
      </c>
      <c r="J8">
        <v>44.805680000000002</v>
      </c>
      <c r="K8">
        <v>44.805680000000002</v>
      </c>
      <c r="L8">
        <v>44.805680000000002</v>
      </c>
      <c r="M8">
        <v>44.805680000000002</v>
      </c>
      <c r="N8">
        <v>44.805680000000002</v>
      </c>
      <c r="O8">
        <v>44.805680000000002</v>
      </c>
      <c r="P8">
        <v>44.805680000000002</v>
      </c>
      <c r="Q8">
        <v>44.805289999999999</v>
      </c>
      <c r="R8">
        <v>44.805320000000002</v>
      </c>
      <c r="S8">
        <v>44.805349999999997</v>
      </c>
      <c r="T8">
        <v>44.80538</v>
      </c>
      <c r="U8">
        <v>44.805410000000002</v>
      </c>
      <c r="V8">
        <v>44.805439999999997</v>
      </c>
      <c r="W8">
        <v>44.80547</v>
      </c>
      <c r="X8">
        <v>44.805500000000002</v>
      </c>
      <c r="Y8">
        <v>44.805529999999997</v>
      </c>
      <c r="Z8">
        <v>44.80556</v>
      </c>
      <c r="AA8">
        <v>44.805590000000002</v>
      </c>
      <c r="AB8">
        <v>44.805619999999998</v>
      </c>
      <c r="AC8">
        <v>44.80565</v>
      </c>
      <c r="AD8">
        <v>44.805680000000002</v>
      </c>
      <c r="AE8">
        <v>44.805709999999998</v>
      </c>
      <c r="AF8">
        <v>44.80574</v>
      </c>
      <c r="AG8">
        <v>44.805770000000003</v>
      </c>
      <c r="AH8">
        <v>44.805799999999998</v>
      </c>
      <c r="AI8">
        <v>44.80583</v>
      </c>
      <c r="AJ8">
        <v>44.805860000000003</v>
      </c>
    </row>
    <row r="9" spans="1:36" x14ac:dyDescent="0.25">
      <c r="A9" t="s">
        <v>68</v>
      </c>
      <c r="B9">
        <v>35.443179999999998</v>
      </c>
      <c r="C9">
        <v>35.455179999999999</v>
      </c>
      <c r="D9">
        <v>35.455179999999999</v>
      </c>
      <c r="E9">
        <v>35.455179999999999</v>
      </c>
      <c r="F9">
        <v>35.455179999999999</v>
      </c>
      <c r="G9">
        <v>35.455179999999999</v>
      </c>
      <c r="H9">
        <v>35.455179999999999</v>
      </c>
      <c r="I9">
        <v>35.455179999999999</v>
      </c>
      <c r="J9">
        <v>35.455179999999999</v>
      </c>
      <c r="K9">
        <v>35.455179999999999</v>
      </c>
      <c r="L9">
        <v>35.455179999999999</v>
      </c>
      <c r="M9">
        <v>35.455179999999999</v>
      </c>
      <c r="N9">
        <v>35.455179999999999</v>
      </c>
      <c r="O9">
        <v>35.455179999999999</v>
      </c>
      <c r="P9">
        <v>35.455179999999999</v>
      </c>
      <c r="Q9">
        <v>35.455179999999999</v>
      </c>
      <c r="R9">
        <v>35.455179999999999</v>
      </c>
      <c r="S9">
        <v>35.455179999999999</v>
      </c>
      <c r="T9">
        <v>35.455179999999999</v>
      </c>
      <c r="U9">
        <v>35.455179999999999</v>
      </c>
      <c r="V9">
        <v>35.455179999999999</v>
      </c>
      <c r="W9">
        <v>35.455179999999999</v>
      </c>
      <c r="X9">
        <v>35.455179999999999</v>
      </c>
      <c r="Y9">
        <v>35.455179999999999</v>
      </c>
      <c r="Z9">
        <v>35.455179999999999</v>
      </c>
      <c r="AA9">
        <v>35.455179999999999</v>
      </c>
      <c r="AB9">
        <v>35.455179999999999</v>
      </c>
      <c r="AC9">
        <v>35.455179999999999</v>
      </c>
      <c r="AD9">
        <v>35.455179999999999</v>
      </c>
      <c r="AE9">
        <v>35.455179999999999</v>
      </c>
      <c r="AF9">
        <v>35.455179999999999</v>
      </c>
      <c r="AG9">
        <v>35.455179999999999</v>
      </c>
      <c r="AH9">
        <v>35.455179999999999</v>
      </c>
      <c r="AI9">
        <v>35.455179999999999</v>
      </c>
      <c r="AJ9">
        <v>35.455179999999999</v>
      </c>
    </row>
    <row r="10" spans="1:36" x14ac:dyDescent="0.25">
      <c r="A10" t="s">
        <v>69</v>
      </c>
      <c r="B10">
        <v>33.06044</v>
      </c>
      <c r="C10">
        <v>32.461880000000001</v>
      </c>
      <c r="D10">
        <v>31.646059999999999</v>
      </c>
      <c r="E10">
        <v>31.295909999999999</v>
      </c>
      <c r="F10">
        <v>30.839490000000001</v>
      </c>
      <c r="G10">
        <v>30.624610000000001</v>
      </c>
      <c r="H10">
        <v>30.490300000000001</v>
      </c>
      <c r="I10">
        <v>30.397369999999999</v>
      </c>
      <c r="J10">
        <v>30.323219999999999</v>
      </c>
      <c r="K10">
        <v>30.222829999999998</v>
      </c>
      <c r="L10">
        <v>30.15117</v>
      </c>
      <c r="M10">
        <v>30.124169999999999</v>
      </c>
      <c r="N10">
        <v>30.098739999999999</v>
      </c>
      <c r="O10">
        <v>30.082380000000001</v>
      </c>
      <c r="P10">
        <v>30.051259999999999</v>
      </c>
      <c r="Q10">
        <v>30.040649999999999</v>
      </c>
      <c r="R10">
        <v>30.029610000000002</v>
      </c>
      <c r="S10">
        <v>29.998840000000001</v>
      </c>
      <c r="T10">
        <v>29.914760000000001</v>
      </c>
      <c r="U10">
        <v>29.796700000000001</v>
      </c>
      <c r="V10">
        <v>29.71218</v>
      </c>
      <c r="W10">
        <v>29.63034</v>
      </c>
      <c r="X10">
        <v>29.56429</v>
      </c>
      <c r="Y10">
        <v>29.484819999999999</v>
      </c>
      <c r="Z10">
        <v>29.4192</v>
      </c>
      <c r="AA10">
        <v>29.312609999999999</v>
      </c>
      <c r="AB10">
        <v>29.255369999999999</v>
      </c>
      <c r="AC10">
        <v>29.18242</v>
      </c>
      <c r="AD10">
        <v>29.19333</v>
      </c>
      <c r="AE10">
        <v>29.151720000000001</v>
      </c>
      <c r="AF10">
        <v>29.114090000000001</v>
      </c>
      <c r="AG10">
        <v>29.083739999999999</v>
      </c>
      <c r="AH10">
        <v>29.06034</v>
      </c>
      <c r="AI10">
        <v>29.04486</v>
      </c>
      <c r="AJ10">
        <v>29.039069999999999</v>
      </c>
    </row>
    <row r="11" spans="1:36" x14ac:dyDescent="0.25">
      <c r="A11" t="s">
        <v>70</v>
      </c>
      <c r="B11">
        <v>29.757449999999999</v>
      </c>
      <c r="C11">
        <v>28.056059999999999</v>
      </c>
      <c r="D11">
        <v>25.37397</v>
      </c>
      <c r="E11">
        <v>23.635339999999999</v>
      </c>
      <c r="F11">
        <v>23.060580000000002</v>
      </c>
      <c r="G11">
        <v>22.776959999999999</v>
      </c>
      <c r="H11">
        <v>24.218250000000001</v>
      </c>
      <c r="I11">
        <v>23.752210000000002</v>
      </c>
      <c r="J11">
        <v>23.442630000000001</v>
      </c>
      <c r="K11">
        <v>23.082509999999999</v>
      </c>
      <c r="L11">
        <v>22.774650000000001</v>
      </c>
      <c r="M11">
        <v>22.574020000000001</v>
      </c>
      <c r="N11">
        <v>22.37867</v>
      </c>
      <c r="O11">
        <v>22.213650000000001</v>
      </c>
      <c r="P11">
        <v>22.010860000000001</v>
      </c>
      <c r="Q11">
        <v>21.86919</v>
      </c>
      <c r="R11">
        <v>21.732250000000001</v>
      </c>
      <c r="S11">
        <v>21.551189999999998</v>
      </c>
      <c r="T11">
        <v>21.293790000000001</v>
      </c>
      <c r="U11">
        <v>21.014009999999999</v>
      </c>
      <c r="V11">
        <v>20.788180000000001</v>
      </c>
      <c r="W11">
        <v>20.6859</v>
      </c>
      <c r="X11">
        <v>20.572990000000001</v>
      </c>
      <c r="Y11">
        <v>20.490670000000001</v>
      </c>
      <c r="Z11">
        <v>20.44584</v>
      </c>
      <c r="AA11">
        <v>20.429290000000002</v>
      </c>
      <c r="AB11">
        <v>20.456099999999999</v>
      </c>
      <c r="AC11">
        <v>20.5108</v>
      </c>
      <c r="AD11">
        <v>20.60003</v>
      </c>
      <c r="AE11">
        <v>20.725709999999999</v>
      </c>
      <c r="AF11">
        <v>20.8918</v>
      </c>
      <c r="AG11">
        <v>21.09836</v>
      </c>
      <c r="AH11">
        <v>21.349869999999999</v>
      </c>
      <c r="AI11">
        <v>21.650390000000002</v>
      </c>
      <c r="AJ11">
        <v>22.003</v>
      </c>
    </row>
    <row r="12" spans="1:36" x14ac:dyDescent="0.25">
      <c r="A12" t="s">
        <v>71</v>
      </c>
      <c r="B12">
        <v>36.493560000000002</v>
      </c>
      <c r="C12">
        <v>36.223520000000001</v>
      </c>
      <c r="D12">
        <v>35.953499999999998</v>
      </c>
      <c r="E12">
        <v>35.68347</v>
      </c>
      <c r="F12">
        <v>36.539439999999999</v>
      </c>
      <c r="G12">
        <v>37.112369999999999</v>
      </c>
      <c r="H12">
        <v>39.875309999999999</v>
      </c>
      <c r="I12">
        <v>39.291240000000002</v>
      </c>
      <c r="J12">
        <v>38.707169999999998</v>
      </c>
      <c r="K12">
        <v>38.124099999999999</v>
      </c>
      <c r="L12">
        <v>37.540039999999998</v>
      </c>
      <c r="M12">
        <v>36.955970000000001</v>
      </c>
      <c r="N12">
        <v>36.37191</v>
      </c>
      <c r="O12">
        <v>35.78884</v>
      </c>
      <c r="P12">
        <v>35.20478</v>
      </c>
      <c r="Q12">
        <v>34.620780000000003</v>
      </c>
      <c r="R12">
        <v>34.036960000000001</v>
      </c>
      <c r="S12">
        <v>33.453150000000001</v>
      </c>
      <c r="T12">
        <v>32.869340000000001</v>
      </c>
      <c r="U12">
        <v>32.285530000000001</v>
      </c>
      <c r="V12">
        <v>32.311779999999999</v>
      </c>
      <c r="W12">
        <v>32.338039999999999</v>
      </c>
      <c r="X12">
        <v>32.364289999999997</v>
      </c>
      <c r="Y12">
        <v>32.390540000000001</v>
      </c>
      <c r="Z12">
        <v>32.416800000000002</v>
      </c>
      <c r="AA12">
        <v>32.443049999999999</v>
      </c>
      <c r="AB12">
        <v>32.469299999999997</v>
      </c>
      <c r="AC12">
        <v>32.495559999999998</v>
      </c>
      <c r="AD12">
        <v>32.521810000000002</v>
      </c>
      <c r="AE12">
        <v>32.548070000000003</v>
      </c>
      <c r="AF12">
        <v>32.57432</v>
      </c>
      <c r="AG12">
        <v>32.600569999999998</v>
      </c>
      <c r="AH12">
        <v>32.626829999999998</v>
      </c>
      <c r="AI12">
        <v>32.653080000000003</v>
      </c>
      <c r="AJ12">
        <v>32.67933</v>
      </c>
    </row>
    <row r="13" spans="1:36" x14ac:dyDescent="0.25">
      <c r="A13" t="s">
        <v>72</v>
      </c>
      <c r="B13">
        <v>107.7955</v>
      </c>
      <c r="C13">
        <v>107.8075</v>
      </c>
      <c r="D13">
        <v>107.8075</v>
      </c>
      <c r="E13">
        <v>107.8075</v>
      </c>
      <c r="F13">
        <v>107.8075</v>
      </c>
      <c r="G13">
        <v>107.8075</v>
      </c>
      <c r="H13">
        <v>107.8075</v>
      </c>
      <c r="I13">
        <v>107.8075</v>
      </c>
      <c r="J13">
        <v>107.8075</v>
      </c>
      <c r="K13">
        <v>107.8075</v>
      </c>
      <c r="L13">
        <v>107.8075</v>
      </c>
      <c r="M13">
        <v>107.8075</v>
      </c>
      <c r="N13">
        <v>107.8075</v>
      </c>
      <c r="O13">
        <v>107.8075</v>
      </c>
      <c r="P13">
        <v>107.8075</v>
      </c>
      <c r="Q13">
        <v>107.8075</v>
      </c>
      <c r="R13">
        <v>107.8075</v>
      </c>
      <c r="S13">
        <v>107.8075</v>
      </c>
      <c r="T13">
        <v>107.8075</v>
      </c>
      <c r="U13">
        <v>107.8075</v>
      </c>
      <c r="V13">
        <v>107.8075</v>
      </c>
      <c r="W13">
        <v>107.8075</v>
      </c>
      <c r="X13">
        <v>107.8075</v>
      </c>
      <c r="Y13">
        <v>107.8075</v>
      </c>
      <c r="Z13">
        <v>107.8075</v>
      </c>
      <c r="AA13">
        <v>107.81504</v>
      </c>
      <c r="AB13">
        <v>107.81504</v>
      </c>
      <c r="AC13">
        <v>107.81504</v>
      </c>
      <c r="AD13">
        <v>107.81504</v>
      </c>
      <c r="AE13">
        <v>107.81504</v>
      </c>
      <c r="AF13">
        <v>107.81504</v>
      </c>
      <c r="AG13">
        <v>107.81504</v>
      </c>
      <c r="AH13">
        <v>107.81504</v>
      </c>
      <c r="AI13">
        <v>107.81504</v>
      </c>
      <c r="AJ13">
        <v>107.81504</v>
      </c>
    </row>
    <row r="14" spans="1:36" x14ac:dyDescent="0.25">
      <c r="A14" t="s">
        <v>73</v>
      </c>
      <c r="B14">
        <v>33.091320000000003</v>
      </c>
      <c r="C14">
        <v>33.111759999999997</v>
      </c>
      <c r="D14">
        <v>33.111759999999997</v>
      </c>
      <c r="E14">
        <v>33.111759999999997</v>
      </c>
      <c r="F14">
        <v>33.111759999999997</v>
      </c>
      <c r="G14">
        <v>33.111759999999997</v>
      </c>
      <c r="H14">
        <v>33.111759999999997</v>
      </c>
      <c r="I14">
        <v>33.111759999999997</v>
      </c>
      <c r="J14">
        <v>33.111759999999997</v>
      </c>
      <c r="K14">
        <v>33.111759999999997</v>
      </c>
      <c r="L14">
        <v>33.111759999999997</v>
      </c>
      <c r="M14">
        <v>33.111759999999997</v>
      </c>
      <c r="N14">
        <v>33.111759999999997</v>
      </c>
      <c r="O14">
        <v>33.111759999999997</v>
      </c>
      <c r="P14">
        <v>33.111759999999997</v>
      </c>
      <c r="Q14">
        <v>33.111759999999997</v>
      </c>
      <c r="R14">
        <v>33.111759999999997</v>
      </c>
      <c r="S14">
        <v>33.111759999999997</v>
      </c>
      <c r="T14">
        <v>33.111759999999997</v>
      </c>
      <c r="U14">
        <v>33.111759999999997</v>
      </c>
      <c r="V14">
        <v>33.111759999999997</v>
      </c>
      <c r="W14">
        <v>33.111759999999997</v>
      </c>
      <c r="X14">
        <v>33.111759999999997</v>
      </c>
      <c r="Y14">
        <v>33.111759999999997</v>
      </c>
      <c r="Z14">
        <v>33.111759999999997</v>
      </c>
      <c r="AA14">
        <v>33.111759999999997</v>
      </c>
      <c r="AB14">
        <v>33.111759999999997</v>
      </c>
      <c r="AC14">
        <v>33.111759999999997</v>
      </c>
      <c r="AD14">
        <v>33.111759999999997</v>
      </c>
      <c r="AE14">
        <v>33.111759999999997</v>
      </c>
      <c r="AF14">
        <v>33.111759999999997</v>
      </c>
      <c r="AG14">
        <v>33.111759999999997</v>
      </c>
      <c r="AH14">
        <v>33.111759999999997</v>
      </c>
      <c r="AI14">
        <v>33.111759999999997</v>
      </c>
      <c r="AJ14">
        <v>33.111759999999997</v>
      </c>
    </row>
    <row r="15" spans="1:36" x14ac:dyDescent="0.25">
      <c r="A15" t="s">
        <v>74</v>
      </c>
      <c r="B15">
        <v>193.44475</v>
      </c>
      <c r="C15">
        <v>208.34476000000001</v>
      </c>
      <c r="D15">
        <v>225.64474000000001</v>
      </c>
      <c r="E15">
        <v>248.64474000000001</v>
      </c>
      <c r="F15">
        <v>259.84476000000001</v>
      </c>
      <c r="G15">
        <v>268.24475000000001</v>
      </c>
      <c r="H15">
        <v>274.74475000000001</v>
      </c>
      <c r="I15">
        <v>278.84476000000001</v>
      </c>
      <c r="J15">
        <v>282.44472999999999</v>
      </c>
      <c r="K15">
        <v>286.94472999999999</v>
      </c>
      <c r="L15">
        <v>292.44475999999997</v>
      </c>
      <c r="M15">
        <v>296.84473000000003</v>
      </c>
      <c r="N15">
        <v>300.34476000000001</v>
      </c>
      <c r="O15">
        <v>305.44472999999999</v>
      </c>
      <c r="P15">
        <v>308.94472999999999</v>
      </c>
      <c r="Q15">
        <v>313.94475999999997</v>
      </c>
      <c r="R15">
        <v>320.04473999999999</v>
      </c>
      <c r="S15">
        <v>326.04473999999999</v>
      </c>
      <c r="T15">
        <v>332.84473000000003</v>
      </c>
      <c r="U15">
        <v>337.14474000000001</v>
      </c>
      <c r="V15">
        <v>343.54473999999999</v>
      </c>
      <c r="W15">
        <v>347.24475000000001</v>
      </c>
      <c r="X15">
        <v>353.14474000000001</v>
      </c>
      <c r="Y15">
        <v>359.04473999999999</v>
      </c>
      <c r="Z15">
        <v>366.04473999999999</v>
      </c>
      <c r="AA15">
        <v>370.80874999999997</v>
      </c>
      <c r="AB15">
        <v>376.42374000000001</v>
      </c>
      <c r="AC15">
        <v>382.03872999999999</v>
      </c>
      <c r="AD15">
        <v>387.65375</v>
      </c>
      <c r="AE15">
        <v>393.26772999999997</v>
      </c>
      <c r="AF15">
        <v>398.88272000000001</v>
      </c>
      <c r="AG15">
        <v>404.49770999999998</v>
      </c>
      <c r="AH15">
        <v>410.11273</v>
      </c>
      <c r="AI15">
        <v>415.72771999999998</v>
      </c>
      <c r="AJ15">
        <v>421.34273999999999</v>
      </c>
    </row>
    <row r="16" spans="1:36" x14ac:dyDescent="0.25">
      <c r="A16" t="s">
        <v>75</v>
      </c>
      <c r="B16">
        <v>87.01397</v>
      </c>
      <c r="C16">
        <v>90.951170000000005</v>
      </c>
      <c r="D16">
        <v>93.15137</v>
      </c>
      <c r="E16">
        <v>95.602469999999997</v>
      </c>
      <c r="F16">
        <v>98.458870000000005</v>
      </c>
      <c r="G16">
        <v>98.362369999999999</v>
      </c>
      <c r="H16">
        <v>98.864170000000001</v>
      </c>
      <c r="I16">
        <v>101.34422000000001</v>
      </c>
      <c r="J16">
        <v>103.47687999999999</v>
      </c>
      <c r="K16">
        <v>105.05947</v>
      </c>
      <c r="L16">
        <v>104.90506999999999</v>
      </c>
      <c r="M16">
        <v>105.05947</v>
      </c>
      <c r="N16">
        <v>105.59988</v>
      </c>
      <c r="O16">
        <v>106.37187</v>
      </c>
      <c r="P16">
        <v>106.71928</v>
      </c>
      <c r="Q16">
        <v>106.12097</v>
      </c>
      <c r="R16">
        <v>105.80253</v>
      </c>
      <c r="S16">
        <v>105.57092</v>
      </c>
      <c r="T16">
        <v>105.24281999999999</v>
      </c>
      <c r="U16">
        <v>104.92437</v>
      </c>
      <c r="V16">
        <v>105.21387</v>
      </c>
      <c r="W16">
        <v>104.90506999999999</v>
      </c>
      <c r="X16">
        <v>104.74102000000001</v>
      </c>
      <c r="Y16">
        <v>105.03053</v>
      </c>
      <c r="Z16">
        <v>104.74102000000001</v>
      </c>
      <c r="AA16">
        <v>104.47449</v>
      </c>
      <c r="AB16">
        <v>104.33727</v>
      </c>
      <c r="AC16">
        <v>104.20004</v>
      </c>
      <c r="AD16">
        <v>104.06282</v>
      </c>
      <c r="AE16">
        <v>103.9256</v>
      </c>
      <c r="AF16">
        <v>103.78837</v>
      </c>
      <c r="AG16">
        <v>103.65105</v>
      </c>
      <c r="AH16">
        <v>103.51383</v>
      </c>
      <c r="AI16">
        <v>103.37661</v>
      </c>
      <c r="AJ16">
        <v>103.23939</v>
      </c>
    </row>
    <row r="18" spans="1:36" x14ac:dyDescent="0.25">
      <c r="A18" s="1" t="s">
        <v>91</v>
      </c>
    </row>
    <row r="19" spans="1:36" x14ac:dyDescent="0.25">
      <c r="A19" t="s">
        <v>63</v>
      </c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K19">
        <v>2025</v>
      </c>
      <c r="L19">
        <v>2026</v>
      </c>
      <c r="M19">
        <v>2027</v>
      </c>
      <c r="N19">
        <v>2028</v>
      </c>
      <c r="O19">
        <v>2029</v>
      </c>
      <c r="P19">
        <v>2030</v>
      </c>
      <c r="Q19">
        <v>2031</v>
      </c>
      <c r="R19">
        <v>2032</v>
      </c>
      <c r="S19">
        <v>2033</v>
      </c>
      <c r="T19">
        <v>2034</v>
      </c>
      <c r="U19">
        <v>2035</v>
      </c>
      <c r="V19">
        <v>2036</v>
      </c>
      <c r="W19">
        <v>2037</v>
      </c>
      <c r="X19">
        <v>2038</v>
      </c>
      <c r="Y19">
        <v>2039</v>
      </c>
      <c r="Z19">
        <v>2040</v>
      </c>
      <c r="AA19">
        <v>2041</v>
      </c>
      <c r="AB19">
        <v>2042</v>
      </c>
      <c r="AC19">
        <v>2043</v>
      </c>
      <c r="AD19">
        <v>2044</v>
      </c>
      <c r="AE19">
        <v>2045</v>
      </c>
      <c r="AF19">
        <v>2046</v>
      </c>
      <c r="AG19">
        <v>2047</v>
      </c>
      <c r="AH19">
        <v>2048</v>
      </c>
      <c r="AI19">
        <v>2049</v>
      </c>
      <c r="AJ19">
        <v>2050</v>
      </c>
    </row>
    <row r="20" spans="1:36" x14ac:dyDescent="0.25">
      <c r="A20" t="s">
        <v>90</v>
      </c>
      <c r="B20" t="s">
        <v>64</v>
      </c>
    </row>
    <row r="21" spans="1:36" x14ac:dyDescent="0.25">
      <c r="A21" t="s">
        <v>91</v>
      </c>
    </row>
    <row r="22" spans="1:36" x14ac:dyDescent="0.25">
      <c r="A22" t="s">
        <v>65</v>
      </c>
      <c r="B22">
        <v>254906.8125</v>
      </c>
      <c r="C22">
        <v>248478.25</v>
      </c>
      <c r="D22">
        <v>242049.64063000001</v>
      </c>
      <c r="E22">
        <v>235621.07813000001</v>
      </c>
      <c r="F22">
        <v>229192.51563000001</v>
      </c>
      <c r="G22">
        <v>222763.95313000001</v>
      </c>
      <c r="H22">
        <v>216335.39063000001</v>
      </c>
      <c r="I22">
        <v>209906.79688000001</v>
      </c>
      <c r="J22">
        <v>203478.23438000001</v>
      </c>
      <c r="K22">
        <v>197049.67188000001</v>
      </c>
      <c r="L22">
        <v>197049.67188000001</v>
      </c>
      <c r="M22">
        <v>197049.67188000001</v>
      </c>
      <c r="N22">
        <v>197049.67188000001</v>
      </c>
      <c r="O22">
        <v>197049.67188000001</v>
      </c>
      <c r="P22">
        <v>197049.67188000001</v>
      </c>
      <c r="Q22">
        <v>197049.67188000001</v>
      </c>
      <c r="R22">
        <v>197049.67188000001</v>
      </c>
      <c r="S22">
        <v>197049.67188000001</v>
      </c>
      <c r="T22">
        <v>197049.67188000001</v>
      </c>
      <c r="U22">
        <v>197049.67188000001</v>
      </c>
      <c r="V22">
        <v>197049.67188000001</v>
      </c>
      <c r="W22">
        <v>197049.67188000001</v>
      </c>
      <c r="X22">
        <v>197049.67188000001</v>
      </c>
      <c r="Y22">
        <v>197049.67188000001</v>
      </c>
      <c r="Z22">
        <v>197049.67188000001</v>
      </c>
      <c r="AA22">
        <v>197049.67188000001</v>
      </c>
      <c r="AB22">
        <v>197049.67188000001</v>
      </c>
      <c r="AC22">
        <v>197049.67188000001</v>
      </c>
      <c r="AD22">
        <v>197049.67188000001</v>
      </c>
      <c r="AE22">
        <v>197049.67188000001</v>
      </c>
      <c r="AF22">
        <v>197049.67188000001</v>
      </c>
      <c r="AG22">
        <v>197049.67188000001</v>
      </c>
      <c r="AH22">
        <v>197049.67188000001</v>
      </c>
      <c r="AI22">
        <v>197049.67188000001</v>
      </c>
      <c r="AJ22">
        <v>197049.67188000001</v>
      </c>
    </row>
    <row r="23" spans="1:36" x14ac:dyDescent="0.25">
      <c r="A23" t="s">
        <v>66</v>
      </c>
      <c r="B23">
        <v>40939.320310000003</v>
      </c>
      <c r="C23">
        <v>40939.320310000003</v>
      </c>
      <c r="D23">
        <v>40939.320310000003</v>
      </c>
      <c r="E23">
        <v>40939.320310000003</v>
      </c>
      <c r="F23">
        <v>40939.320310000003</v>
      </c>
      <c r="G23">
        <v>40939.320310000003</v>
      </c>
      <c r="H23">
        <v>40939.320310000003</v>
      </c>
      <c r="I23">
        <v>40939.320310000003</v>
      </c>
      <c r="J23">
        <v>40939.320310000003</v>
      </c>
      <c r="K23">
        <v>40939.320310000003</v>
      </c>
      <c r="L23">
        <v>40939.320310000003</v>
      </c>
      <c r="M23">
        <v>40939.320310000003</v>
      </c>
      <c r="N23">
        <v>40939.320310000003</v>
      </c>
      <c r="O23">
        <v>40939.320310000003</v>
      </c>
      <c r="P23">
        <v>40939.320310000003</v>
      </c>
      <c r="Q23">
        <v>40939.320310000003</v>
      </c>
      <c r="R23">
        <v>40939.320310000003</v>
      </c>
      <c r="S23">
        <v>40939.320310000003</v>
      </c>
      <c r="T23">
        <v>40939.320310000003</v>
      </c>
      <c r="U23">
        <v>40939.320310000003</v>
      </c>
      <c r="V23">
        <v>40939.320310000003</v>
      </c>
      <c r="W23">
        <v>40939.320310000003</v>
      </c>
      <c r="X23">
        <v>40939.320310000003</v>
      </c>
      <c r="Y23">
        <v>40939.320310000003</v>
      </c>
      <c r="Z23">
        <v>40939.320310000003</v>
      </c>
      <c r="AA23">
        <v>40939.320310000003</v>
      </c>
      <c r="AB23">
        <v>40939.320310000003</v>
      </c>
      <c r="AC23">
        <v>40939.320310000003</v>
      </c>
      <c r="AD23">
        <v>40939.320310000003</v>
      </c>
      <c r="AE23">
        <v>40939.320310000003</v>
      </c>
      <c r="AF23">
        <v>40939.320310000003</v>
      </c>
      <c r="AG23">
        <v>40939.320310000003</v>
      </c>
      <c r="AH23">
        <v>40939.320310000003</v>
      </c>
      <c r="AI23">
        <v>40939.320310000003</v>
      </c>
      <c r="AJ23">
        <v>40939.320310000003</v>
      </c>
    </row>
    <row r="24" spans="1:36" x14ac:dyDescent="0.25">
      <c r="A24" t="s">
        <v>67</v>
      </c>
      <c r="B24">
        <v>191368.95313000001</v>
      </c>
      <c r="C24">
        <v>191368.95313000001</v>
      </c>
      <c r="D24">
        <v>191368.95313000001</v>
      </c>
      <c r="E24">
        <v>191368.95313000001</v>
      </c>
      <c r="F24">
        <v>191368.95313000001</v>
      </c>
      <c r="G24">
        <v>191368.95313000001</v>
      </c>
      <c r="H24">
        <v>191368.95313000001</v>
      </c>
      <c r="I24">
        <v>191368.95313000001</v>
      </c>
      <c r="J24">
        <v>191368.95313000001</v>
      </c>
      <c r="K24">
        <v>191368.95313000001</v>
      </c>
      <c r="L24">
        <v>191368.95313000001</v>
      </c>
      <c r="M24">
        <v>191368.95313000001</v>
      </c>
      <c r="N24">
        <v>191368.95313000001</v>
      </c>
      <c r="O24">
        <v>191368.95313000001</v>
      </c>
      <c r="P24">
        <v>191368.95313000001</v>
      </c>
      <c r="Q24">
        <v>191368.95313000001</v>
      </c>
      <c r="R24">
        <v>191368.95313000001</v>
      </c>
      <c r="S24">
        <v>191368.95313000001</v>
      </c>
      <c r="T24">
        <v>191368.95313000001</v>
      </c>
      <c r="U24">
        <v>191368.95313000001</v>
      </c>
      <c r="V24">
        <v>191368.95313000001</v>
      </c>
      <c r="W24">
        <v>191368.95313000001</v>
      </c>
      <c r="X24">
        <v>191368.95313000001</v>
      </c>
      <c r="Y24">
        <v>191368.95313000001</v>
      </c>
      <c r="Z24">
        <v>191368.95313000001</v>
      </c>
      <c r="AA24">
        <v>191368.95313000001</v>
      </c>
      <c r="AB24">
        <v>191368.95313000001</v>
      </c>
      <c r="AC24">
        <v>191368.95313000001</v>
      </c>
      <c r="AD24">
        <v>191368.95313000001</v>
      </c>
      <c r="AE24">
        <v>191368.95313000001</v>
      </c>
      <c r="AF24">
        <v>191368.95313000001</v>
      </c>
      <c r="AG24">
        <v>191368.95313000001</v>
      </c>
      <c r="AH24">
        <v>191368.95313000001</v>
      </c>
      <c r="AI24">
        <v>191368.95313000001</v>
      </c>
      <c r="AJ24">
        <v>191368.95313000001</v>
      </c>
    </row>
    <row r="25" spans="1:36" x14ac:dyDescent="0.25">
      <c r="A25" t="s">
        <v>68</v>
      </c>
      <c r="B25">
        <v>91503.195309999996</v>
      </c>
      <c r="C25">
        <v>91503.195309999996</v>
      </c>
      <c r="D25">
        <v>91503.195309999996</v>
      </c>
      <c r="E25">
        <v>91503.195309999996</v>
      </c>
      <c r="F25">
        <v>91503.195309999996</v>
      </c>
      <c r="G25">
        <v>91503.195309999996</v>
      </c>
      <c r="H25">
        <v>91503.195309999996</v>
      </c>
      <c r="I25">
        <v>91503.195309999996</v>
      </c>
      <c r="J25">
        <v>91503.195309999996</v>
      </c>
      <c r="K25">
        <v>91503.195309999996</v>
      </c>
      <c r="L25">
        <v>91503.195309999996</v>
      </c>
      <c r="M25">
        <v>91503.195309999996</v>
      </c>
      <c r="N25">
        <v>91503.195309999996</v>
      </c>
      <c r="O25">
        <v>91503.195309999996</v>
      </c>
      <c r="P25">
        <v>91503.195309999996</v>
      </c>
      <c r="Q25">
        <v>91503.195309999996</v>
      </c>
      <c r="R25">
        <v>91503.195309999996</v>
      </c>
      <c r="S25">
        <v>91503.195309999996</v>
      </c>
      <c r="T25">
        <v>91503.195309999996</v>
      </c>
      <c r="U25">
        <v>91503.195309999996</v>
      </c>
      <c r="V25">
        <v>91503.195309999996</v>
      </c>
      <c r="W25">
        <v>91503.195309999996</v>
      </c>
      <c r="X25">
        <v>91503.195309999996</v>
      </c>
      <c r="Y25">
        <v>91503.195309999996</v>
      </c>
      <c r="Z25">
        <v>91503.195309999996</v>
      </c>
      <c r="AA25">
        <v>91503.195309999996</v>
      </c>
      <c r="AB25">
        <v>91503.195309999996</v>
      </c>
      <c r="AC25">
        <v>91503.195309999996</v>
      </c>
      <c r="AD25">
        <v>91503.195309999996</v>
      </c>
      <c r="AE25">
        <v>91503.195309999996</v>
      </c>
      <c r="AF25">
        <v>91503.195309999996</v>
      </c>
      <c r="AG25">
        <v>91503.195309999996</v>
      </c>
      <c r="AH25">
        <v>91503.195309999996</v>
      </c>
      <c r="AI25">
        <v>91503.195309999996</v>
      </c>
      <c r="AJ25">
        <v>91503.195309999996</v>
      </c>
    </row>
    <row r="26" spans="1:36" x14ac:dyDescent="0.25">
      <c r="A26" t="s">
        <v>69</v>
      </c>
      <c r="B26">
        <v>83635.914059999996</v>
      </c>
      <c r="C26">
        <v>81392.585940000004</v>
      </c>
      <c r="D26">
        <v>78336.671879999994</v>
      </c>
      <c r="E26">
        <v>77018.195309999996</v>
      </c>
      <c r="F26">
        <v>75285.4375</v>
      </c>
      <c r="G26">
        <v>74485.414059999996</v>
      </c>
      <c r="H26">
        <v>73985.398440000004</v>
      </c>
      <c r="I26">
        <v>73639.40625</v>
      </c>
      <c r="J26">
        <v>73363.351559999996</v>
      </c>
      <c r="K26">
        <v>72989.601559999996</v>
      </c>
      <c r="L26">
        <v>72722.796879999994</v>
      </c>
      <c r="M26">
        <v>72622.289059999996</v>
      </c>
      <c r="N26">
        <v>72527.59375</v>
      </c>
      <c r="O26">
        <v>72466.695309999996</v>
      </c>
      <c r="P26">
        <v>72350.835940000004</v>
      </c>
      <c r="Q26">
        <v>72311.335940000004</v>
      </c>
      <c r="R26">
        <v>72270.234379999994</v>
      </c>
      <c r="S26">
        <v>72155.695309999996</v>
      </c>
      <c r="T26">
        <v>71842.65625</v>
      </c>
      <c r="U26">
        <v>71403.125</v>
      </c>
      <c r="V26">
        <v>71088.453129999994</v>
      </c>
      <c r="W26">
        <v>70783.773440000004</v>
      </c>
      <c r="X26">
        <v>70537.835940000004</v>
      </c>
      <c r="Y26">
        <v>70241.976559999996</v>
      </c>
      <c r="Z26">
        <v>69997.671879999994</v>
      </c>
      <c r="AA26">
        <v>69600.851559999996</v>
      </c>
      <c r="AB26">
        <v>69387.742190000004</v>
      </c>
      <c r="AC26">
        <v>69116.140629999994</v>
      </c>
      <c r="AD26">
        <v>68841.382809999996</v>
      </c>
      <c r="AE26">
        <v>68561.03125</v>
      </c>
      <c r="AF26">
        <v>68265.445309999996</v>
      </c>
      <c r="AG26">
        <v>67971.21875</v>
      </c>
      <c r="AH26">
        <v>67669.367190000004</v>
      </c>
      <c r="AI26">
        <v>67357.757809999996</v>
      </c>
      <c r="AJ26">
        <v>67040.742190000004</v>
      </c>
    </row>
    <row r="27" spans="1:36" x14ac:dyDescent="0.25">
      <c r="A27" t="s">
        <v>70</v>
      </c>
      <c r="B27">
        <v>76623.976559999996</v>
      </c>
      <c r="C27">
        <v>70738.195309999996</v>
      </c>
      <c r="D27">
        <v>62189.25</v>
      </c>
      <c r="E27">
        <v>56199.636720000002</v>
      </c>
      <c r="F27">
        <v>51314.933590000001</v>
      </c>
      <c r="G27">
        <v>48244.625</v>
      </c>
      <c r="H27">
        <v>46007.746090000001</v>
      </c>
      <c r="I27">
        <v>44630.835939999997</v>
      </c>
      <c r="J27">
        <v>43678.785159999999</v>
      </c>
      <c r="K27">
        <v>42592.234380000002</v>
      </c>
      <c r="L27">
        <v>41644.871090000001</v>
      </c>
      <c r="M27">
        <v>40988.695310000003</v>
      </c>
      <c r="N27">
        <v>40346.859380000002</v>
      </c>
      <c r="O27">
        <v>39787.410159999999</v>
      </c>
      <c r="P27">
        <v>39125.363279999998</v>
      </c>
      <c r="Q27">
        <v>38629.804689999997</v>
      </c>
      <c r="R27">
        <v>38146.894529999998</v>
      </c>
      <c r="S27">
        <v>37544.140630000002</v>
      </c>
      <c r="T27">
        <v>36734.113279999998</v>
      </c>
      <c r="U27">
        <v>35863.28125</v>
      </c>
      <c r="V27">
        <v>35138.972659999999</v>
      </c>
      <c r="W27">
        <v>34459.683590000001</v>
      </c>
      <c r="X27">
        <v>33865.675779999998</v>
      </c>
      <c r="Y27">
        <v>33259.003909999999</v>
      </c>
      <c r="Z27">
        <v>32723.322270000001</v>
      </c>
      <c r="AA27">
        <v>32107.224610000001</v>
      </c>
      <c r="AB27">
        <v>31654.822270000001</v>
      </c>
      <c r="AC27">
        <v>31176.54883</v>
      </c>
      <c r="AD27">
        <v>30719.13867</v>
      </c>
      <c r="AE27">
        <v>30279.037110000001</v>
      </c>
      <c r="AF27">
        <v>29850.978520000001</v>
      </c>
      <c r="AG27">
        <v>29444.087889999999</v>
      </c>
      <c r="AH27">
        <v>29052.755860000001</v>
      </c>
      <c r="AI27">
        <v>28675.402340000001</v>
      </c>
      <c r="AJ27">
        <v>28313.728520000001</v>
      </c>
    </row>
    <row r="28" spans="1:36" x14ac:dyDescent="0.25">
      <c r="A28" t="s">
        <v>71</v>
      </c>
      <c r="B28">
        <v>202422.32813000001</v>
      </c>
      <c r="C28">
        <v>200801.95313000001</v>
      </c>
      <c r="D28">
        <v>199181.64063000001</v>
      </c>
      <c r="E28">
        <v>197561.3125</v>
      </c>
      <c r="F28">
        <v>195940.9375</v>
      </c>
      <c r="G28">
        <v>192280.20313000001</v>
      </c>
      <c r="H28">
        <v>188619.42188000001</v>
      </c>
      <c r="I28">
        <v>184958.6875</v>
      </c>
      <c r="J28">
        <v>181297.89063000001</v>
      </c>
      <c r="K28">
        <v>177637.10938000001</v>
      </c>
      <c r="L28">
        <v>173976.375</v>
      </c>
      <c r="M28">
        <v>170315.59375</v>
      </c>
      <c r="N28">
        <v>166654.85938000001</v>
      </c>
      <c r="O28">
        <v>162994.0625</v>
      </c>
      <c r="P28">
        <v>159333.32813000001</v>
      </c>
      <c r="Q28">
        <v>155672.54688000001</v>
      </c>
      <c r="R28">
        <v>152011.75</v>
      </c>
      <c r="S28">
        <v>148351.01563000001</v>
      </c>
      <c r="T28">
        <v>144690.23438000001</v>
      </c>
      <c r="U28">
        <v>141029.5</v>
      </c>
      <c r="V28">
        <v>141029.5</v>
      </c>
      <c r="W28">
        <v>141029.5</v>
      </c>
      <c r="X28">
        <v>141029.5</v>
      </c>
      <c r="Y28">
        <v>141029.5</v>
      </c>
      <c r="Z28">
        <v>141029.5</v>
      </c>
      <c r="AA28">
        <v>141029.5</v>
      </c>
      <c r="AB28">
        <v>141029.5</v>
      </c>
      <c r="AC28">
        <v>141029.5</v>
      </c>
      <c r="AD28">
        <v>141029.5</v>
      </c>
      <c r="AE28">
        <v>141029.5</v>
      </c>
      <c r="AF28">
        <v>141029.5</v>
      </c>
      <c r="AG28">
        <v>141029.5</v>
      </c>
      <c r="AH28">
        <v>141029.5</v>
      </c>
      <c r="AI28">
        <v>141029.5</v>
      </c>
      <c r="AJ28">
        <v>141029.5</v>
      </c>
    </row>
    <row r="29" spans="1:36" x14ac:dyDescent="0.25">
      <c r="A29" t="s">
        <v>72</v>
      </c>
      <c r="B29">
        <v>147293</v>
      </c>
      <c r="C29">
        <v>147293</v>
      </c>
      <c r="D29">
        <v>147293</v>
      </c>
      <c r="E29">
        <v>147293</v>
      </c>
      <c r="F29">
        <v>147293</v>
      </c>
      <c r="G29">
        <v>147293</v>
      </c>
      <c r="H29">
        <v>147293</v>
      </c>
      <c r="I29">
        <v>147293</v>
      </c>
      <c r="J29">
        <v>147293</v>
      </c>
      <c r="K29">
        <v>147293</v>
      </c>
      <c r="L29">
        <v>147293</v>
      </c>
      <c r="M29">
        <v>147293</v>
      </c>
      <c r="N29">
        <v>147293</v>
      </c>
      <c r="O29">
        <v>147293</v>
      </c>
      <c r="P29">
        <v>147293</v>
      </c>
      <c r="Q29">
        <v>147293</v>
      </c>
      <c r="R29">
        <v>147293</v>
      </c>
      <c r="S29">
        <v>147293</v>
      </c>
      <c r="T29">
        <v>147293</v>
      </c>
      <c r="U29">
        <v>147293</v>
      </c>
      <c r="V29">
        <v>147293</v>
      </c>
      <c r="W29">
        <v>147293</v>
      </c>
      <c r="X29">
        <v>147293</v>
      </c>
      <c r="Y29">
        <v>147293</v>
      </c>
      <c r="Z29">
        <v>147293</v>
      </c>
      <c r="AA29">
        <v>147293</v>
      </c>
      <c r="AB29">
        <v>147293</v>
      </c>
      <c r="AC29">
        <v>147293</v>
      </c>
      <c r="AD29">
        <v>147293</v>
      </c>
      <c r="AE29">
        <v>147293</v>
      </c>
      <c r="AF29">
        <v>147293</v>
      </c>
      <c r="AG29">
        <v>147293</v>
      </c>
      <c r="AH29">
        <v>147293</v>
      </c>
      <c r="AI29">
        <v>147293</v>
      </c>
      <c r="AJ29">
        <v>147293</v>
      </c>
    </row>
    <row r="30" spans="1:36" x14ac:dyDescent="0.25">
      <c r="A30" t="s">
        <v>73</v>
      </c>
      <c r="B30">
        <v>123271.57031</v>
      </c>
      <c r="C30">
        <v>123271.57031</v>
      </c>
      <c r="D30">
        <v>123271.57031</v>
      </c>
      <c r="E30">
        <v>123271.57031</v>
      </c>
      <c r="F30">
        <v>123271.57031</v>
      </c>
      <c r="G30">
        <v>123271.57031</v>
      </c>
      <c r="H30">
        <v>123271.57031</v>
      </c>
      <c r="I30">
        <v>123271.57031</v>
      </c>
      <c r="J30">
        <v>123271.57031</v>
      </c>
      <c r="K30">
        <v>123271.57031</v>
      </c>
      <c r="L30">
        <v>123271.57031</v>
      </c>
      <c r="M30">
        <v>123271.57031</v>
      </c>
      <c r="N30">
        <v>123271.57031</v>
      </c>
      <c r="O30">
        <v>123271.57031</v>
      </c>
      <c r="P30">
        <v>123271.57031</v>
      </c>
      <c r="Q30">
        <v>123271.57031</v>
      </c>
      <c r="R30">
        <v>123271.57031</v>
      </c>
      <c r="S30">
        <v>123271.57031</v>
      </c>
      <c r="T30">
        <v>123271.57031</v>
      </c>
      <c r="U30">
        <v>123271.57031</v>
      </c>
      <c r="V30">
        <v>123271.57031</v>
      </c>
      <c r="W30">
        <v>123271.57031</v>
      </c>
      <c r="X30">
        <v>123271.57031</v>
      </c>
      <c r="Y30">
        <v>123271.57031</v>
      </c>
      <c r="Z30">
        <v>123271.57031</v>
      </c>
      <c r="AA30">
        <v>123271.57031</v>
      </c>
      <c r="AB30">
        <v>123271.57031</v>
      </c>
      <c r="AC30">
        <v>123271.57031</v>
      </c>
      <c r="AD30">
        <v>123271.57031</v>
      </c>
      <c r="AE30">
        <v>123271.57031</v>
      </c>
      <c r="AF30">
        <v>123271.57031</v>
      </c>
      <c r="AG30">
        <v>123271.57031</v>
      </c>
      <c r="AH30">
        <v>123271.57031</v>
      </c>
      <c r="AI30">
        <v>123271.57031</v>
      </c>
      <c r="AJ30">
        <v>123271.57031</v>
      </c>
    </row>
    <row r="31" spans="1:36" x14ac:dyDescent="0.25">
      <c r="A31" t="s">
        <v>74</v>
      </c>
      <c r="B31">
        <v>27011.095700000002</v>
      </c>
      <c r="C31">
        <v>27011.095700000002</v>
      </c>
      <c r="D31">
        <v>27011.095700000002</v>
      </c>
      <c r="E31">
        <v>27011.095700000002</v>
      </c>
      <c r="F31">
        <v>27011.095700000002</v>
      </c>
      <c r="G31">
        <v>27011.095700000002</v>
      </c>
      <c r="H31">
        <v>27011.095700000002</v>
      </c>
      <c r="I31">
        <v>27011.095700000002</v>
      </c>
      <c r="J31">
        <v>27011.095700000002</v>
      </c>
      <c r="K31">
        <v>27011.095700000002</v>
      </c>
      <c r="L31">
        <v>27011.095700000002</v>
      </c>
      <c r="M31">
        <v>27011.095700000002</v>
      </c>
      <c r="N31">
        <v>27011.095700000002</v>
      </c>
      <c r="O31">
        <v>27011.095700000002</v>
      </c>
      <c r="P31">
        <v>27011.095700000002</v>
      </c>
      <c r="Q31">
        <v>27011.095700000002</v>
      </c>
      <c r="R31">
        <v>27011.095700000002</v>
      </c>
      <c r="S31">
        <v>27011.095700000002</v>
      </c>
      <c r="T31">
        <v>27011.095700000002</v>
      </c>
      <c r="U31">
        <v>27011.095700000002</v>
      </c>
      <c r="V31">
        <v>27011.095700000002</v>
      </c>
      <c r="W31">
        <v>27011.095700000002</v>
      </c>
      <c r="X31">
        <v>27011.095700000002</v>
      </c>
      <c r="Y31">
        <v>27011.095700000002</v>
      </c>
      <c r="Z31">
        <v>27011.095700000002</v>
      </c>
      <c r="AA31">
        <v>27011.095700000002</v>
      </c>
      <c r="AB31">
        <v>27011.095700000002</v>
      </c>
      <c r="AC31">
        <v>27011.095700000002</v>
      </c>
      <c r="AD31">
        <v>27011.095700000002</v>
      </c>
      <c r="AE31">
        <v>27011.095700000002</v>
      </c>
      <c r="AF31">
        <v>27011.095700000002</v>
      </c>
      <c r="AG31">
        <v>27011.095700000002</v>
      </c>
      <c r="AH31">
        <v>27011.095700000002</v>
      </c>
      <c r="AI31">
        <v>27011.095700000002</v>
      </c>
      <c r="AJ31">
        <v>27011.095700000002</v>
      </c>
    </row>
    <row r="32" spans="1:36" x14ac:dyDescent="0.25">
      <c r="A32" t="s">
        <v>75</v>
      </c>
      <c r="B32">
        <v>27011.095700000002</v>
      </c>
      <c r="C32">
        <v>27011.095700000002</v>
      </c>
      <c r="D32">
        <v>27011.095700000002</v>
      </c>
      <c r="E32">
        <v>27011.095700000002</v>
      </c>
      <c r="F32">
        <v>27011.095700000002</v>
      </c>
      <c r="G32">
        <v>27011.095700000002</v>
      </c>
      <c r="H32">
        <v>27011.095700000002</v>
      </c>
      <c r="I32">
        <v>27011.095700000002</v>
      </c>
      <c r="J32">
        <v>27011.095700000002</v>
      </c>
      <c r="K32">
        <v>27011.095700000002</v>
      </c>
      <c r="L32">
        <v>27011.095700000002</v>
      </c>
      <c r="M32">
        <v>27011.095700000002</v>
      </c>
      <c r="N32">
        <v>27011.095700000002</v>
      </c>
      <c r="O32">
        <v>27011.095700000002</v>
      </c>
      <c r="P32">
        <v>27011.095700000002</v>
      </c>
      <c r="Q32">
        <v>27011.095700000002</v>
      </c>
      <c r="R32">
        <v>27011.095700000002</v>
      </c>
      <c r="S32">
        <v>27011.095700000002</v>
      </c>
      <c r="T32">
        <v>27011.095700000002</v>
      </c>
      <c r="U32">
        <v>27011.095700000002</v>
      </c>
      <c r="V32">
        <v>27011.095700000002</v>
      </c>
      <c r="W32">
        <v>27011.095700000002</v>
      </c>
      <c r="X32">
        <v>27011.095700000002</v>
      </c>
      <c r="Y32">
        <v>27011.095700000002</v>
      </c>
      <c r="Z32">
        <v>27011.095700000002</v>
      </c>
      <c r="AA32">
        <v>27011.095700000002</v>
      </c>
      <c r="AB32">
        <v>27011.095700000002</v>
      </c>
      <c r="AC32">
        <v>27011.095700000002</v>
      </c>
      <c r="AD32">
        <v>27011.095700000002</v>
      </c>
      <c r="AE32">
        <v>27011.095700000002</v>
      </c>
      <c r="AF32">
        <v>27011.095700000002</v>
      </c>
      <c r="AG32">
        <v>27011.095700000002</v>
      </c>
      <c r="AH32">
        <v>27011.095700000002</v>
      </c>
      <c r="AI32">
        <v>27011.095700000002</v>
      </c>
      <c r="AJ32">
        <v>27011.095700000002</v>
      </c>
    </row>
    <row r="34" spans="1:36" x14ac:dyDescent="0.25">
      <c r="A34" s="1" t="s">
        <v>93</v>
      </c>
    </row>
    <row r="35" spans="1:36" x14ac:dyDescent="0.25">
      <c r="A35" t="s">
        <v>63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2022</v>
      </c>
      <c r="I35">
        <v>2023</v>
      </c>
      <c r="J35">
        <v>2024</v>
      </c>
      <c r="K35">
        <v>2025</v>
      </c>
      <c r="L35">
        <v>2026</v>
      </c>
      <c r="M35">
        <v>2027</v>
      </c>
      <c r="N35">
        <v>2028</v>
      </c>
      <c r="O35">
        <v>2029</v>
      </c>
      <c r="P35">
        <v>2030</v>
      </c>
      <c r="Q35">
        <v>2031</v>
      </c>
      <c r="R35">
        <v>2032</v>
      </c>
      <c r="S35">
        <v>2033</v>
      </c>
      <c r="T35">
        <v>2034</v>
      </c>
      <c r="U35">
        <v>2035</v>
      </c>
      <c r="V35">
        <v>2036</v>
      </c>
      <c r="W35">
        <v>2037</v>
      </c>
      <c r="X35">
        <v>2038</v>
      </c>
      <c r="Y35">
        <v>2039</v>
      </c>
      <c r="Z35">
        <v>2040</v>
      </c>
      <c r="AA35">
        <v>2041</v>
      </c>
      <c r="AB35">
        <v>2042</v>
      </c>
      <c r="AC35">
        <v>2043</v>
      </c>
      <c r="AD35">
        <v>2044</v>
      </c>
      <c r="AE35">
        <v>2045</v>
      </c>
      <c r="AF35">
        <v>2046</v>
      </c>
      <c r="AG35">
        <v>2047</v>
      </c>
      <c r="AH35">
        <v>2048</v>
      </c>
      <c r="AI35">
        <v>2049</v>
      </c>
      <c r="AJ35">
        <v>2050</v>
      </c>
    </row>
    <row r="36" spans="1:36" x14ac:dyDescent="0.25">
      <c r="A36" t="s">
        <v>92</v>
      </c>
      <c r="B36" t="s">
        <v>64</v>
      </c>
    </row>
    <row r="37" spans="1:36" x14ac:dyDescent="0.25">
      <c r="A37" t="s">
        <v>93</v>
      </c>
    </row>
    <row r="38" spans="1:36" x14ac:dyDescent="0.25">
      <c r="A38" t="s">
        <v>76</v>
      </c>
      <c r="B38">
        <v>5877.9599600000001</v>
      </c>
      <c r="C38">
        <v>5877.9599600000001</v>
      </c>
      <c r="D38">
        <v>5877.9599600000001</v>
      </c>
      <c r="E38">
        <v>5877.9599600000001</v>
      </c>
      <c r="F38">
        <v>5877.9599600000001</v>
      </c>
      <c r="G38">
        <v>5877.9599600000001</v>
      </c>
      <c r="H38">
        <v>5877.9599600000001</v>
      </c>
      <c r="I38">
        <v>5877.9599600000001</v>
      </c>
      <c r="J38">
        <v>5877.9599600000001</v>
      </c>
      <c r="K38">
        <v>5877.9599600000001</v>
      </c>
      <c r="L38">
        <v>5877.9599600000001</v>
      </c>
      <c r="M38">
        <v>5877.9599600000001</v>
      </c>
      <c r="N38">
        <v>5877.9599600000001</v>
      </c>
      <c r="O38">
        <v>5877.9599600000001</v>
      </c>
      <c r="P38">
        <v>5877.9599600000001</v>
      </c>
      <c r="Q38">
        <v>5877.9599600000001</v>
      </c>
      <c r="R38">
        <v>5877.9599600000001</v>
      </c>
      <c r="S38">
        <v>5877.9599600000001</v>
      </c>
      <c r="T38">
        <v>5877.9599600000001</v>
      </c>
      <c r="U38">
        <v>5877.9599600000001</v>
      </c>
      <c r="V38">
        <v>5877.9599600000001</v>
      </c>
      <c r="W38">
        <v>5877.9599600000001</v>
      </c>
      <c r="X38">
        <v>5877.9599600000001</v>
      </c>
      <c r="Y38">
        <v>5877.9599600000001</v>
      </c>
      <c r="Z38">
        <v>5877.9599600000001</v>
      </c>
      <c r="AA38">
        <v>5877.9599600000001</v>
      </c>
      <c r="AB38">
        <v>5877.9599600000001</v>
      </c>
      <c r="AC38">
        <v>5877.9599600000001</v>
      </c>
      <c r="AD38">
        <v>5877.9599600000001</v>
      </c>
      <c r="AE38">
        <v>5877.9599600000001</v>
      </c>
      <c r="AF38">
        <v>5877.9599600000001</v>
      </c>
      <c r="AG38">
        <v>5877.9599600000001</v>
      </c>
      <c r="AH38">
        <v>5877.9599600000001</v>
      </c>
      <c r="AI38">
        <v>5877.9599600000001</v>
      </c>
      <c r="AJ38">
        <v>5877.9599600000001</v>
      </c>
    </row>
    <row r="39" spans="1:36" x14ac:dyDescent="0.25">
      <c r="A39" t="s">
        <v>77</v>
      </c>
      <c r="B39">
        <v>4651.5600599999998</v>
      </c>
      <c r="C39">
        <v>4651.5600599999998</v>
      </c>
      <c r="D39">
        <v>4651.5600599999998</v>
      </c>
      <c r="E39">
        <v>4651.5600599999998</v>
      </c>
      <c r="F39">
        <v>4651.5600599999998</v>
      </c>
      <c r="G39">
        <v>4651.5600599999998</v>
      </c>
      <c r="H39">
        <v>4651.5600599999998</v>
      </c>
      <c r="I39">
        <v>4651.5600599999998</v>
      </c>
      <c r="J39">
        <v>4651.5600599999998</v>
      </c>
      <c r="K39">
        <v>4651.5600599999998</v>
      </c>
      <c r="L39">
        <v>4651.5600599999998</v>
      </c>
      <c r="M39">
        <v>4651.5600599999998</v>
      </c>
      <c r="N39">
        <v>4651.5600599999998</v>
      </c>
      <c r="O39">
        <v>4651.5600599999998</v>
      </c>
      <c r="P39">
        <v>4651.5600599999998</v>
      </c>
      <c r="Q39">
        <v>4651.5600599999998</v>
      </c>
      <c r="R39">
        <v>4651.5600599999998</v>
      </c>
      <c r="S39">
        <v>4651.5600599999998</v>
      </c>
      <c r="T39">
        <v>4651.5600599999998</v>
      </c>
      <c r="U39">
        <v>4651.5600599999998</v>
      </c>
      <c r="V39">
        <v>4651.5600599999998</v>
      </c>
      <c r="W39">
        <v>4651.5600599999998</v>
      </c>
      <c r="X39">
        <v>4651.5600599999998</v>
      </c>
      <c r="Y39">
        <v>4651.5600599999998</v>
      </c>
      <c r="Z39">
        <v>4651.5600599999998</v>
      </c>
      <c r="AA39">
        <v>4651.5600599999998</v>
      </c>
      <c r="AB39">
        <v>4651.5600599999998</v>
      </c>
      <c r="AC39">
        <v>4651.5600599999998</v>
      </c>
      <c r="AD39">
        <v>4651.5600599999998</v>
      </c>
      <c r="AE39">
        <v>4651.5600599999998</v>
      </c>
      <c r="AF39">
        <v>4651.5600599999998</v>
      </c>
      <c r="AG39">
        <v>4651.5600599999998</v>
      </c>
      <c r="AH39">
        <v>4651.5600599999998</v>
      </c>
      <c r="AI39">
        <v>4651.5600599999998</v>
      </c>
      <c r="AJ39">
        <v>4651.5600599999998</v>
      </c>
    </row>
    <row r="40" spans="1:36" x14ac:dyDescent="0.25">
      <c r="A40" t="s">
        <v>78</v>
      </c>
      <c r="B40">
        <v>8032.9199200000003</v>
      </c>
      <c r="C40">
        <v>8032.9199200000003</v>
      </c>
      <c r="D40">
        <v>8032.9199200000003</v>
      </c>
      <c r="E40">
        <v>8032.9199200000003</v>
      </c>
      <c r="F40">
        <v>8032.9199200000003</v>
      </c>
      <c r="G40">
        <v>8032.9199200000003</v>
      </c>
      <c r="H40">
        <v>8032.9199200000003</v>
      </c>
      <c r="I40">
        <v>8032.9199200000003</v>
      </c>
      <c r="J40">
        <v>8032.9199200000003</v>
      </c>
      <c r="K40">
        <v>8032.9199200000003</v>
      </c>
      <c r="L40">
        <v>8032.9199200000003</v>
      </c>
      <c r="M40">
        <v>8032.9199200000003</v>
      </c>
      <c r="N40">
        <v>8032.9199200000003</v>
      </c>
      <c r="O40">
        <v>8032.9199200000003</v>
      </c>
      <c r="P40">
        <v>8032.9199200000003</v>
      </c>
      <c r="Q40">
        <v>8032.9199200000003</v>
      </c>
      <c r="R40">
        <v>8032.9199200000003</v>
      </c>
      <c r="S40">
        <v>8032.9199200000003</v>
      </c>
      <c r="T40">
        <v>8032.9199200000003</v>
      </c>
      <c r="U40">
        <v>8032.9199200000003</v>
      </c>
      <c r="V40">
        <v>8032.9199200000003</v>
      </c>
      <c r="W40">
        <v>8032.9199200000003</v>
      </c>
      <c r="X40">
        <v>8032.9199200000003</v>
      </c>
      <c r="Y40">
        <v>8032.9199200000003</v>
      </c>
      <c r="Z40">
        <v>8032.9199200000003</v>
      </c>
      <c r="AA40">
        <v>8032.9199200000003</v>
      </c>
      <c r="AB40">
        <v>8032.9199200000003</v>
      </c>
      <c r="AC40">
        <v>8032.9199200000003</v>
      </c>
      <c r="AD40">
        <v>8032.9199200000003</v>
      </c>
      <c r="AE40">
        <v>8032.9199200000003</v>
      </c>
      <c r="AF40">
        <v>8032.9199200000003</v>
      </c>
      <c r="AG40">
        <v>8032.9199200000003</v>
      </c>
      <c r="AH40">
        <v>8032.9199200000003</v>
      </c>
      <c r="AI40">
        <v>8032.9199200000003</v>
      </c>
      <c r="AJ40">
        <v>8032.9199200000003</v>
      </c>
    </row>
    <row r="41" spans="1:36" x14ac:dyDescent="0.25">
      <c r="A41" t="s">
        <v>79</v>
      </c>
      <c r="B41">
        <v>3591.5998500000001</v>
      </c>
      <c r="C41">
        <v>3591.5998500000001</v>
      </c>
      <c r="D41">
        <v>3591.5998500000001</v>
      </c>
      <c r="E41">
        <v>3591.5998500000001</v>
      </c>
      <c r="F41">
        <v>3591.5998500000001</v>
      </c>
      <c r="G41">
        <v>3591.5998500000001</v>
      </c>
      <c r="H41">
        <v>3591.5998500000001</v>
      </c>
      <c r="I41">
        <v>3591.5998500000001</v>
      </c>
      <c r="J41">
        <v>3591.5998500000001</v>
      </c>
      <c r="K41">
        <v>3591.5998500000001</v>
      </c>
      <c r="L41">
        <v>3591.5998500000001</v>
      </c>
      <c r="M41">
        <v>3591.5998500000001</v>
      </c>
      <c r="N41">
        <v>3591.5998500000001</v>
      </c>
      <c r="O41">
        <v>3591.5998500000001</v>
      </c>
      <c r="P41">
        <v>3591.5998500000001</v>
      </c>
      <c r="Q41">
        <v>3591.5998500000001</v>
      </c>
      <c r="R41">
        <v>3591.5998500000001</v>
      </c>
      <c r="S41">
        <v>3591.5998500000001</v>
      </c>
      <c r="T41">
        <v>3591.5998500000001</v>
      </c>
      <c r="U41">
        <v>3591.5998500000001</v>
      </c>
      <c r="V41">
        <v>3591.5998500000001</v>
      </c>
      <c r="W41">
        <v>3591.5998500000001</v>
      </c>
      <c r="X41">
        <v>3591.5998500000001</v>
      </c>
      <c r="Y41">
        <v>3591.5998500000001</v>
      </c>
      <c r="Z41">
        <v>3591.5998500000001</v>
      </c>
      <c r="AA41">
        <v>3591.5998500000001</v>
      </c>
      <c r="AB41">
        <v>3591.5998500000001</v>
      </c>
      <c r="AC41">
        <v>3591.5998500000001</v>
      </c>
      <c r="AD41">
        <v>3591.5998500000001</v>
      </c>
      <c r="AE41">
        <v>3591.5998500000001</v>
      </c>
      <c r="AF41">
        <v>3591.5998500000001</v>
      </c>
      <c r="AG41">
        <v>3591.5998500000001</v>
      </c>
      <c r="AH41">
        <v>3591.5998500000001</v>
      </c>
      <c r="AI41">
        <v>3591.5998500000001</v>
      </c>
      <c r="AJ41">
        <v>3591.5998500000001</v>
      </c>
    </row>
    <row r="42" spans="1:36" x14ac:dyDescent="0.25">
      <c r="A42" t="s">
        <v>80</v>
      </c>
      <c r="B42">
        <v>3723</v>
      </c>
      <c r="C42">
        <v>3723</v>
      </c>
      <c r="D42">
        <v>3723</v>
      </c>
      <c r="E42">
        <v>3723</v>
      </c>
      <c r="F42">
        <v>3723</v>
      </c>
      <c r="G42">
        <v>3723</v>
      </c>
      <c r="H42">
        <v>3723</v>
      </c>
      <c r="I42">
        <v>3723</v>
      </c>
      <c r="J42">
        <v>3723</v>
      </c>
      <c r="K42">
        <v>3723</v>
      </c>
      <c r="L42">
        <v>3723</v>
      </c>
      <c r="M42">
        <v>3723</v>
      </c>
      <c r="N42">
        <v>3723</v>
      </c>
      <c r="O42">
        <v>3723</v>
      </c>
      <c r="P42">
        <v>3723</v>
      </c>
      <c r="Q42">
        <v>3723</v>
      </c>
      <c r="R42">
        <v>3723</v>
      </c>
      <c r="S42">
        <v>3723</v>
      </c>
      <c r="T42">
        <v>3723</v>
      </c>
      <c r="U42">
        <v>3723</v>
      </c>
      <c r="V42">
        <v>3723</v>
      </c>
      <c r="W42">
        <v>3723</v>
      </c>
      <c r="X42">
        <v>3723</v>
      </c>
      <c r="Y42">
        <v>3723</v>
      </c>
      <c r="Z42">
        <v>3723</v>
      </c>
      <c r="AA42">
        <v>3723</v>
      </c>
      <c r="AB42">
        <v>3723</v>
      </c>
      <c r="AC42">
        <v>3723</v>
      </c>
      <c r="AD42">
        <v>3712.1967800000002</v>
      </c>
      <c r="AE42">
        <v>3707.8786599999999</v>
      </c>
      <c r="AF42">
        <v>3702.5180700000001</v>
      </c>
      <c r="AG42">
        <v>3696.26514</v>
      </c>
      <c r="AH42">
        <v>3688.8544900000002</v>
      </c>
      <c r="AI42">
        <v>3680.09204</v>
      </c>
      <c r="AJ42">
        <v>3669.9086900000002</v>
      </c>
    </row>
    <row r="43" spans="1:36" x14ac:dyDescent="0.25">
      <c r="A43" t="s">
        <v>81</v>
      </c>
      <c r="B43">
        <v>2715.6001000000001</v>
      </c>
      <c r="C43">
        <v>2715.6001000000001</v>
      </c>
      <c r="D43">
        <v>2715.6001000000001</v>
      </c>
      <c r="E43">
        <v>2715.6001000000001</v>
      </c>
      <c r="F43">
        <v>2715.6001000000001</v>
      </c>
      <c r="G43">
        <v>2715.6001000000001</v>
      </c>
      <c r="H43">
        <v>2715.6001000000001</v>
      </c>
      <c r="I43">
        <v>2715.6001000000001</v>
      </c>
      <c r="J43">
        <v>2715.6001000000001</v>
      </c>
      <c r="K43">
        <v>2715.6001000000001</v>
      </c>
      <c r="L43">
        <v>2715.6001000000001</v>
      </c>
      <c r="M43">
        <v>2715.6001000000001</v>
      </c>
      <c r="N43">
        <v>2715.6001000000001</v>
      </c>
      <c r="O43">
        <v>2715.6001000000001</v>
      </c>
      <c r="P43">
        <v>2715.6001000000001</v>
      </c>
      <c r="Q43">
        <v>2715.6001000000001</v>
      </c>
      <c r="R43">
        <v>2715.6001000000001</v>
      </c>
      <c r="S43">
        <v>2715.6001000000001</v>
      </c>
      <c r="T43">
        <v>2715.6001000000001</v>
      </c>
      <c r="U43">
        <v>2715.6001000000001</v>
      </c>
      <c r="V43">
        <v>2715.6001000000001</v>
      </c>
      <c r="W43">
        <v>2702.32593</v>
      </c>
      <c r="X43">
        <v>2694.11816</v>
      </c>
      <c r="Y43">
        <v>2681.4038099999998</v>
      </c>
      <c r="Z43">
        <v>2667.1933600000002</v>
      </c>
      <c r="AA43">
        <v>2645.6291500000002</v>
      </c>
      <c r="AB43">
        <v>2626.27466</v>
      </c>
      <c r="AC43">
        <v>2602.3042</v>
      </c>
      <c r="AD43">
        <v>2575.1948200000002</v>
      </c>
      <c r="AE43">
        <v>2544.7062999999998</v>
      </c>
      <c r="AF43">
        <v>2510.3342299999999</v>
      </c>
      <c r="AG43">
        <v>2472.74487</v>
      </c>
      <c r="AH43">
        <v>2431.4699700000001</v>
      </c>
      <c r="AI43">
        <v>2386.35815</v>
      </c>
      <c r="AJ43">
        <v>2337.59204</v>
      </c>
    </row>
    <row r="44" spans="1:36" x14ac:dyDescent="0.25">
      <c r="A44" t="s">
        <v>82</v>
      </c>
      <c r="B44">
        <v>6000.6000999999997</v>
      </c>
      <c r="C44">
        <v>6000.6000999999997</v>
      </c>
      <c r="D44">
        <v>6000.6000999999997</v>
      </c>
      <c r="E44">
        <v>6000.6000999999997</v>
      </c>
      <c r="F44">
        <v>6000.6000999999997</v>
      </c>
      <c r="G44">
        <v>6000.6000999999997</v>
      </c>
      <c r="H44">
        <v>6000.6000999999997</v>
      </c>
      <c r="I44">
        <v>6000.6000999999997</v>
      </c>
      <c r="J44">
        <v>6000.6000999999997</v>
      </c>
      <c r="K44">
        <v>6000.6000999999997</v>
      </c>
      <c r="L44">
        <v>6000.6000999999997</v>
      </c>
      <c r="M44">
        <v>6000.6000999999997</v>
      </c>
      <c r="N44">
        <v>6000.6000999999997</v>
      </c>
      <c r="O44">
        <v>6000.6000999999997</v>
      </c>
      <c r="P44">
        <v>6000.6000999999997</v>
      </c>
      <c r="Q44">
        <v>6000.6000999999997</v>
      </c>
      <c r="R44">
        <v>6000.6000999999997</v>
      </c>
      <c r="S44">
        <v>6000.6000999999997</v>
      </c>
      <c r="T44">
        <v>6000.6000999999997</v>
      </c>
      <c r="U44">
        <v>6000.6000999999997</v>
      </c>
      <c r="V44">
        <v>6000.6000999999997</v>
      </c>
      <c r="W44">
        <v>6000.6000999999997</v>
      </c>
      <c r="X44">
        <v>6000.6000999999997</v>
      </c>
      <c r="Y44">
        <v>6000.6000999999997</v>
      </c>
      <c r="Z44">
        <v>6000.6000999999997</v>
      </c>
      <c r="AA44">
        <v>6000.6000999999997</v>
      </c>
      <c r="AB44">
        <v>6000.6000999999997</v>
      </c>
      <c r="AC44">
        <v>6000.6000999999997</v>
      </c>
      <c r="AD44">
        <v>6000.6000999999997</v>
      </c>
      <c r="AE44">
        <v>6000.6000999999997</v>
      </c>
      <c r="AF44">
        <v>6000.6000999999997</v>
      </c>
      <c r="AG44">
        <v>6000.6000999999997</v>
      </c>
      <c r="AH44">
        <v>6000.6000999999997</v>
      </c>
      <c r="AI44">
        <v>6000.6000999999997</v>
      </c>
      <c r="AJ44">
        <v>6000.6000999999997</v>
      </c>
    </row>
    <row r="45" spans="1:36" x14ac:dyDescent="0.25">
      <c r="A45" t="s">
        <v>83</v>
      </c>
      <c r="B45">
        <v>5676.4799800000001</v>
      </c>
      <c r="C45">
        <v>5676.4799800000001</v>
      </c>
      <c r="D45">
        <v>5676.4799800000001</v>
      </c>
      <c r="E45">
        <v>5676.4799800000001</v>
      </c>
      <c r="F45">
        <v>5676.4799800000001</v>
      </c>
      <c r="G45">
        <v>5676.4799800000001</v>
      </c>
      <c r="H45">
        <v>5676.4799800000001</v>
      </c>
      <c r="I45">
        <v>5676.4799800000001</v>
      </c>
      <c r="J45">
        <v>5676.4799800000001</v>
      </c>
      <c r="K45">
        <v>5676.4799800000001</v>
      </c>
      <c r="L45">
        <v>5676.4799800000001</v>
      </c>
      <c r="M45">
        <v>5676.4799800000001</v>
      </c>
      <c r="N45">
        <v>5676.4799800000001</v>
      </c>
      <c r="O45">
        <v>5676.4799800000001</v>
      </c>
      <c r="P45">
        <v>5676.4799800000001</v>
      </c>
      <c r="Q45">
        <v>5676.4799800000001</v>
      </c>
      <c r="R45">
        <v>5676.4799800000001</v>
      </c>
      <c r="S45">
        <v>5676.4799800000001</v>
      </c>
      <c r="T45">
        <v>5676.4799800000001</v>
      </c>
      <c r="U45">
        <v>5676.4799800000001</v>
      </c>
      <c r="V45">
        <v>5676.4799800000001</v>
      </c>
      <c r="W45">
        <v>5676.4799800000001</v>
      </c>
      <c r="X45">
        <v>5676.4799800000001</v>
      </c>
      <c r="Y45">
        <v>5676.4799800000001</v>
      </c>
      <c r="Z45">
        <v>5676.4799800000001</v>
      </c>
      <c r="AA45">
        <v>5676.4799800000001</v>
      </c>
      <c r="AB45">
        <v>5676.4799800000001</v>
      </c>
      <c r="AC45">
        <v>5676.4799800000001</v>
      </c>
      <c r="AD45">
        <v>5676.4799800000001</v>
      </c>
      <c r="AE45">
        <v>5676.4799800000001</v>
      </c>
      <c r="AF45">
        <v>5676.4799800000001</v>
      </c>
      <c r="AG45">
        <v>5676.4799800000001</v>
      </c>
      <c r="AH45">
        <v>5676.4799800000001</v>
      </c>
      <c r="AI45">
        <v>5676.4799800000001</v>
      </c>
      <c r="AJ45">
        <v>5676.4799800000001</v>
      </c>
    </row>
    <row r="46" spans="1:36" x14ac:dyDescent="0.25">
      <c r="A46" t="s">
        <v>84</v>
      </c>
      <c r="B46">
        <v>7130.6401400000004</v>
      </c>
      <c r="C46">
        <v>7130.6401400000004</v>
      </c>
      <c r="D46">
        <v>7130.6401400000004</v>
      </c>
      <c r="E46">
        <v>7130.6401400000004</v>
      </c>
      <c r="F46">
        <v>7130.6401400000004</v>
      </c>
      <c r="G46">
        <v>7130.6401400000004</v>
      </c>
      <c r="H46">
        <v>7130.6401400000004</v>
      </c>
      <c r="I46">
        <v>7130.6401400000004</v>
      </c>
      <c r="J46">
        <v>7130.6401400000004</v>
      </c>
      <c r="K46">
        <v>7130.6401400000004</v>
      </c>
      <c r="L46">
        <v>7130.6401400000004</v>
      </c>
      <c r="M46">
        <v>7130.6401400000004</v>
      </c>
      <c r="N46">
        <v>7130.6401400000004</v>
      </c>
      <c r="O46">
        <v>7130.6401400000004</v>
      </c>
      <c r="P46">
        <v>7130.6401400000004</v>
      </c>
      <c r="Q46">
        <v>7130.6401400000004</v>
      </c>
      <c r="R46">
        <v>7130.6401400000004</v>
      </c>
      <c r="S46">
        <v>7130.6401400000004</v>
      </c>
      <c r="T46">
        <v>7130.6401400000004</v>
      </c>
      <c r="U46">
        <v>7130.6401400000004</v>
      </c>
      <c r="V46">
        <v>7130.6401400000004</v>
      </c>
      <c r="W46">
        <v>7130.6401400000004</v>
      </c>
      <c r="X46">
        <v>7130.6401400000004</v>
      </c>
      <c r="Y46">
        <v>7130.6401400000004</v>
      </c>
      <c r="Z46">
        <v>7130.6401400000004</v>
      </c>
      <c r="AA46">
        <v>7130.6401400000004</v>
      </c>
      <c r="AB46">
        <v>7130.6401400000004</v>
      </c>
      <c r="AC46">
        <v>7130.6401400000004</v>
      </c>
      <c r="AD46">
        <v>7130.6401400000004</v>
      </c>
      <c r="AE46">
        <v>7130.6401400000004</v>
      </c>
      <c r="AF46">
        <v>7130.6401400000004</v>
      </c>
      <c r="AG46">
        <v>7130.6401400000004</v>
      </c>
      <c r="AH46">
        <v>7130.6401400000004</v>
      </c>
      <c r="AI46">
        <v>7130.6401400000004</v>
      </c>
      <c r="AJ46">
        <v>7130.6401400000004</v>
      </c>
    </row>
    <row r="47" spans="1:36" x14ac:dyDescent="0.25">
      <c r="A47" t="s">
        <v>85</v>
      </c>
      <c r="B47">
        <v>481.79998999999998</v>
      </c>
      <c r="C47">
        <v>481.79998999999998</v>
      </c>
      <c r="D47">
        <v>481.79998999999998</v>
      </c>
      <c r="E47">
        <v>481.79998999999998</v>
      </c>
      <c r="F47">
        <v>481.79998999999998</v>
      </c>
      <c r="G47">
        <v>481.79998999999998</v>
      </c>
      <c r="H47">
        <v>481.79998999999998</v>
      </c>
      <c r="I47">
        <v>481.79998999999998</v>
      </c>
      <c r="J47">
        <v>481.79998999999998</v>
      </c>
      <c r="K47">
        <v>481.79998999999998</v>
      </c>
      <c r="L47">
        <v>481.79998999999998</v>
      </c>
      <c r="M47">
        <v>481.79998999999998</v>
      </c>
      <c r="N47">
        <v>481.79998999999998</v>
      </c>
      <c r="O47">
        <v>481.79998999999998</v>
      </c>
      <c r="P47">
        <v>481.79998999999998</v>
      </c>
      <c r="Q47">
        <v>481.79998999999998</v>
      </c>
      <c r="R47">
        <v>481.79998999999998</v>
      </c>
      <c r="S47">
        <v>481.79998999999998</v>
      </c>
      <c r="T47">
        <v>481.79998999999998</v>
      </c>
      <c r="U47">
        <v>481.79998999999998</v>
      </c>
      <c r="V47">
        <v>481.79998999999998</v>
      </c>
      <c r="W47">
        <v>481.79998999999998</v>
      </c>
      <c r="X47">
        <v>481.79998999999998</v>
      </c>
      <c r="Y47">
        <v>481.79998999999998</v>
      </c>
      <c r="Z47">
        <v>481.79998999999998</v>
      </c>
      <c r="AA47">
        <v>481.79998999999998</v>
      </c>
      <c r="AB47">
        <v>481.79998999999998</v>
      </c>
      <c r="AC47">
        <v>481.79998999999998</v>
      </c>
      <c r="AD47">
        <v>481.79998999999998</v>
      </c>
      <c r="AE47">
        <v>481.79998999999998</v>
      </c>
      <c r="AF47">
        <v>481.79998999999998</v>
      </c>
      <c r="AG47">
        <v>481.79998999999998</v>
      </c>
      <c r="AH47">
        <v>481.79998999999998</v>
      </c>
      <c r="AI47">
        <v>481.79998999999998</v>
      </c>
      <c r="AJ47">
        <v>481.79998999999998</v>
      </c>
    </row>
    <row r="48" spans="1:36" x14ac:dyDescent="0.25">
      <c r="A48" t="s">
        <v>86</v>
      </c>
      <c r="B48">
        <v>770.88</v>
      </c>
      <c r="C48">
        <v>770.88</v>
      </c>
      <c r="D48">
        <v>770.88</v>
      </c>
      <c r="E48">
        <v>770.88</v>
      </c>
      <c r="F48">
        <v>770.88</v>
      </c>
      <c r="G48">
        <v>770.88</v>
      </c>
      <c r="H48">
        <v>770.88</v>
      </c>
      <c r="I48">
        <v>770.88</v>
      </c>
      <c r="J48">
        <v>770.88</v>
      </c>
      <c r="K48">
        <v>770.88</v>
      </c>
      <c r="L48">
        <v>770.88</v>
      </c>
      <c r="M48">
        <v>770.88</v>
      </c>
      <c r="N48">
        <v>770.88</v>
      </c>
      <c r="O48">
        <v>770.88</v>
      </c>
      <c r="P48">
        <v>770.88</v>
      </c>
      <c r="Q48">
        <v>770.88</v>
      </c>
      <c r="R48">
        <v>770.88</v>
      </c>
      <c r="S48">
        <v>770.88</v>
      </c>
      <c r="T48">
        <v>770.88</v>
      </c>
      <c r="U48">
        <v>770.88</v>
      </c>
      <c r="V48">
        <v>770.88</v>
      </c>
      <c r="W48">
        <v>770.88</v>
      </c>
      <c r="X48">
        <v>770.88</v>
      </c>
      <c r="Y48">
        <v>770.88</v>
      </c>
      <c r="Z48">
        <v>770.88</v>
      </c>
      <c r="AA48">
        <v>770.88</v>
      </c>
      <c r="AB48">
        <v>770.88</v>
      </c>
      <c r="AC48">
        <v>770.88</v>
      </c>
      <c r="AD48">
        <v>770.88</v>
      </c>
      <c r="AE48">
        <v>770.88</v>
      </c>
      <c r="AF48">
        <v>770.88</v>
      </c>
      <c r="AG48">
        <v>770.88</v>
      </c>
      <c r="AH48">
        <v>770.88</v>
      </c>
      <c r="AI48">
        <v>770.88</v>
      </c>
      <c r="AJ48">
        <v>770.88</v>
      </c>
    </row>
    <row r="50" spans="1:36" x14ac:dyDescent="0.25">
      <c r="A50" s="1" t="s">
        <v>145</v>
      </c>
    </row>
    <row r="51" spans="1:36" x14ac:dyDescent="0.25">
      <c r="A51" t="s">
        <v>63</v>
      </c>
      <c r="B51">
        <v>2016</v>
      </c>
      <c r="C51">
        <v>2017</v>
      </c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  <c r="AA51">
        <v>2041</v>
      </c>
      <c r="AB51">
        <v>2042</v>
      </c>
      <c r="AC51">
        <v>2043</v>
      </c>
      <c r="AD51">
        <v>2044</v>
      </c>
      <c r="AE51">
        <v>2045</v>
      </c>
      <c r="AF51">
        <v>2046</v>
      </c>
      <c r="AG51">
        <v>2047</v>
      </c>
      <c r="AH51">
        <v>2048</v>
      </c>
      <c r="AI51">
        <v>2049</v>
      </c>
      <c r="AJ51">
        <v>2050</v>
      </c>
    </row>
    <row r="52" spans="1:36" x14ac:dyDescent="0.25">
      <c r="A52" t="s">
        <v>65</v>
      </c>
      <c r="B52">
        <f t="shared" ref="B52:AJ52" si="0">B6-(B22/B38)</f>
        <v>41.708015444633553</v>
      </c>
      <c r="C52">
        <f t="shared" si="0"/>
        <v>41.627407831609112</v>
      </c>
      <c r="D52">
        <f t="shared" si="0"/>
        <v>42.795418192439605</v>
      </c>
      <c r="E52">
        <f t="shared" si="0"/>
        <v>43.090540579415183</v>
      </c>
      <c r="F52">
        <f t="shared" si="0"/>
        <v>43.436942966390745</v>
      </c>
      <c r="G52">
        <f t="shared" si="0"/>
        <v>43.450085353366305</v>
      </c>
      <c r="H52">
        <f t="shared" si="0"/>
        <v>43.443517740341868</v>
      </c>
      <c r="I52">
        <f t="shared" si="0"/>
        <v>43.510015443787807</v>
      </c>
      <c r="J52">
        <f t="shared" si="0"/>
        <v>43.435387830763375</v>
      </c>
      <c r="K52">
        <f t="shared" si="0"/>
        <v>43.438430217738947</v>
      </c>
      <c r="L52">
        <f t="shared" si="0"/>
        <v>43.476510217738941</v>
      </c>
      <c r="M52">
        <f t="shared" si="0"/>
        <v>43.419760217738947</v>
      </c>
      <c r="N52">
        <f t="shared" si="0"/>
        <v>43.369060217738941</v>
      </c>
      <c r="O52">
        <f t="shared" si="0"/>
        <v>43.346240217738945</v>
      </c>
      <c r="P52">
        <f t="shared" si="0"/>
        <v>43.356200217738937</v>
      </c>
      <c r="Q52">
        <f t="shared" si="0"/>
        <v>43.487680217738948</v>
      </c>
      <c r="R52">
        <f t="shared" si="0"/>
        <v>43.627260217738943</v>
      </c>
      <c r="S52">
        <f t="shared" si="0"/>
        <v>43.759790217738946</v>
      </c>
      <c r="T52">
        <f t="shared" si="0"/>
        <v>43.897930217738939</v>
      </c>
      <c r="U52">
        <f t="shared" si="0"/>
        <v>43.974950217738943</v>
      </c>
      <c r="V52">
        <f t="shared" si="0"/>
        <v>44.108420217738946</v>
      </c>
      <c r="W52">
        <f t="shared" si="0"/>
        <v>44.216370217738948</v>
      </c>
      <c r="X52">
        <f t="shared" si="0"/>
        <v>44.368300217738941</v>
      </c>
      <c r="Y52">
        <f t="shared" si="0"/>
        <v>44.489930217738937</v>
      </c>
      <c r="Z52">
        <f t="shared" si="0"/>
        <v>44.625160217738944</v>
      </c>
      <c r="AA52">
        <f t="shared" si="0"/>
        <v>44.735800217738948</v>
      </c>
      <c r="AB52">
        <f t="shared" si="0"/>
        <v>44.85952021773894</v>
      </c>
      <c r="AC52">
        <f t="shared" si="0"/>
        <v>44.983130217738939</v>
      </c>
      <c r="AD52">
        <f t="shared" si="0"/>
        <v>45.106840217738942</v>
      </c>
      <c r="AE52">
        <f t="shared" si="0"/>
        <v>45.230560217738947</v>
      </c>
      <c r="AF52">
        <f t="shared" si="0"/>
        <v>45.354160217738944</v>
      </c>
      <c r="AG52">
        <f t="shared" si="0"/>
        <v>45.477880217738949</v>
      </c>
      <c r="AH52">
        <f t="shared" si="0"/>
        <v>45.601590217738938</v>
      </c>
      <c r="AI52">
        <f t="shared" si="0"/>
        <v>45.725190217738948</v>
      </c>
      <c r="AJ52">
        <f t="shared" si="0"/>
        <v>45.84891021773894</v>
      </c>
    </row>
    <row r="53" spans="1:36" x14ac:dyDescent="0.25">
      <c r="A53" t="s">
        <v>66</v>
      </c>
      <c r="B53">
        <f t="shared" ref="B53:AJ53" si="1">B7-(B23/B39)</f>
        <v>29.454117869547446</v>
      </c>
      <c r="C53">
        <f t="shared" si="1"/>
        <v>32.228517869547446</v>
      </c>
      <c r="D53">
        <f t="shared" si="1"/>
        <v>33.778917869547449</v>
      </c>
      <c r="E53">
        <f t="shared" si="1"/>
        <v>35.506117869547445</v>
      </c>
      <c r="F53">
        <f t="shared" si="1"/>
        <v>37.518917869547451</v>
      </c>
      <c r="G53">
        <f t="shared" si="1"/>
        <v>37.450917869547446</v>
      </c>
      <c r="H53">
        <f t="shared" si="1"/>
        <v>37.804517869547446</v>
      </c>
      <c r="I53">
        <f t="shared" si="1"/>
        <v>39.552117869547445</v>
      </c>
      <c r="J53">
        <f t="shared" si="1"/>
        <v>41.054917869547445</v>
      </c>
      <c r="K53">
        <f t="shared" si="1"/>
        <v>42.170117869547447</v>
      </c>
      <c r="L53">
        <f t="shared" si="1"/>
        <v>42.061317869547452</v>
      </c>
      <c r="M53">
        <f t="shared" si="1"/>
        <v>42.170117869547447</v>
      </c>
      <c r="N53">
        <f t="shared" si="1"/>
        <v>42.550917869547447</v>
      </c>
      <c r="O53">
        <f t="shared" si="1"/>
        <v>43.094917869547452</v>
      </c>
      <c r="P53">
        <f t="shared" si="1"/>
        <v>43.339717869547449</v>
      </c>
      <c r="Q53">
        <f t="shared" si="1"/>
        <v>42.918117869547451</v>
      </c>
      <c r="R53">
        <f t="shared" si="1"/>
        <v>42.693717869547449</v>
      </c>
      <c r="S53">
        <f t="shared" si="1"/>
        <v>42.530517869547445</v>
      </c>
      <c r="T53">
        <f t="shared" si="1"/>
        <v>42.299317869547451</v>
      </c>
      <c r="U53">
        <f t="shared" si="1"/>
        <v>42.074917869547448</v>
      </c>
      <c r="V53">
        <f t="shared" si="1"/>
        <v>42.278917869547449</v>
      </c>
      <c r="W53">
        <f t="shared" si="1"/>
        <v>42.061317869547452</v>
      </c>
      <c r="X53">
        <f t="shared" si="1"/>
        <v>41.945717869547451</v>
      </c>
      <c r="Y53">
        <f t="shared" si="1"/>
        <v>42.149717869547452</v>
      </c>
      <c r="Z53">
        <f t="shared" si="1"/>
        <v>41.945717869547451</v>
      </c>
      <c r="AA53">
        <f t="shared" si="1"/>
        <v>41.757897869547449</v>
      </c>
      <c r="AB53">
        <f t="shared" si="1"/>
        <v>41.661207869547447</v>
      </c>
      <c r="AC53">
        <f t="shared" si="1"/>
        <v>41.564517869547451</v>
      </c>
      <c r="AD53">
        <f t="shared" si="1"/>
        <v>41.467817869547446</v>
      </c>
      <c r="AE53">
        <f t="shared" si="1"/>
        <v>41.371117869547447</v>
      </c>
      <c r="AF53">
        <f t="shared" si="1"/>
        <v>41.274417869547449</v>
      </c>
      <c r="AG53">
        <f t="shared" si="1"/>
        <v>41.177657869547446</v>
      </c>
      <c r="AH53">
        <f t="shared" si="1"/>
        <v>41.080957869547447</v>
      </c>
      <c r="AI53">
        <f t="shared" si="1"/>
        <v>40.984267869547445</v>
      </c>
      <c r="AJ53">
        <f t="shared" si="1"/>
        <v>40.887567869547446</v>
      </c>
    </row>
    <row r="54" spans="1:36" x14ac:dyDescent="0.25">
      <c r="A54" t="s">
        <v>67</v>
      </c>
      <c r="B54">
        <f t="shared" ref="B54:AJ54" si="2">B8-(B24/B40)</f>
        <v>21.095592625066978</v>
      </c>
      <c r="C54">
        <f t="shared" si="2"/>
        <v>20.969592625066973</v>
      </c>
      <c r="D54">
        <f t="shared" si="2"/>
        <v>20.976592625066978</v>
      </c>
      <c r="E54">
        <f t="shared" si="2"/>
        <v>20.977592625066976</v>
      </c>
      <c r="F54">
        <f t="shared" si="2"/>
        <v>20.978592625066973</v>
      </c>
      <c r="G54">
        <f t="shared" si="2"/>
        <v>20.980592625066976</v>
      </c>
      <c r="H54">
        <f t="shared" si="2"/>
        <v>20.981592625066973</v>
      </c>
      <c r="I54">
        <f t="shared" si="2"/>
        <v>20.982592625066978</v>
      </c>
      <c r="J54">
        <f t="shared" si="2"/>
        <v>20.982592625066978</v>
      </c>
      <c r="K54">
        <f t="shared" si="2"/>
        <v>20.982592625066978</v>
      </c>
      <c r="L54">
        <f t="shared" si="2"/>
        <v>20.982592625066978</v>
      </c>
      <c r="M54">
        <f t="shared" si="2"/>
        <v>20.982592625066978</v>
      </c>
      <c r="N54">
        <f t="shared" si="2"/>
        <v>20.982592625066978</v>
      </c>
      <c r="O54">
        <f t="shared" si="2"/>
        <v>20.982592625066978</v>
      </c>
      <c r="P54">
        <f t="shared" si="2"/>
        <v>20.982592625066978</v>
      </c>
      <c r="Q54">
        <f t="shared" si="2"/>
        <v>20.982202625066975</v>
      </c>
      <c r="R54">
        <f t="shared" si="2"/>
        <v>20.982232625066978</v>
      </c>
      <c r="S54">
        <f t="shared" si="2"/>
        <v>20.982262625066973</v>
      </c>
      <c r="T54">
        <f t="shared" si="2"/>
        <v>20.982292625066975</v>
      </c>
      <c r="U54">
        <f t="shared" si="2"/>
        <v>20.982322625066978</v>
      </c>
      <c r="V54">
        <f t="shared" si="2"/>
        <v>20.982352625066973</v>
      </c>
      <c r="W54">
        <f t="shared" si="2"/>
        <v>20.982382625066975</v>
      </c>
      <c r="X54">
        <f t="shared" si="2"/>
        <v>20.982412625066978</v>
      </c>
      <c r="Y54">
        <f t="shared" si="2"/>
        <v>20.982442625066973</v>
      </c>
      <c r="Z54">
        <f t="shared" si="2"/>
        <v>20.982472625066976</v>
      </c>
      <c r="AA54">
        <f t="shared" si="2"/>
        <v>20.982502625066978</v>
      </c>
      <c r="AB54">
        <f t="shared" si="2"/>
        <v>20.982532625066973</v>
      </c>
      <c r="AC54">
        <f t="shared" si="2"/>
        <v>20.982562625066976</v>
      </c>
      <c r="AD54">
        <f t="shared" si="2"/>
        <v>20.982592625066978</v>
      </c>
      <c r="AE54">
        <f t="shared" si="2"/>
        <v>20.982622625066973</v>
      </c>
      <c r="AF54">
        <f t="shared" si="2"/>
        <v>20.982652625066976</v>
      </c>
      <c r="AG54">
        <f t="shared" si="2"/>
        <v>20.982682625066978</v>
      </c>
      <c r="AH54">
        <f t="shared" si="2"/>
        <v>20.982712625066974</v>
      </c>
      <c r="AI54">
        <f t="shared" si="2"/>
        <v>20.982742625066976</v>
      </c>
      <c r="AJ54">
        <f t="shared" si="2"/>
        <v>20.982772625066978</v>
      </c>
    </row>
    <row r="55" spans="1:36" x14ac:dyDescent="0.25">
      <c r="A55" t="s">
        <v>68</v>
      </c>
      <c r="B55">
        <f t="shared" ref="B55:AJ55" si="3">B9-(B25/B41)</f>
        <v>9.9661783484936386</v>
      </c>
      <c r="C55">
        <f t="shared" si="3"/>
        <v>9.978178348493639</v>
      </c>
      <c r="D55">
        <f t="shared" si="3"/>
        <v>9.978178348493639</v>
      </c>
      <c r="E55">
        <f t="shared" si="3"/>
        <v>9.978178348493639</v>
      </c>
      <c r="F55">
        <f t="shared" si="3"/>
        <v>9.978178348493639</v>
      </c>
      <c r="G55">
        <f t="shared" si="3"/>
        <v>9.978178348493639</v>
      </c>
      <c r="H55">
        <f t="shared" si="3"/>
        <v>9.978178348493639</v>
      </c>
      <c r="I55">
        <f t="shared" si="3"/>
        <v>9.978178348493639</v>
      </c>
      <c r="J55">
        <f t="shared" si="3"/>
        <v>9.978178348493639</v>
      </c>
      <c r="K55">
        <f t="shared" si="3"/>
        <v>9.978178348493639</v>
      </c>
      <c r="L55">
        <f t="shared" si="3"/>
        <v>9.978178348493639</v>
      </c>
      <c r="M55">
        <f t="shared" si="3"/>
        <v>9.978178348493639</v>
      </c>
      <c r="N55">
        <f t="shared" si="3"/>
        <v>9.978178348493639</v>
      </c>
      <c r="O55">
        <f t="shared" si="3"/>
        <v>9.978178348493639</v>
      </c>
      <c r="P55">
        <f t="shared" si="3"/>
        <v>9.978178348493639</v>
      </c>
      <c r="Q55">
        <f t="shared" si="3"/>
        <v>9.978178348493639</v>
      </c>
      <c r="R55">
        <f t="shared" si="3"/>
        <v>9.978178348493639</v>
      </c>
      <c r="S55">
        <f t="shared" si="3"/>
        <v>9.978178348493639</v>
      </c>
      <c r="T55">
        <f t="shared" si="3"/>
        <v>9.978178348493639</v>
      </c>
      <c r="U55">
        <f t="shared" si="3"/>
        <v>9.978178348493639</v>
      </c>
      <c r="V55">
        <f t="shared" si="3"/>
        <v>9.978178348493639</v>
      </c>
      <c r="W55">
        <f t="shared" si="3"/>
        <v>9.978178348493639</v>
      </c>
      <c r="X55">
        <f t="shared" si="3"/>
        <v>9.978178348493639</v>
      </c>
      <c r="Y55">
        <f t="shared" si="3"/>
        <v>9.978178348493639</v>
      </c>
      <c r="Z55">
        <f t="shared" si="3"/>
        <v>9.978178348493639</v>
      </c>
      <c r="AA55">
        <f t="shared" si="3"/>
        <v>9.978178348493639</v>
      </c>
      <c r="AB55">
        <f t="shared" si="3"/>
        <v>9.978178348493639</v>
      </c>
      <c r="AC55">
        <f t="shared" si="3"/>
        <v>9.978178348493639</v>
      </c>
      <c r="AD55">
        <f t="shared" si="3"/>
        <v>9.978178348493639</v>
      </c>
      <c r="AE55">
        <f t="shared" si="3"/>
        <v>9.978178348493639</v>
      </c>
      <c r="AF55">
        <f t="shared" si="3"/>
        <v>9.978178348493639</v>
      </c>
      <c r="AG55">
        <f t="shared" si="3"/>
        <v>9.978178348493639</v>
      </c>
      <c r="AH55">
        <f t="shared" si="3"/>
        <v>9.978178348493639</v>
      </c>
      <c r="AI55">
        <f t="shared" si="3"/>
        <v>9.978178348493639</v>
      </c>
      <c r="AJ55">
        <f t="shared" si="3"/>
        <v>9.978178348493639</v>
      </c>
    </row>
    <row r="56" spans="1:36" x14ac:dyDescent="0.25">
      <c r="A56" t="s">
        <v>69</v>
      </c>
      <c r="B56">
        <f t="shared" ref="B56:AJ56" si="4">B10-(B26/B42)</f>
        <v>10.595784061240934</v>
      </c>
      <c r="C56">
        <f t="shared" si="4"/>
        <v>10.599783319903302</v>
      </c>
      <c r="D56">
        <f t="shared" si="4"/>
        <v>10.604783642224014</v>
      </c>
      <c r="E56">
        <f t="shared" si="4"/>
        <v>10.608777228041902</v>
      </c>
      <c r="F56">
        <f t="shared" si="4"/>
        <v>10.617776999731401</v>
      </c>
      <c r="G56">
        <f t="shared" si="4"/>
        <v>10.617783768466293</v>
      </c>
      <c r="H56">
        <f t="shared" si="4"/>
        <v>10.617778259468171</v>
      </c>
      <c r="I56">
        <f t="shared" si="4"/>
        <v>10.617781966156326</v>
      </c>
      <c r="J56">
        <f t="shared" si="4"/>
        <v>10.61778041901692</v>
      </c>
      <c r="K56">
        <f t="shared" si="4"/>
        <v>10.617779889873756</v>
      </c>
      <c r="L56">
        <f t="shared" si="4"/>
        <v>10.617783784582329</v>
      </c>
      <c r="M56">
        <f t="shared" si="4"/>
        <v>10.617780244426537</v>
      </c>
      <c r="N56">
        <f t="shared" si="4"/>
        <v>10.617785460650012</v>
      </c>
      <c r="O56">
        <f t="shared" si="4"/>
        <v>10.617782817620199</v>
      </c>
      <c r="P56">
        <f t="shared" si="4"/>
        <v>10.617782712865967</v>
      </c>
      <c r="Q56">
        <f t="shared" si="4"/>
        <v>10.617782436207357</v>
      </c>
      <c r="R56">
        <f t="shared" si="4"/>
        <v>10.617782339511152</v>
      </c>
      <c r="S56">
        <f t="shared" si="4"/>
        <v>10.617777601396725</v>
      </c>
      <c r="T56">
        <f t="shared" si="4"/>
        <v>10.617780077894171</v>
      </c>
      <c r="U56">
        <f t="shared" si="4"/>
        <v>10.61777843137255</v>
      </c>
      <c r="V56">
        <f t="shared" si="4"/>
        <v>10.617779481600863</v>
      </c>
      <c r="W56">
        <f t="shared" si="4"/>
        <v>10.617776626376578</v>
      </c>
      <c r="X56">
        <f t="shared" si="4"/>
        <v>10.617785584206285</v>
      </c>
      <c r="Y56">
        <f t="shared" si="4"/>
        <v>10.617783588503894</v>
      </c>
      <c r="Z56">
        <f t="shared" si="4"/>
        <v>10.617783969916736</v>
      </c>
      <c r="AA56">
        <f t="shared" si="4"/>
        <v>10.617780142358313</v>
      </c>
      <c r="AB56">
        <f t="shared" si="4"/>
        <v>10.617781445071177</v>
      </c>
      <c r="AC56">
        <f t="shared" si="4"/>
        <v>10.617783784582329</v>
      </c>
      <c r="AD56">
        <f t="shared" si="4"/>
        <v>10.6486819412298</v>
      </c>
      <c r="AE56">
        <f t="shared" si="4"/>
        <v>10.661084912712649</v>
      </c>
      <c r="AF56">
        <f t="shared" si="4"/>
        <v>10.676517510313275</v>
      </c>
      <c r="AG56">
        <f t="shared" si="4"/>
        <v>10.69457792003081</v>
      </c>
      <c r="AH56">
        <f t="shared" si="4"/>
        <v>10.716063376066266</v>
      </c>
      <c r="AI56">
        <f t="shared" si="4"/>
        <v>10.741579245641478</v>
      </c>
      <c r="AJ56">
        <f t="shared" si="4"/>
        <v>10.771383293604043</v>
      </c>
    </row>
    <row r="57" spans="1:36" x14ac:dyDescent="0.25">
      <c r="A57" t="s">
        <v>70</v>
      </c>
      <c r="B57">
        <f t="shared" ref="B57:AJ57" si="5">B11-(B27/B43)</f>
        <v>1.5412275304250436</v>
      </c>
      <c r="C57">
        <f t="shared" si="5"/>
        <v>2.0072336982186734</v>
      </c>
      <c r="D57">
        <f t="shared" si="5"/>
        <v>2.4732306753844213</v>
      </c>
      <c r="E57">
        <f t="shared" si="5"/>
        <v>2.9402322335803426</v>
      </c>
      <c r="F57">
        <f t="shared" si="5"/>
        <v>4.1642286594620472</v>
      </c>
      <c r="G57">
        <f t="shared" si="5"/>
        <v>5.0112274829036849</v>
      </c>
      <c r="H57">
        <f t="shared" si="5"/>
        <v>7.2762318840042042</v>
      </c>
      <c r="I57">
        <f t="shared" si="5"/>
        <v>7.3172290394381001</v>
      </c>
      <c r="J57">
        <f t="shared" si="5"/>
        <v>7.3582348197229059</v>
      </c>
      <c r="K57">
        <f t="shared" si="5"/>
        <v>7.3982292474694624</v>
      </c>
      <c r="L57">
        <f t="shared" si="5"/>
        <v>7.4392288936301796</v>
      </c>
      <c r="M57">
        <f t="shared" si="5"/>
        <v>7.4802308555674308</v>
      </c>
      <c r="N57">
        <f t="shared" si="5"/>
        <v>7.5212322719633864</v>
      </c>
      <c r="O57">
        <f t="shared" si="5"/>
        <v>7.5622253811837048</v>
      </c>
      <c r="P57">
        <f t="shared" si="5"/>
        <v>7.6032293330251406</v>
      </c>
      <c r="Q57">
        <f t="shared" si="5"/>
        <v>7.6440451821013724</v>
      </c>
      <c r="R57">
        <f t="shared" si="5"/>
        <v>7.6849333387581638</v>
      </c>
      <c r="S57">
        <f t="shared" si="5"/>
        <v>7.7258330816525582</v>
      </c>
      <c r="T57">
        <f t="shared" si="5"/>
        <v>7.7667197660579728</v>
      </c>
      <c r="U57">
        <f t="shared" si="5"/>
        <v>7.807617331948471</v>
      </c>
      <c r="V57">
        <f t="shared" si="5"/>
        <v>7.8485087059828889</v>
      </c>
      <c r="W57">
        <f t="shared" si="5"/>
        <v>7.9340393870945825</v>
      </c>
      <c r="X57">
        <f t="shared" si="5"/>
        <v>8.0027633919732768</v>
      </c>
      <c r="Y57">
        <f t="shared" si="5"/>
        <v>8.0870910291772518</v>
      </c>
      <c r="Z57">
        <f t="shared" si="5"/>
        <v>8.1770173639088561</v>
      </c>
      <c r="AA57">
        <f t="shared" si="5"/>
        <v>8.2933394227998676</v>
      </c>
      <c r="AB57">
        <f t="shared" si="5"/>
        <v>8.4029729024709088</v>
      </c>
      <c r="AC57">
        <f t="shared" si="5"/>
        <v>8.5304370470446926</v>
      </c>
      <c r="AD57">
        <f t="shared" si="5"/>
        <v>8.6711699264153541</v>
      </c>
      <c r="AE57">
        <f t="shared" si="5"/>
        <v>8.8268762878344731</v>
      </c>
      <c r="AF57">
        <f t="shared" si="5"/>
        <v>9.000563302008592</v>
      </c>
      <c r="AG57">
        <f t="shared" si="5"/>
        <v>9.1909091961489739</v>
      </c>
      <c r="AH57">
        <f t="shared" si="5"/>
        <v>9.4012314321956847</v>
      </c>
      <c r="AI57">
        <f t="shared" si="5"/>
        <v>9.6340032979452399</v>
      </c>
      <c r="AJ57">
        <f t="shared" si="5"/>
        <v>9.8906518932704781</v>
      </c>
    </row>
    <row r="58" spans="1:36" x14ac:dyDescent="0.25">
      <c r="A58" t="s">
        <v>71</v>
      </c>
      <c r="B58">
        <f t="shared" ref="B58:AJ58" si="6">B12-(B28/B44)</f>
        <v>2.7598792419704807</v>
      </c>
      <c r="C58">
        <f t="shared" si="6"/>
        <v>2.7598747339206895</v>
      </c>
      <c r="D58">
        <f t="shared" si="6"/>
        <v>2.7598798102459767</v>
      </c>
      <c r="E58">
        <f t="shared" si="6"/>
        <v>2.7598774913107391</v>
      </c>
      <c r="F58">
        <f t="shared" si="6"/>
        <v>3.8858829832609558</v>
      </c>
      <c r="G58">
        <f t="shared" si="6"/>
        <v>5.0688743619553946</v>
      </c>
      <c r="H58">
        <f t="shared" si="6"/>
        <v>8.4418835532017837</v>
      </c>
      <c r="I58">
        <f t="shared" si="6"/>
        <v>8.4678749335627295</v>
      </c>
      <c r="J58">
        <f t="shared" si="6"/>
        <v>8.4938767278820926</v>
      </c>
      <c r="K58">
        <f t="shared" si="6"/>
        <v>8.5208759191284855</v>
      </c>
      <c r="L58">
        <f t="shared" si="6"/>
        <v>8.5468772994894238</v>
      </c>
      <c r="M58">
        <f t="shared" si="6"/>
        <v>8.572876490735819</v>
      </c>
      <c r="N58">
        <f t="shared" si="6"/>
        <v>8.5988778694302574</v>
      </c>
      <c r="O58">
        <f t="shared" si="6"/>
        <v>8.6258796654161287</v>
      </c>
      <c r="P58">
        <f t="shared" si="6"/>
        <v>8.6518810441105671</v>
      </c>
      <c r="Q58">
        <f t="shared" si="6"/>
        <v>8.6779502353569598</v>
      </c>
      <c r="R58">
        <f t="shared" si="6"/>
        <v>8.704202031342831</v>
      </c>
      <c r="S58">
        <f t="shared" si="6"/>
        <v>8.7304534100372706</v>
      </c>
      <c r="T58">
        <f t="shared" si="6"/>
        <v>8.7567126012836596</v>
      </c>
      <c r="U58">
        <f t="shared" si="6"/>
        <v>8.7829639816446026</v>
      </c>
      <c r="V58">
        <f t="shared" si="6"/>
        <v>8.8092139816446</v>
      </c>
      <c r="W58">
        <f t="shared" si="6"/>
        <v>8.8354739816446006</v>
      </c>
      <c r="X58">
        <f t="shared" si="6"/>
        <v>8.8617239816445981</v>
      </c>
      <c r="Y58">
        <f t="shared" si="6"/>
        <v>8.8879739816446026</v>
      </c>
      <c r="Z58">
        <f t="shared" si="6"/>
        <v>8.9142339816446032</v>
      </c>
      <c r="AA58">
        <f t="shared" si="6"/>
        <v>8.9404839816446007</v>
      </c>
      <c r="AB58">
        <f t="shared" si="6"/>
        <v>8.9667339816445981</v>
      </c>
      <c r="AC58">
        <f t="shared" si="6"/>
        <v>8.9929939816445987</v>
      </c>
      <c r="AD58">
        <f t="shared" si="6"/>
        <v>9.0192439816446033</v>
      </c>
      <c r="AE58">
        <f t="shared" si="6"/>
        <v>9.0455039816446039</v>
      </c>
      <c r="AF58">
        <f t="shared" si="6"/>
        <v>9.0717539816446013</v>
      </c>
      <c r="AG58">
        <f t="shared" si="6"/>
        <v>9.0980039816445988</v>
      </c>
      <c r="AH58">
        <f t="shared" si="6"/>
        <v>9.1242639816445994</v>
      </c>
      <c r="AI58">
        <f t="shared" si="6"/>
        <v>9.1505139816446039</v>
      </c>
      <c r="AJ58">
        <f t="shared" si="6"/>
        <v>9.1767639816446014</v>
      </c>
    </row>
    <row r="59" spans="1:36" x14ac:dyDescent="0.25">
      <c r="A59" t="s">
        <v>72</v>
      </c>
      <c r="B59">
        <f t="shared" ref="B59:AJ59" si="7">B13-(B29/B45)</f>
        <v>81.8475532937738</v>
      </c>
      <c r="C59">
        <f t="shared" si="7"/>
        <v>81.8595532937738</v>
      </c>
      <c r="D59">
        <f t="shared" si="7"/>
        <v>81.8595532937738</v>
      </c>
      <c r="E59">
        <f t="shared" si="7"/>
        <v>81.8595532937738</v>
      </c>
      <c r="F59">
        <f t="shared" si="7"/>
        <v>81.8595532937738</v>
      </c>
      <c r="G59">
        <f t="shared" si="7"/>
        <v>81.8595532937738</v>
      </c>
      <c r="H59">
        <f t="shared" si="7"/>
        <v>81.8595532937738</v>
      </c>
      <c r="I59">
        <f t="shared" si="7"/>
        <v>81.8595532937738</v>
      </c>
      <c r="J59">
        <f t="shared" si="7"/>
        <v>81.8595532937738</v>
      </c>
      <c r="K59">
        <f t="shared" si="7"/>
        <v>81.8595532937738</v>
      </c>
      <c r="L59">
        <f t="shared" si="7"/>
        <v>81.8595532937738</v>
      </c>
      <c r="M59">
        <f t="shared" si="7"/>
        <v>81.8595532937738</v>
      </c>
      <c r="N59">
        <f t="shared" si="7"/>
        <v>81.8595532937738</v>
      </c>
      <c r="O59">
        <f t="shared" si="7"/>
        <v>81.8595532937738</v>
      </c>
      <c r="P59">
        <f t="shared" si="7"/>
        <v>81.8595532937738</v>
      </c>
      <c r="Q59">
        <f t="shared" si="7"/>
        <v>81.8595532937738</v>
      </c>
      <c r="R59">
        <f t="shared" si="7"/>
        <v>81.8595532937738</v>
      </c>
      <c r="S59">
        <f t="shared" si="7"/>
        <v>81.8595532937738</v>
      </c>
      <c r="T59">
        <f t="shared" si="7"/>
        <v>81.8595532937738</v>
      </c>
      <c r="U59">
        <f t="shared" si="7"/>
        <v>81.8595532937738</v>
      </c>
      <c r="V59">
        <f t="shared" si="7"/>
        <v>81.8595532937738</v>
      </c>
      <c r="W59">
        <f t="shared" si="7"/>
        <v>81.8595532937738</v>
      </c>
      <c r="X59">
        <f t="shared" si="7"/>
        <v>81.8595532937738</v>
      </c>
      <c r="Y59">
        <f t="shared" si="7"/>
        <v>81.8595532937738</v>
      </c>
      <c r="Z59">
        <f t="shared" si="7"/>
        <v>81.8595532937738</v>
      </c>
      <c r="AA59">
        <f t="shared" si="7"/>
        <v>81.867093293773792</v>
      </c>
      <c r="AB59">
        <f t="shared" si="7"/>
        <v>81.867093293773792</v>
      </c>
      <c r="AC59">
        <f t="shared" si="7"/>
        <v>81.867093293773792</v>
      </c>
      <c r="AD59">
        <f t="shared" si="7"/>
        <v>81.867093293773792</v>
      </c>
      <c r="AE59">
        <f t="shared" si="7"/>
        <v>81.867093293773792</v>
      </c>
      <c r="AF59">
        <f t="shared" si="7"/>
        <v>81.867093293773792</v>
      </c>
      <c r="AG59">
        <f t="shared" si="7"/>
        <v>81.867093293773792</v>
      </c>
      <c r="AH59">
        <f t="shared" si="7"/>
        <v>81.867093293773792</v>
      </c>
      <c r="AI59">
        <f t="shared" si="7"/>
        <v>81.867093293773792</v>
      </c>
      <c r="AJ59">
        <f t="shared" si="7"/>
        <v>81.867093293773792</v>
      </c>
    </row>
    <row r="60" spans="1:36" x14ac:dyDescent="0.25">
      <c r="A60" t="s">
        <v>73</v>
      </c>
      <c r="B60">
        <f t="shared" ref="B60:AJ60" si="8">B14-(B30/B46)</f>
        <v>15.803731804587301</v>
      </c>
      <c r="C60">
        <f t="shared" si="8"/>
        <v>15.824171804587294</v>
      </c>
      <c r="D60">
        <f t="shared" si="8"/>
        <v>15.824171804587294</v>
      </c>
      <c r="E60">
        <f t="shared" si="8"/>
        <v>15.824171804587294</v>
      </c>
      <c r="F60">
        <f t="shared" si="8"/>
        <v>15.824171804587294</v>
      </c>
      <c r="G60">
        <f t="shared" si="8"/>
        <v>15.824171804587294</v>
      </c>
      <c r="H60">
        <f t="shared" si="8"/>
        <v>15.824171804587294</v>
      </c>
      <c r="I60">
        <f t="shared" si="8"/>
        <v>15.824171804587294</v>
      </c>
      <c r="J60">
        <f t="shared" si="8"/>
        <v>15.824171804587294</v>
      </c>
      <c r="K60">
        <f t="shared" si="8"/>
        <v>15.824171804587294</v>
      </c>
      <c r="L60">
        <f t="shared" si="8"/>
        <v>15.824171804587294</v>
      </c>
      <c r="M60">
        <f t="shared" si="8"/>
        <v>15.824171804587294</v>
      </c>
      <c r="N60">
        <f t="shared" si="8"/>
        <v>15.824171804587294</v>
      </c>
      <c r="O60">
        <f t="shared" si="8"/>
        <v>15.824171804587294</v>
      </c>
      <c r="P60">
        <f t="shared" si="8"/>
        <v>15.824171804587294</v>
      </c>
      <c r="Q60">
        <f t="shared" si="8"/>
        <v>15.824171804587294</v>
      </c>
      <c r="R60">
        <f t="shared" si="8"/>
        <v>15.824171804587294</v>
      </c>
      <c r="S60">
        <f t="shared" si="8"/>
        <v>15.824171804587294</v>
      </c>
      <c r="T60">
        <f t="shared" si="8"/>
        <v>15.824171804587294</v>
      </c>
      <c r="U60">
        <f t="shared" si="8"/>
        <v>15.824171804587294</v>
      </c>
      <c r="V60">
        <f t="shared" si="8"/>
        <v>15.824171804587294</v>
      </c>
      <c r="W60">
        <f t="shared" si="8"/>
        <v>15.824171804587294</v>
      </c>
      <c r="X60">
        <f t="shared" si="8"/>
        <v>15.824171804587294</v>
      </c>
      <c r="Y60">
        <f t="shared" si="8"/>
        <v>15.824171804587294</v>
      </c>
      <c r="Z60">
        <f t="shared" si="8"/>
        <v>15.824171804587294</v>
      </c>
      <c r="AA60">
        <f t="shared" si="8"/>
        <v>15.824171804587294</v>
      </c>
      <c r="AB60">
        <f t="shared" si="8"/>
        <v>15.824171804587294</v>
      </c>
      <c r="AC60">
        <f t="shared" si="8"/>
        <v>15.824171804587294</v>
      </c>
      <c r="AD60">
        <f t="shared" si="8"/>
        <v>15.824171804587294</v>
      </c>
      <c r="AE60">
        <f t="shared" si="8"/>
        <v>15.824171804587294</v>
      </c>
      <c r="AF60">
        <f t="shared" si="8"/>
        <v>15.824171804587294</v>
      </c>
      <c r="AG60">
        <f t="shared" si="8"/>
        <v>15.824171804587294</v>
      </c>
      <c r="AH60">
        <f t="shared" si="8"/>
        <v>15.824171804587294</v>
      </c>
      <c r="AI60">
        <f t="shared" si="8"/>
        <v>15.824171804587294</v>
      </c>
      <c r="AJ60">
        <f t="shared" si="8"/>
        <v>15.824171804587294</v>
      </c>
    </row>
    <row r="61" spans="1:36" x14ac:dyDescent="0.25">
      <c r="A61" t="s">
        <v>74</v>
      </c>
      <c r="B61">
        <f t="shared" ref="B61:AJ61" si="9">B15-(B31/B47)</f>
        <v>137.38186859562305</v>
      </c>
      <c r="C61">
        <f t="shared" si="9"/>
        <v>152.28187859562306</v>
      </c>
      <c r="D61">
        <f t="shared" si="9"/>
        <v>169.58185859562306</v>
      </c>
      <c r="E61">
        <f t="shared" si="9"/>
        <v>192.58185859562306</v>
      </c>
      <c r="F61">
        <f t="shared" si="9"/>
        <v>203.78187859562306</v>
      </c>
      <c r="G61">
        <f t="shared" si="9"/>
        <v>212.18186859562306</v>
      </c>
      <c r="H61">
        <f t="shared" si="9"/>
        <v>218.68186859562306</v>
      </c>
      <c r="I61">
        <f t="shared" si="9"/>
        <v>222.78187859562306</v>
      </c>
      <c r="J61">
        <f t="shared" si="9"/>
        <v>226.38184859562304</v>
      </c>
      <c r="K61">
        <f t="shared" si="9"/>
        <v>230.88184859562304</v>
      </c>
      <c r="L61">
        <f t="shared" si="9"/>
        <v>236.38187859562302</v>
      </c>
      <c r="M61">
        <f t="shared" si="9"/>
        <v>240.78184859562307</v>
      </c>
      <c r="N61">
        <f t="shared" si="9"/>
        <v>244.28187859562306</v>
      </c>
      <c r="O61">
        <f t="shared" si="9"/>
        <v>249.38184859562304</v>
      </c>
      <c r="P61">
        <f t="shared" si="9"/>
        <v>252.88184859562304</v>
      </c>
      <c r="Q61">
        <f t="shared" si="9"/>
        <v>257.88187859562299</v>
      </c>
      <c r="R61">
        <f t="shared" si="9"/>
        <v>263.98185859562307</v>
      </c>
      <c r="S61">
        <f t="shared" si="9"/>
        <v>269.98185859562307</v>
      </c>
      <c r="T61">
        <f t="shared" si="9"/>
        <v>276.78184859562305</v>
      </c>
      <c r="U61">
        <f t="shared" si="9"/>
        <v>281.08185859562309</v>
      </c>
      <c r="V61">
        <f t="shared" si="9"/>
        <v>287.48185859562307</v>
      </c>
      <c r="W61">
        <f t="shared" si="9"/>
        <v>291.18186859562309</v>
      </c>
      <c r="X61">
        <f t="shared" si="9"/>
        <v>297.08185859562309</v>
      </c>
      <c r="Y61">
        <f t="shared" si="9"/>
        <v>302.98185859562307</v>
      </c>
      <c r="Z61">
        <f t="shared" si="9"/>
        <v>309.98185859562307</v>
      </c>
      <c r="AA61">
        <f t="shared" si="9"/>
        <v>314.74586859562305</v>
      </c>
      <c r="AB61">
        <f t="shared" si="9"/>
        <v>320.36085859562309</v>
      </c>
      <c r="AC61">
        <f t="shared" si="9"/>
        <v>325.97584859562301</v>
      </c>
      <c r="AD61">
        <f t="shared" si="9"/>
        <v>331.59086859562308</v>
      </c>
      <c r="AE61">
        <f t="shared" si="9"/>
        <v>337.20484859562305</v>
      </c>
      <c r="AF61">
        <f t="shared" si="9"/>
        <v>342.81983859562308</v>
      </c>
      <c r="AG61">
        <f t="shared" si="9"/>
        <v>348.434828595623</v>
      </c>
      <c r="AH61">
        <f t="shared" si="9"/>
        <v>354.04984859562308</v>
      </c>
      <c r="AI61">
        <f t="shared" si="9"/>
        <v>359.664838595623</v>
      </c>
      <c r="AJ61">
        <f t="shared" si="9"/>
        <v>365.27985859562307</v>
      </c>
    </row>
    <row r="62" spans="1:36" x14ac:dyDescent="0.25">
      <c r="A62" t="s">
        <v>75</v>
      </c>
      <c r="B62">
        <f t="shared" ref="B62:AJ62" si="10">B16-(B32/B48)</f>
        <v>51.97466984952262</v>
      </c>
      <c r="C62">
        <f t="shared" si="10"/>
        <v>55.911869849522624</v>
      </c>
      <c r="D62">
        <f t="shared" si="10"/>
        <v>58.112069849522619</v>
      </c>
      <c r="E62">
        <f t="shared" si="10"/>
        <v>60.563169849522616</v>
      </c>
      <c r="F62">
        <f t="shared" si="10"/>
        <v>63.419569849522624</v>
      </c>
      <c r="G62">
        <f t="shared" si="10"/>
        <v>63.323069849522618</v>
      </c>
      <c r="H62">
        <f t="shared" si="10"/>
        <v>63.824869849522621</v>
      </c>
      <c r="I62">
        <f t="shared" si="10"/>
        <v>66.304919849522634</v>
      </c>
      <c r="J62">
        <f t="shared" si="10"/>
        <v>68.437579849522621</v>
      </c>
      <c r="K62">
        <f t="shared" si="10"/>
        <v>70.020169849522631</v>
      </c>
      <c r="L62">
        <f t="shared" si="10"/>
        <v>69.865769849522621</v>
      </c>
      <c r="M62">
        <f t="shared" si="10"/>
        <v>70.020169849522631</v>
      </c>
      <c r="N62">
        <f t="shared" si="10"/>
        <v>70.560579849522611</v>
      </c>
      <c r="O62">
        <f t="shared" si="10"/>
        <v>71.332569849522628</v>
      </c>
      <c r="P62">
        <f t="shared" si="10"/>
        <v>71.679979849522624</v>
      </c>
      <c r="Q62">
        <f t="shared" si="10"/>
        <v>71.081669849522626</v>
      </c>
      <c r="R62">
        <f t="shared" si="10"/>
        <v>70.763229849522617</v>
      </c>
      <c r="S62">
        <f t="shared" si="10"/>
        <v>70.531619849522627</v>
      </c>
      <c r="T62">
        <f t="shared" si="10"/>
        <v>70.203519849522621</v>
      </c>
      <c r="U62">
        <f t="shared" si="10"/>
        <v>69.885069849522608</v>
      </c>
      <c r="V62">
        <f t="shared" si="10"/>
        <v>70.174569849522612</v>
      </c>
      <c r="W62">
        <f t="shared" si="10"/>
        <v>69.865769849522621</v>
      </c>
      <c r="X62">
        <f t="shared" si="10"/>
        <v>69.701719849522618</v>
      </c>
      <c r="Y62">
        <f t="shared" si="10"/>
        <v>69.991229849522625</v>
      </c>
      <c r="Z62">
        <f t="shared" si="10"/>
        <v>69.701719849522618</v>
      </c>
      <c r="AA62">
        <f t="shared" si="10"/>
        <v>69.435189849522629</v>
      </c>
      <c r="AB62">
        <f t="shared" si="10"/>
        <v>69.297969849522616</v>
      </c>
      <c r="AC62">
        <f t="shared" si="10"/>
        <v>69.160739849522628</v>
      </c>
      <c r="AD62">
        <f t="shared" si="10"/>
        <v>69.023519849522614</v>
      </c>
      <c r="AE62">
        <f t="shared" si="10"/>
        <v>68.886299849522629</v>
      </c>
      <c r="AF62">
        <f t="shared" si="10"/>
        <v>68.749069849522613</v>
      </c>
      <c r="AG62">
        <f t="shared" si="10"/>
        <v>68.611749849522624</v>
      </c>
      <c r="AH62">
        <f t="shared" si="10"/>
        <v>68.474529849522611</v>
      </c>
      <c r="AI62">
        <f t="shared" si="10"/>
        <v>68.337309849522626</v>
      </c>
      <c r="AJ62">
        <f t="shared" si="10"/>
        <v>68.200089849522612</v>
      </c>
    </row>
    <row r="64" spans="1:36" x14ac:dyDescent="0.25">
      <c r="A64" s="14" t="s">
        <v>147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5" x14ac:dyDescent="0.25">
      <c r="A65" s="1" t="s">
        <v>133</v>
      </c>
    </row>
    <row r="66" spans="1:5" x14ac:dyDescent="0.25">
      <c r="A66" s="1" t="s">
        <v>106</v>
      </c>
      <c r="B66" s="1" t="s">
        <v>107</v>
      </c>
      <c r="C66" s="1" t="s">
        <v>108</v>
      </c>
      <c r="D66" s="1" t="s">
        <v>109</v>
      </c>
      <c r="E66" s="1" t="s">
        <v>110</v>
      </c>
    </row>
    <row r="67" spans="1:5" x14ac:dyDescent="0.25">
      <c r="A67" t="s">
        <v>22</v>
      </c>
      <c r="B67" t="s">
        <v>111</v>
      </c>
      <c r="C67">
        <v>2917</v>
      </c>
      <c r="D67" s="10">
        <v>4.47</v>
      </c>
      <c r="E67" s="10">
        <v>31.16</v>
      </c>
    </row>
    <row r="68" spans="1:5" x14ac:dyDescent="0.25">
      <c r="B68" t="s">
        <v>112</v>
      </c>
      <c r="C68">
        <v>3727</v>
      </c>
      <c r="D68" s="10">
        <v>7.22</v>
      </c>
      <c r="E68" s="10">
        <v>51.37</v>
      </c>
    </row>
    <row r="69" spans="1:5" x14ac:dyDescent="0.25">
      <c r="B69" t="s">
        <v>113</v>
      </c>
      <c r="C69">
        <v>6492</v>
      </c>
      <c r="D69" s="10">
        <v>8.44</v>
      </c>
      <c r="E69" s="10">
        <v>72.8</v>
      </c>
    </row>
    <row r="70" spans="1:5" x14ac:dyDescent="0.25">
      <c r="A70" t="s">
        <v>23</v>
      </c>
      <c r="B70" t="s">
        <v>114</v>
      </c>
      <c r="C70">
        <v>912</v>
      </c>
      <c r="D70" s="10">
        <v>3.6</v>
      </c>
      <c r="E70" s="10">
        <v>13.16</v>
      </c>
    </row>
    <row r="71" spans="1:5" x14ac:dyDescent="0.25">
      <c r="B71" t="s">
        <v>115</v>
      </c>
      <c r="C71">
        <v>1017</v>
      </c>
      <c r="D71" s="10">
        <v>3.27</v>
      </c>
      <c r="E71" s="10">
        <v>15.36</v>
      </c>
    </row>
    <row r="72" spans="1:5" x14ac:dyDescent="0.25">
      <c r="B72" t="s">
        <v>116</v>
      </c>
      <c r="C72">
        <v>2072</v>
      </c>
      <c r="D72" s="10">
        <v>6.78</v>
      </c>
      <c r="E72" s="10">
        <v>31.77</v>
      </c>
    </row>
    <row r="73" spans="1:5" x14ac:dyDescent="0.25">
      <c r="A73" t="s">
        <v>32</v>
      </c>
      <c r="B73" t="s">
        <v>117</v>
      </c>
      <c r="C73">
        <v>968</v>
      </c>
      <c r="D73" s="10">
        <v>15.44</v>
      </c>
      <c r="E73" s="10">
        <v>7.34</v>
      </c>
    </row>
    <row r="74" spans="1:5" x14ac:dyDescent="0.25">
      <c r="B74" t="s">
        <v>118</v>
      </c>
      <c r="C74">
        <v>671</v>
      </c>
      <c r="D74" s="10">
        <v>10.37</v>
      </c>
      <c r="E74" s="10">
        <v>7.04</v>
      </c>
    </row>
    <row r="75" spans="1:5" x14ac:dyDescent="0.25">
      <c r="B75" t="s">
        <v>119</v>
      </c>
      <c r="C75">
        <v>6978</v>
      </c>
      <c r="D75" s="10">
        <v>42.97</v>
      </c>
      <c r="E75" s="10">
        <v>0</v>
      </c>
    </row>
    <row r="76" spans="1:5" x14ac:dyDescent="0.25">
      <c r="A76" t="s">
        <v>24</v>
      </c>
      <c r="B76" t="s">
        <v>120</v>
      </c>
      <c r="C76">
        <v>5366</v>
      </c>
      <c r="D76" s="10">
        <v>2.14</v>
      </c>
      <c r="E76" s="10">
        <v>93.23</v>
      </c>
    </row>
    <row r="77" spans="1:5" x14ac:dyDescent="0.25">
      <c r="B77" t="s">
        <v>121</v>
      </c>
      <c r="C77">
        <v>1477</v>
      </c>
      <c r="D77" s="10">
        <v>7.75</v>
      </c>
      <c r="E77" s="10">
        <v>17.440000000000001</v>
      </c>
    </row>
    <row r="78" spans="1:5" x14ac:dyDescent="0.25">
      <c r="B78" t="s">
        <v>122</v>
      </c>
      <c r="C78">
        <v>1744</v>
      </c>
      <c r="D78" s="10">
        <v>7.75</v>
      </c>
      <c r="E78" s="10">
        <v>17.440000000000001</v>
      </c>
    </row>
    <row r="79" spans="1:5" x14ac:dyDescent="0.25">
      <c r="A79" t="s">
        <v>29</v>
      </c>
      <c r="B79" t="s">
        <v>123</v>
      </c>
      <c r="C79">
        <v>3659</v>
      </c>
      <c r="D79" s="10">
        <v>5.26</v>
      </c>
      <c r="E79" s="10">
        <v>105.58</v>
      </c>
    </row>
    <row r="80" spans="1:5" x14ac:dyDescent="0.25">
      <c r="A80" t="s">
        <v>30</v>
      </c>
      <c r="B80" t="s">
        <v>124</v>
      </c>
      <c r="C80">
        <v>2448</v>
      </c>
      <c r="D80" s="10">
        <v>0</v>
      </c>
      <c r="E80" s="10">
        <v>112.85</v>
      </c>
    </row>
    <row r="81" spans="1:36" x14ac:dyDescent="0.25">
      <c r="B81" t="s">
        <v>125</v>
      </c>
      <c r="C81">
        <v>8271</v>
      </c>
      <c r="D81" s="10">
        <v>8.74</v>
      </c>
      <c r="E81" s="10">
        <v>392.6</v>
      </c>
    </row>
    <row r="82" spans="1:36" x14ac:dyDescent="0.25">
      <c r="A82" t="s">
        <v>25</v>
      </c>
      <c r="B82" t="s">
        <v>126</v>
      </c>
      <c r="C82">
        <v>2651</v>
      </c>
      <c r="D82" s="10">
        <v>5.76</v>
      </c>
      <c r="E82" s="10">
        <v>15.15</v>
      </c>
    </row>
    <row r="83" spans="1:36" x14ac:dyDescent="0.25">
      <c r="A83" t="s">
        <v>26</v>
      </c>
      <c r="B83" t="s">
        <v>127</v>
      </c>
      <c r="C83" s="11">
        <v>1980</v>
      </c>
      <c r="D83" s="10">
        <v>0</v>
      </c>
      <c r="E83" s="10">
        <v>39.53</v>
      </c>
    </row>
    <row r="84" spans="1:36" x14ac:dyDescent="0.25">
      <c r="B84" t="s">
        <v>128</v>
      </c>
      <c r="C84">
        <v>6154</v>
      </c>
      <c r="D84" s="10">
        <v>0</v>
      </c>
      <c r="E84" s="10">
        <v>73.959999999999994</v>
      </c>
    </row>
    <row r="85" spans="1:36" x14ac:dyDescent="0.25">
      <c r="A85" t="s">
        <v>28</v>
      </c>
      <c r="B85" t="s">
        <v>129</v>
      </c>
      <c r="C85">
        <v>4052</v>
      </c>
      <c r="D85" s="10">
        <v>0</v>
      </c>
      <c r="E85" s="10">
        <v>67.23</v>
      </c>
    </row>
    <row r="86" spans="1:36" x14ac:dyDescent="0.25">
      <c r="A86" t="s">
        <v>27</v>
      </c>
      <c r="B86" t="s">
        <v>130</v>
      </c>
      <c r="C86" s="11">
        <v>3279</v>
      </c>
      <c r="D86" s="10">
        <v>0</v>
      </c>
      <c r="E86" s="10">
        <v>24.68</v>
      </c>
    </row>
    <row r="88" spans="1:36" x14ac:dyDescent="0.25">
      <c r="A88" t="s">
        <v>131</v>
      </c>
    </row>
    <row r="89" spans="1:36" x14ac:dyDescent="0.25">
      <c r="A89" t="s">
        <v>132</v>
      </c>
    </row>
    <row r="91" spans="1:36" x14ac:dyDescent="0.25">
      <c r="A91" s="1" t="s">
        <v>142</v>
      </c>
    </row>
    <row r="92" spans="1:36" x14ac:dyDescent="0.25">
      <c r="A92" t="s">
        <v>63</v>
      </c>
      <c r="B92">
        <v>2016</v>
      </c>
      <c r="C92">
        <v>2017</v>
      </c>
      <c r="D92">
        <v>2018</v>
      </c>
      <c r="E92">
        <v>2019</v>
      </c>
      <c r="F92">
        <v>2020</v>
      </c>
      <c r="G92">
        <v>2021</v>
      </c>
      <c r="H92">
        <v>2022</v>
      </c>
      <c r="I92">
        <v>2023</v>
      </c>
      <c r="J92">
        <v>2024</v>
      </c>
      <c r="K92">
        <v>2025</v>
      </c>
      <c r="L92">
        <v>2026</v>
      </c>
      <c r="M92">
        <v>2027</v>
      </c>
      <c r="N92">
        <v>2028</v>
      </c>
      <c r="O92">
        <v>2029</v>
      </c>
      <c r="P92">
        <v>2030</v>
      </c>
      <c r="Q92">
        <v>2031</v>
      </c>
      <c r="R92">
        <v>2032</v>
      </c>
      <c r="S92">
        <v>2033</v>
      </c>
      <c r="T92">
        <v>2034</v>
      </c>
      <c r="U92">
        <v>2035</v>
      </c>
      <c r="V92">
        <v>2036</v>
      </c>
      <c r="W92">
        <v>2037</v>
      </c>
      <c r="X92">
        <v>2038</v>
      </c>
      <c r="Y92">
        <v>2039</v>
      </c>
      <c r="Z92">
        <v>2040</v>
      </c>
      <c r="AA92">
        <v>2041</v>
      </c>
      <c r="AB92">
        <v>2042</v>
      </c>
      <c r="AC92">
        <v>2043</v>
      </c>
      <c r="AD92">
        <v>2044</v>
      </c>
      <c r="AE92">
        <v>2045</v>
      </c>
      <c r="AF92">
        <v>2046</v>
      </c>
      <c r="AG92">
        <v>2047</v>
      </c>
      <c r="AH92">
        <v>2048</v>
      </c>
      <c r="AI92">
        <v>2049</v>
      </c>
      <c r="AJ92">
        <v>2050</v>
      </c>
    </row>
    <row r="93" spans="1:36" x14ac:dyDescent="0.25">
      <c r="A93" t="s">
        <v>140</v>
      </c>
      <c r="B93" t="s">
        <v>64</v>
      </c>
    </row>
    <row r="94" spans="1:36" x14ac:dyDescent="0.25">
      <c r="A94" t="s">
        <v>141</v>
      </c>
    </row>
    <row r="95" spans="1:36" x14ac:dyDescent="0.25">
      <c r="A95" t="s">
        <v>65</v>
      </c>
      <c r="B95" s="12">
        <v>2.0380500000000001</v>
      </c>
      <c r="C95" s="12">
        <v>2.0236299999999998</v>
      </c>
      <c r="D95" s="12">
        <v>2.13592</v>
      </c>
      <c r="E95" s="12">
        <v>2.1636899999999999</v>
      </c>
      <c r="F95" s="12">
        <v>2.19679</v>
      </c>
      <c r="G95" s="12">
        <v>2.1979600000000001</v>
      </c>
      <c r="H95" s="12">
        <v>2.1972299999999998</v>
      </c>
      <c r="I95" s="12">
        <v>2.20364</v>
      </c>
      <c r="J95" s="12">
        <v>2.1963499999999998</v>
      </c>
      <c r="K95" s="12">
        <v>2.1967400000000001</v>
      </c>
      <c r="L95" s="12">
        <v>2.2004100000000002</v>
      </c>
      <c r="M95" s="12">
        <v>2.1949399999999999</v>
      </c>
      <c r="N95" s="12">
        <v>2.19015</v>
      </c>
      <c r="O95" s="12">
        <v>2.1879499999999998</v>
      </c>
      <c r="P95" s="12">
        <v>2.1889099999999999</v>
      </c>
      <c r="Q95" s="12">
        <v>2.2016</v>
      </c>
      <c r="R95" s="12">
        <v>2.2150699999999999</v>
      </c>
      <c r="S95" s="12">
        <v>2.2278600000000002</v>
      </c>
      <c r="T95" s="12">
        <v>2.24119</v>
      </c>
      <c r="U95" s="12">
        <v>2.2486299999999999</v>
      </c>
      <c r="V95" s="12">
        <v>2.2615099999999999</v>
      </c>
      <c r="W95" s="12">
        <v>2.2719299999999998</v>
      </c>
      <c r="X95" s="12">
        <v>2.2865899999999999</v>
      </c>
      <c r="Y95" s="12">
        <v>2.29833</v>
      </c>
      <c r="Z95" s="12">
        <v>2.3113800000000002</v>
      </c>
      <c r="AA95" s="12">
        <v>2.32206</v>
      </c>
      <c r="AB95" s="12">
        <v>2.3340000000000001</v>
      </c>
      <c r="AC95" s="12">
        <v>2.3459300000000001</v>
      </c>
      <c r="AD95" s="12">
        <v>2.3578700000000001</v>
      </c>
      <c r="AE95" s="12">
        <v>2.3698100000000002</v>
      </c>
      <c r="AF95" s="12">
        <v>2.3817400000000002</v>
      </c>
      <c r="AG95" s="12">
        <v>2.3936799999999998</v>
      </c>
      <c r="AH95" s="12">
        <v>2.4056199999999999</v>
      </c>
      <c r="AI95" s="12">
        <v>2.4175499999999999</v>
      </c>
      <c r="AJ95" s="12">
        <v>2.4294899999999999</v>
      </c>
    </row>
    <row r="96" spans="1:36" x14ac:dyDescent="0.25">
      <c r="A96" t="s">
        <v>66</v>
      </c>
      <c r="B96" s="12">
        <v>3.3650000000000002</v>
      </c>
      <c r="C96" s="12">
        <v>3.7730000000000001</v>
      </c>
      <c r="D96" s="12">
        <v>4.0010000000000003</v>
      </c>
      <c r="E96" s="12">
        <v>4.2549999999999999</v>
      </c>
      <c r="F96" s="12">
        <v>4.5510000000000002</v>
      </c>
      <c r="G96" s="12">
        <v>4.5410000000000004</v>
      </c>
      <c r="H96" s="12">
        <v>4.593</v>
      </c>
      <c r="I96" s="12">
        <v>4.8499999999999996</v>
      </c>
      <c r="J96" s="12">
        <v>5.0709999999999997</v>
      </c>
      <c r="K96" s="12">
        <v>5.2350000000000003</v>
      </c>
      <c r="L96" s="12">
        <v>5.2190000000000003</v>
      </c>
      <c r="M96" s="12">
        <v>5.2350000000000003</v>
      </c>
      <c r="N96" s="12">
        <v>5.2910000000000004</v>
      </c>
      <c r="O96" s="12">
        <v>5.3710000000000004</v>
      </c>
      <c r="P96" s="12">
        <v>5.407</v>
      </c>
      <c r="Q96" s="12">
        <v>5.3449999999999998</v>
      </c>
      <c r="R96" s="12">
        <v>5.3120000000000003</v>
      </c>
      <c r="S96" s="12">
        <v>5.2880000000000003</v>
      </c>
      <c r="T96" s="12">
        <v>5.2539999999999996</v>
      </c>
      <c r="U96" s="12">
        <v>5.2210000000000001</v>
      </c>
      <c r="V96" s="12">
        <v>5.2510000000000003</v>
      </c>
      <c r="W96" s="12">
        <v>5.2190000000000003</v>
      </c>
      <c r="X96" s="12">
        <v>5.202</v>
      </c>
      <c r="Y96" s="12">
        <v>5.2320000000000002</v>
      </c>
      <c r="Z96" s="12">
        <v>5.202</v>
      </c>
      <c r="AA96" s="12">
        <v>5.1743800000000002</v>
      </c>
      <c r="AB96" s="12">
        <v>5.1601600000000003</v>
      </c>
      <c r="AC96" s="12">
        <v>5.1459400000000004</v>
      </c>
      <c r="AD96" s="12">
        <v>5.1317199999999996</v>
      </c>
      <c r="AE96" s="12">
        <v>5.1174999999999997</v>
      </c>
      <c r="AF96" s="12">
        <v>5.1032799999999998</v>
      </c>
      <c r="AG96" s="12">
        <v>5.0890500000000003</v>
      </c>
      <c r="AH96" s="12">
        <v>5.0748300000000004</v>
      </c>
      <c r="AI96" s="12">
        <v>5.0606099999999996</v>
      </c>
      <c r="AJ96" s="12">
        <v>5.0463899999999997</v>
      </c>
    </row>
    <row r="97" spans="1:36" x14ac:dyDescent="0.25">
      <c r="A97" t="s">
        <v>67</v>
      </c>
      <c r="B97" s="12">
        <v>0.72799999999999998</v>
      </c>
      <c r="C97" s="12">
        <v>0.72799999999999998</v>
      </c>
      <c r="D97" s="12">
        <v>0.72799999999999998</v>
      </c>
      <c r="E97" s="12">
        <v>0.72799999999999998</v>
      </c>
      <c r="F97" s="12">
        <v>0.72799999999999998</v>
      </c>
      <c r="G97" s="12">
        <v>0.72799999999999998</v>
      </c>
      <c r="H97" s="12">
        <v>0.72799999999999998</v>
      </c>
      <c r="I97" s="12">
        <v>0.72799999999999998</v>
      </c>
      <c r="J97" s="12">
        <v>0.72799999999999998</v>
      </c>
      <c r="K97" s="12">
        <v>0.72799999999999998</v>
      </c>
      <c r="L97" s="12">
        <v>0.72799999999999998</v>
      </c>
      <c r="M97" s="12">
        <v>0.72799999999999998</v>
      </c>
      <c r="N97" s="12">
        <v>0.72799999999999998</v>
      </c>
      <c r="O97" s="12">
        <v>0.72799999999999998</v>
      </c>
      <c r="P97" s="12">
        <v>0.72799999999999998</v>
      </c>
      <c r="Q97" s="12">
        <v>0.72799999999999998</v>
      </c>
      <c r="R97" s="12">
        <v>0.72799999999999998</v>
      </c>
      <c r="S97" s="12">
        <v>0.72799999999999998</v>
      </c>
      <c r="T97" s="12">
        <v>0.72799999999999998</v>
      </c>
      <c r="U97" s="12">
        <v>0.72799999999999998</v>
      </c>
      <c r="V97" s="12">
        <v>0.72799999999999998</v>
      </c>
      <c r="W97" s="12">
        <v>0.72799999999999998</v>
      </c>
      <c r="X97" s="12">
        <v>0.72799999999999998</v>
      </c>
      <c r="Y97" s="12">
        <v>0.72799999999999998</v>
      </c>
      <c r="Z97" s="12">
        <v>0.72799999999999998</v>
      </c>
      <c r="AA97" s="12">
        <v>0.72799999999999998</v>
      </c>
      <c r="AB97" s="12">
        <v>0.72799999999999998</v>
      </c>
      <c r="AC97" s="12">
        <v>0.72799999999999998</v>
      </c>
      <c r="AD97" s="12">
        <v>0.72799999999999998</v>
      </c>
      <c r="AE97" s="12">
        <v>0.72799999999999998</v>
      </c>
      <c r="AF97" s="12">
        <v>0.72799999999999998</v>
      </c>
      <c r="AG97" s="12">
        <v>0.72799999999999998</v>
      </c>
      <c r="AH97" s="12">
        <v>0.72799999999999998</v>
      </c>
      <c r="AI97" s="12">
        <v>0.72799999999999998</v>
      </c>
      <c r="AJ97" s="12">
        <v>0.72799999999999998</v>
      </c>
    </row>
    <row r="98" spans="1:36" x14ac:dyDescent="0.25">
      <c r="A98" t="s">
        <v>68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</row>
    <row r="99" spans="1:36" x14ac:dyDescent="0.25">
      <c r="A99" t="s">
        <v>69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</row>
    <row r="100" spans="1:36" x14ac:dyDescent="0.25">
      <c r="A100" t="s">
        <v>70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</row>
    <row r="101" spans="1:36" x14ac:dyDescent="0.25">
      <c r="A101" t="s">
        <v>71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</row>
    <row r="102" spans="1:36" x14ac:dyDescent="0.25">
      <c r="A102" t="s">
        <v>72</v>
      </c>
      <c r="B102" s="12">
        <v>4</v>
      </c>
      <c r="C102" s="12">
        <v>4</v>
      </c>
      <c r="D102" s="12">
        <v>4</v>
      </c>
      <c r="E102" s="12">
        <v>4</v>
      </c>
      <c r="F102" s="12">
        <v>4</v>
      </c>
      <c r="G102" s="12">
        <v>4</v>
      </c>
      <c r="H102" s="12">
        <v>4</v>
      </c>
      <c r="I102" s="12">
        <v>4</v>
      </c>
      <c r="J102" s="12">
        <v>4</v>
      </c>
      <c r="K102" s="12">
        <v>4</v>
      </c>
      <c r="L102" s="12">
        <v>4</v>
      </c>
      <c r="M102" s="12">
        <v>4</v>
      </c>
      <c r="N102" s="12">
        <v>4</v>
      </c>
      <c r="O102" s="12">
        <v>4</v>
      </c>
      <c r="P102" s="12">
        <v>4</v>
      </c>
      <c r="Q102" s="12">
        <v>4</v>
      </c>
      <c r="R102" s="12">
        <v>4</v>
      </c>
      <c r="S102" s="12">
        <v>4</v>
      </c>
      <c r="T102" s="12">
        <v>4</v>
      </c>
      <c r="U102" s="12">
        <v>4</v>
      </c>
      <c r="V102" s="12">
        <v>4</v>
      </c>
      <c r="W102" s="12">
        <v>4</v>
      </c>
      <c r="X102" s="12">
        <v>4</v>
      </c>
      <c r="Y102" s="12">
        <v>4</v>
      </c>
      <c r="Z102" s="12">
        <v>4</v>
      </c>
      <c r="AA102" s="12">
        <v>4.0005199999999999</v>
      </c>
      <c r="AB102" s="12">
        <v>4.0005199999999999</v>
      </c>
      <c r="AC102" s="12">
        <v>4.0005199999999999</v>
      </c>
      <c r="AD102" s="12">
        <v>4.0005199999999999</v>
      </c>
      <c r="AE102" s="12">
        <v>4.0005199999999999</v>
      </c>
      <c r="AF102" s="12">
        <v>4.0005199999999999</v>
      </c>
      <c r="AG102" s="12">
        <v>4.0005199999999999</v>
      </c>
      <c r="AH102" s="12">
        <v>4.0005199999999999</v>
      </c>
      <c r="AI102" s="12">
        <v>4.0005199999999999</v>
      </c>
      <c r="AJ102" s="12">
        <v>4.0005199999999999</v>
      </c>
    </row>
    <row r="103" spans="1:36" x14ac:dyDescent="0.25">
      <c r="A103" t="s">
        <v>73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</row>
    <row r="104" spans="1:36" x14ac:dyDescent="0.25">
      <c r="A104" t="s">
        <v>74</v>
      </c>
      <c r="B104" s="12">
        <v>11.24</v>
      </c>
      <c r="C104" s="12">
        <v>12.73</v>
      </c>
      <c r="D104" s="12">
        <v>14.46</v>
      </c>
      <c r="E104" s="12">
        <v>16.760000000000002</v>
      </c>
      <c r="F104" s="12">
        <v>17.88</v>
      </c>
      <c r="G104" s="12">
        <v>18.72</v>
      </c>
      <c r="H104" s="12">
        <v>19.37</v>
      </c>
      <c r="I104" s="12">
        <v>19.78</v>
      </c>
      <c r="J104" s="12">
        <v>20.14</v>
      </c>
      <c r="K104" s="12">
        <v>20.59</v>
      </c>
      <c r="L104" s="12">
        <v>21.14</v>
      </c>
      <c r="M104" s="12">
        <v>21.58</v>
      </c>
      <c r="N104" s="12">
        <v>21.93</v>
      </c>
      <c r="O104" s="12">
        <v>22.44</v>
      </c>
      <c r="P104" s="12">
        <v>22.79</v>
      </c>
      <c r="Q104" s="12">
        <v>23.29</v>
      </c>
      <c r="R104" s="12">
        <v>23.9</v>
      </c>
      <c r="S104" s="12">
        <v>24.5</v>
      </c>
      <c r="T104" s="12">
        <v>25.18</v>
      </c>
      <c r="U104" s="12">
        <v>25.61</v>
      </c>
      <c r="V104" s="12">
        <v>26.25</v>
      </c>
      <c r="W104" s="12">
        <v>26.62</v>
      </c>
      <c r="X104" s="12">
        <v>27.21</v>
      </c>
      <c r="Y104" s="12">
        <v>27.8</v>
      </c>
      <c r="Z104" s="12">
        <v>28.5</v>
      </c>
      <c r="AA104" s="12">
        <v>28.976400000000002</v>
      </c>
      <c r="AB104" s="12">
        <v>29.5379</v>
      </c>
      <c r="AC104" s="12">
        <v>30.099399999999999</v>
      </c>
      <c r="AD104" s="12">
        <v>30.660900000000002</v>
      </c>
      <c r="AE104" s="12">
        <v>31.222300000000001</v>
      </c>
      <c r="AF104" s="12">
        <v>31.783799999999999</v>
      </c>
      <c r="AG104" s="12">
        <v>32.345300000000002</v>
      </c>
      <c r="AH104" s="12">
        <v>32.906799999999997</v>
      </c>
      <c r="AI104" s="12">
        <v>33.468299999999999</v>
      </c>
      <c r="AJ104" s="12">
        <v>34.029800000000002</v>
      </c>
    </row>
    <row r="105" spans="1:36" x14ac:dyDescent="0.25">
      <c r="A105" t="s">
        <v>75</v>
      </c>
      <c r="B105" s="12">
        <v>3.3650000000000002</v>
      </c>
      <c r="C105" s="12">
        <v>3.7730000000000001</v>
      </c>
      <c r="D105" s="12">
        <v>4.0010000000000003</v>
      </c>
      <c r="E105" s="12">
        <v>4.2549999999999999</v>
      </c>
      <c r="F105" s="12">
        <v>4.5510000000000002</v>
      </c>
      <c r="G105" s="12">
        <v>4.5410000000000004</v>
      </c>
      <c r="H105" s="12">
        <v>4.593</v>
      </c>
      <c r="I105" s="12">
        <v>4.8499999999999996</v>
      </c>
      <c r="J105" s="12">
        <v>5.0709999999999997</v>
      </c>
      <c r="K105" s="12">
        <v>5.2350000000000003</v>
      </c>
      <c r="L105" s="12">
        <v>5.2190000000000003</v>
      </c>
      <c r="M105" s="12">
        <v>5.2350000000000003</v>
      </c>
      <c r="N105" s="12">
        <v>5.2910000000000004</v>
      </c>
      <c r="O105" s="12">
        <v>5.3710000000000004</v>
      </c>
      <c r="P105" s="12">
        <v>5.407</v>
      </c>
      <c r="Q105" s="12">
        <v>5.3449999999999998</v>
      </c>
      <c r="R105" s="12">
        <v>5.3120000000000003</v>
      </c>
      <c r="S105" s="12">
        <v>5.2880000000000003</v>
      </c>
      <c r="T105" s="12">
        <v>5.2539999999999996</v>
      </c>
      <c r="U105" s="12">
        <v>5.2210000000000001</v>
      </c>
      <c r="V105" s="12">
        <v>5.2510000000000003</v>
      </c>
      <c r="W105" s="12">
        <v>5.2190000000000003</v>
      </c>
      <c r="X105" s="12">
        <v>5.202</v>
      </c>
      <c r="Y105" s="12">
        <v>5.2320000000000002</v>
      </c>
      <c r="Z105" s="12">
        <v>5.202</v>
      </c>
      <c r="AA105" s="12">
        <v>5.1743800000000002</v>
      </c>
      <c r="AB105" s="12">
        <v>5.1601600000000003</v>
      </c>
      <c r="AC105" s="12">
        <v>5.1459400000000004</v>
      </c>
      <c r="AD105" s="12">
        <v>5.1317199999999996</v>
      </c>
      <c r="AE105" s="12">
        <v>5.1174999999999997</v>
      </c>
      <c r="AF105" s="12">
        <v>5.1032799999999998</v>
      </c>
      <c r="AG105" s="12">
        <v>5.0890500000000003</v>
      </c>
      <c r="AH105" s="12">
        <v>5.0748300000000004</v>
      </c>
      <c r="AI105" s="12">
        <v>5.0606099999999996</v>
      </c>
      <c r="AJ105" s="12">
        <v>5.0463899999999997</v>
      </c>
    </row>
    <row r="107" spans="1:36" x14ac:dyDescent="0.25">
      <c r="A107" s="1" t="s">
        <v>134</v>
      </c>
    </row>
    <row r="108" spans="1:36" x14ac:dyDescent="0.25">
      <c r="A108" t="s">
        <v>63</v>
      </c>
      <c r="B108">
        <v>2016</v>
      </c>
      <c r="C108">
        <v>2017</v>
      </c>
      <c r="D108">
        <v>2018</v>
      </c>
      <c r="E108">
        <v>2019</v>
      </c>
      <c r="F108">
        <v>2020</v>
      </c>
      <c r="G108">
        <v>2021</v>
      </c>
      <c r="H108">
        <v>2022</v>
      </c>
      <c r="I108">
        <v>2023</v>
      </c>
      <c r="J108">
        <v>2024</v>
      </c>
      <c r="K108">
        <v>2025</v>
      </c>
      <c r="L108">
        <v>2026</v>
      </c>
      <c r="M108">
        <v>2027</v>
      </c>
      <c r="N108">
        <v>2028</v>
      </c>
      <c r="O108">
        <v>2029</v>
      </c>
      <c r="P108">
        <v>2030</v>
      </c>
      <c r="Q108">
        <v>2031</v>
      </c>
      <c r="R108">
        <v>2032</v>
      </c>
      <c r="S108">
        <v>2033</v>
      </c>
      <c r="T108">
        <v>2034</v>
      </c>
      <c r="U108">
        <v>2035</v>
      </c>
      <c r="V108">
        <v>2036</v>
      </c>
      <c r="W108">
        <v>2037</v>
      </c>
      <c r="X108">
        <v>2038</v>
      </c>
      <c r="Y108">
        <v>2039</v>
      </c>
      <c r="Z108">
        <v>2040</v>
      </c>
      <c r="AA108">
        <v>2041</v>
      </c>
      <c r="AB108">
        <v>2042</v>
      </c>
      <c r="AC108">
        <v>2043</v>
      </c>
      <c r="AD108">
        <v>2044</v>
      </c>
      <c r="AE108">
        <v>2045</v>
      </c>
      <c r="AF108">
        <v>2046</v>
      </c>
      <c r="AG108">
        <v>2047</v>
      </c>
      <c r="AH108">
        <v>2048</v>
      </c>
      <c r="AI108">
        <v>2049</v>
      </c>
      <c r="AJ108">
        <v>2050</v>
      </c>
    </row>
    <row r="109" spans="1:36" x14ac:dyDescent="0.25">
      <c r="A109" t="s">
        <v>135</v>
      </c>
      <c r="B109" t="s">
        <v>64</v>
      </c>
    </row>
    <row r="110" spans="1:36" x14ac:dyDescent="0.25">
      <c r="A110" t="s">
        <v>136</v>
      </c>
    </row>
    <row r="111" spans="1:36" x14ac:dyDescent="0.25">
      <c r="A111" t="s">
        <v>95</v>
      </c>
      <c r="B111">
        <v>10428000</v>
      </c>
      <c r="C111">
        <v>10428000</v>
      </c>
      <c r="D111">
        <v>10428000</v>
      </c>
      <c r="E111">
        <v>10428000</v>
      </c>
      <c r="F111">
        <v>10428000</v>
      </c>
      <c r="G111">
        <v>10428000</v>
      </c>
      <c r="H111">
        <v>10428000</v>
      </c>
      <c r="I111">
        <v>10428000</v>
      </c>
      <c r="J111">
        <v>10428000</v>
      </c>
      <c r="K111">
        <v>10428000</v>
      </c>
      <c r="L111">
        <v>10428000</v>
      </c>
      <c r="M111">
        <v>10428000</v>
      </c>
      <c r="N111">
        <v>10428000</v>
      </c>
      <c r="O111">
        <v>10428000</v>
      </c>
      <c r="P111">
        <v>10428000</v>
      </c>
      <c r="Q111">
        <v>10428000</v>
      </c>
      <c r="R111">
        <v>10428000</v>
      </c>
      <c r="S111">
        <v>10428000</v>
      </c>
      <c r="T111">
        <v>10428000</v>
      </c>
      <c r="U111">
        <v>10428000</v>
      </c>
      <c r="V111">
        <v>10428000</v>
      </c>
      <c r="W111">
        <v>10428000</v>
      </c>
      <c r="X111">
        <v>10428000</v>
      </c>
      <c r="Y111">
        <v>10428000</v>
      </c>
      <c r="Z111">
        <v>10428000</v>
      </c>
      <c r="AA111">
        <v>10428000</v>
      </c>
      <c r="AB111">
        <v>10428000</v>
      </c>
      <c r="AC111">
        <v>10428000</v>
      </c>
      <c r="AD111">
        <v>10428000</v>
      </c>
      <c r="AE111">
        <v>10428000</v>
      </c>
      <c r="AF111">
        <v>10428000</v>
      </c>
      <c r="AG111">
        <v>10428000</v>
      </c>
      <c r="AH111">
        <v>10428000</v>
      </c>
      <c r="AI111">
        <v>10428000</v>
      </c>
      <c r="AJ111">
        <v>10428000</v>
      </c>
    </row>
    <row r="112" spans="1:36" x14ac:dyDescent="0.25">
      <c r="A112" t="s">
        <v>96</v>
      </c>
      <c r="B112">
        <v>7658000</v>
      </c>
      <c r="C112">
        <v>7658000</v>
      </c>
      <c r="D112">
        <v>7658000</v>
      </c>
      <c r="E112">
        <v>7658000</v>
      </c>
      <c r="F112">
        <v>7658000</v>
      </c>
      <c r="G112">
        <v>7658000</v>
      </c>
      <c r="H112">
        <v>7658000</v>
      </c>
      <c r="I112">
        <v>7658000</v>
      </c>
      <c r="J112">
        <v>7658000</v>
      </c>
      <c r="K112">
        <v>7658000</v>
      </c>
      <c r="L112">
        <v>7658000</v>
      </c>
      <c r="M112">
        <v>7658000</v>
      </c>
      <c r="N112">
        <v>7658000</v>
      </c>
      <c r="O112">
        <v>7658000</v>
      </c>
      <c r="P112">
        <v>7658000</v>
      </c>
      <c r="Q112">
        <v>7658000</v>
      </c>
      <c r="R112">
        <v>7658000</v>
      </c>
      <c r="S112">
        <v>7658000</v>
      </c>
      <c r="T112">
        <v>7658000</v>
      </c>
      <c r="U112">
        <v>7658000</v>
      </c>
      <c r="V112">
        <v>7658000</v>
      </c>
      <c r="W112">
        <v>7658000</v>
      </c>
      <c r="X112">
        <v>7658000</v>
      </c>
      <c r="Y112">
        <v>7658000</v>
      </c>
      <c r="Z112">
        <v>7658000</v>
      </c>
      <c r="AA112">
        <v>7658000</v>
      </c>
      <c r="AB112">
        <v>7658000</v>
      </c>
      <c r="AC112">
        <v>7658000</v>
      </c>
      <c r="AD112">
        <v>7658000</v>
      </c>
      <c r="AE112">
        <v>7658000</v>
      </c>
      <c r="AF112">
        <v>7658000</v>
      </c>
      <c r="AG112">
        <v>7658000</v>
      </c>
      <c r="AH112">
        <v>7658000</v>
      </c>
      <c r="AI112">
        <v>7658000</v>
      </c>
      <c r="AJ112">
        <v>7658000</v>
      </c>
    </row>
    <row r="113" spans="1:36" x14ac:dyDescent="0.25">
      <c r="A113" t="s">
        <v>97</v>
      </c>
      <c r="B113">
        <v>10459000</v>
      </c>
      <c r="C113">
        <v>10459000</v>
      </c>
      <c r="D113">
        <v>10459000</v>
      </c>
      <c r="E113">
        <v>10459000</v>
      </c>
      <c r="F113">
        <v>10459000</v>
      </c>
      <c r="G113">
        <v>10459000</v>
      </c>
      <c r="H113">
        <v>10459000</v>
      </c>
      <c r="I113">
        <v>10459000</v>
      </c>
      <c r="J113">
        <v>10459000</v>
      </c>
      <c r="K113">
        <v>10459000</v>
      </c>
      <c r="L113">
        <v>10459000</v>
      </c>
      <c r="M113">
        <v>10459000</v>
      </c>
      <c r="N113">
        <v>10459000</v>
      </c>
      <c r="O113">
        <v>10459000</v>
      </c>
      <c r="P113">
        <v>10459000</v>
      </c>
      <c r="Q113">
        <v>10459000</v>
      </c>
      <c r="R113">
        <v>10459000</v>
      </c>
      <c r="S113">
        <v>10459000</v>
      </c>
      <c r="T113">
        <v>10459000</v>
      </c>
      <c r="U113">
        <v>10459000</v>
      </c>
      <c r="V113">
        <v>10459000</v>
      </c>
      <c r="W113">
        <v>10459000</v>
      </c>
      <c r="X113">
        <v>10459000</v>
      </c>
      <c r="Y113">
        <v>10459000</v>
      </c>
      <c r="Z113">
        <v>10459000</v>
      </c>
      <c r="AA113">
        <v>10459000</v>
      </c>
      <c r="AB113">
        <v>10459000</v>
      </c>
      <c r="AC113">
        <v>10459000</v>
      </c>
      <c r="AD113">
        <v>10459000</v>
      </c>
      <c r="AE113">
        <v>10459000</v>
      </c>
      <c r="AF113">
        <v>10459000</v>
      </c>
      <c r="AG113">
        <v>10459000</v>
      </c>
      <c r="AH113">
        <v>10459000</v>
      </c>
      <c r="AI113">
        <v>10459000</v>
      </c>
      <c r="AJ113">
        <v>10459000</v>
      </c>
    </row>
    <row r="114" spans="1:36" x14ac:dyDescent="0.25">
      <c r="A114" t="s">
        <v>98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100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101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102</v>
      </c>
      <c r="B118">
        <v>14500000</v>
      </c>
      <c r="C118">
        <v>14500000</v>
      </c>
      <c r="D118">
        <v>14500000</v>
      </c>
      <c r="E118">
        <v>14500000</v>
      </c>
      <c r="F118">
        <v>14500000</v>
      </c>
      <c r="G118">
        <v>14500000</v>
      </c>
      <c r="H118">
        <v>14500000</v>
      </c>
      <c r="I118">
        <v>14500000</v>
      </c>
      <c r="J118">
        <v>14500000</v>
      </c>
      <c r="K118">
        <v>14500000</v>
      </c>
      <c r="L118">
        <v>14500000</v>
      </c>
      <c r="M118">
        <v>14500000</v>
      </c>
      <c r="N118">
        <v>14500000</v>
      </c>
      <c r="O118">
        <v>14500000</v>
      </c>
      <c r="P118">
        <v>14500000</v>
      </c>
      <c r="Q118">
        <v>14500000</v>
      </c>
      <c r="R118">
        <v>14500000</v>
      </c>
      <c r="S118">
        <v>14500000</v>
      </c>
      <c r="T118">
        <v>14500000</v>
      </c>
      <c r="U118">
        <v>14500000</v>
      </c>
      <c r="V118">
        <v>14500000</v>
      </c>
      <c r="W118">
        <v>14500000</v>
      </c>
      <c r="X118">
        <v>14500000</v>
      </c>
      <c r="Y118">
        <v>14500000</v>
      </c>
      <c r="Z118">
        <v>14500000</v>
      </c>
      <c r="AA118">
        <v>14500000</v>
      </c>
      <c r="AB118">
        <v>14500000</v>
      </c>
      <c r="AC118">
        <v>14500000</v>
      </c>
      <c r="AD118">
        <v>14500000</v>
      </c>
      <c r="AE118">
        <v>14500000</v>
      </c>
      <c r="AF118">
        <v>14500000</v>
      </c>
      <c r="AG118">
        <v>14500000</v>
      </c>
      <c r="AH118">
        <v>14500000</v>
      </c>
      <c r="AI118">
        <v>14500000</v>
      </c>
      <c r="AJ118">
        <v>14500000</v>
      </c>
    </row>
    <row r="119" spans="1:36" x14ac:dyDescent="0.25">
      <c r="A119" t="s">
        <v>103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104</v>
      </c>
      <c r="B120">
        <v>10814000</v>
      </c>
      <c r="C120">
        <v>10814000</v>
      </c>
      <c r="D120">
        <v>10814000</v>
      </c>
      <c r="E120">
        <v>10814000</v>
      </c>
      <c r="F120">
        <v>10814000</v>
      </c>
      <c r="G120">
        <v>10814000</v>
      </c>
      <c r="H120">
        <v>10814000</v>
      </c>
      <c r="I120">
        <v>10814000</v>
      </c>
      <c r="J120">
        <v>10814000</v>
      </c>
      <c r="K120">
        <v>10814000</v>
      </c>
      <c r="L120">
        <v>10814000</v>
      </c>
      <c r="M120">
        <v>10814000</v>
      </c>
      <c r="N120">
        <v>10814000</v>
      </c>
      <c r="O120">
        <v>10814000</v>
      </c>
      <c r="P120">
        <v>10814000</v>
      </c>
      <c r="Q120">
        <v>10814000</v>
      </c>
      <c r="R120">
        <v>10814000</v>
      </c>
      <c r="S120">
        <v>10814000</v>
      </c>
      <c r="T120">
        <v>10814000</v>
      </c>
      <c r="U120">
        <v>10814000</v>
      </c>
      <c r="V120">
        <v>10814000</v>
      </c>
      <c r="W120">
        <v>10814000</v>
      </c>
      <c r="X120">
        <v>10814000</v>
      </c>
      <c r="Y120">
        <v>10814000</v>
      </c>
      <c r="Z120">
        <v>10814000</v>
      </c>
      <c r="AA120">
        <v>10814000</v>
      </c>
      <c r="AB120">
        <v>10814000</v>
      </c>
      <c r="AC120">
        <v>10814000</v>
      </c>
      <c r="AD120">
        <v>10814000</v>
      </c>
      <c r="AE120">
        <v>10814000</v>
      </c>
      <c r="AF120">
        <v>10814000</v>
      </c>
      <c r="AG120">
        <v>10814000</v>
      </c>
      <c r="AH120">
        <v>10814000</v>
      </c>
      <c r="AI120">
        <v>10814000</v>
      </c>
      <c r="AJ120">
        <v>10814000</v>
      </c>
    </row>
    <row r="121" spans="1:36" x14ac:dyDescent="0.25">
      <c r="A121" t="s">
        <v>105</v>
      </c>
      <c r="B121">
        <v>10387000</v>
      </c>
      <c r="C121">
        <v>10387000</v>
      </c>
      <c r="D121">
        <v>10387000</v>
      </c>
      <c r="E121">
        <v>10387000</v>
      </c>
      <c r="F121">
        <v>10387000</v>
      </c>
      <c r="G121">
        <v>10387000</v>
      </c>
      <c r="H121">
        <v>10387000</v>
      </c>
      <c r="I121">
        <v>10387000</v>
      </c>
      <c r="J121">
        <v>10387000</v>
      </c>
      <c r="K121">
        <v>10387000</v>
      </c>
      <c r="L121">
        <v>10387000</v>
      </c>
      <c r="M121">
        <v>10387000</v>
      </c>
      <c r="N121">
        <v>10387000</v>
      </c>
      <c r="O121">
        <v>10387000</v>
      </c>
      <c r="P121">
        <v>10387000</v>
      </c>
      <c r="Q121">
        <v>10387000</v>
      </c>
      <c r="R121">
        <v>10387000</v>
      </c>
      <c r="S121">
        <v>10387000</v>
      </c>
      <c r="T121">
        <v>10387000</v>
      </c>
      <c r="U121">
        <v>10387000</v>
      </c>
      <c r="V121">
        <v>10387000</v>
      </c>
      <c r="W121">
        <v>10387000</v>
      </c>
      <c r="X121">
        <v>10387000</v>
      </c>
      <c r="Y121">
        <v>10387000</v>
      </c>
      <c r="Z121">
        <v>10387000</v>
      </c>
      <c r="AA121">
        <v>10387000</v>
      </c>
      <c r="AB121">
        <v>10387000</v>
      </c>
      <c r="AC121">
        <v>10387000</v>
      </c>
      <c r="AD121">
        <v>10387000</v>
      </c>
      <c r="AE121">
        <v>10387000</v>
      </c>
      <c r="AF121">
        <v>10387000</v>
      </c>
      <c r="AG121">
        <v>10387000</v>
      </c>
      <c r="AH121">
        <v>10387000</v>
      </c>
      <c r="AI121">
        <v>10387000</v>
      </c>
      <c r="AJ121">
        <v>10387000</v>
      </c>
    </row>
    <row r="123" spans="1:36" x14ac:dyDescent="0.25">
      <c r="A123" s="1" t="s">
        <v>139</v>
      </c>
    </row>
    <row r="124" spans="1:36" x14ac:dyDescent="0.25">
      <c r="A124" t="s">
        <v>138</v>
      </c>
      <c r="B124" t="s">
        <v>64</v>
      </c>
    </row>
    <row r="125" spans="1:36" x14ac:dyDescent="0.25">
      <c r="A125" t="s">
        <v>139</v>
      </c>
    </row>
    <row r="126" spans="1:36" x14ac:dyDescent="0.25">
      <c r="A126" t="s">
        <v>95</v>
      </c>
      <c r="B126">
        <v>0.61</v>
      </c>
      <c r="C126">
        <v>0.61</v>
      </c>
      <c r="D126">
        <v>0.61</v>
      </c>
      <c r="E126">
        <v>0.61</v>
      </c>
      <c r="F126">
        <v>0.61</v>
      </c>
      <c r="G126">
        <v>0.61</v>
      </c>
      <c r="H126">
        <v>0.61</v>
      </c>
      <c r="I126">
        <v>0.61</v>
      </c>
      <c r="J126">
        <v>0.61</v>
      </c>
      <c r="K126">
        <v>0.61</v>
      </c>
      <c r="L126">
        <v>0.61</v>
      </c>
      <c r="M126">
        <v>0.61</v>
      </c>
      <c r="N126">
        <v>0.61</v>
      </c>
      <c r="O126">
        <v>0.61</v>
      </c>
      <c r="P126">
        <v>0.61</v>
      </c>
      <c r="Q126">
        <v>0.61</v>
      </c>
      <c r="R126">
        <v>0.61</v>
      </c>
      <c r="S126">
        <v>0.61</v>
      </c>
      <c r="T126">
        <v>0.61</v>
      </c>
      <c r="U126">
        <v>0.61</v>
      </c>
      <c r="V126">
        <v>0.61</v>
      </c>
      <c r="W126">
        <v>0.61</v>
      </c>
      <c r="X126">
        <v>0.61</v>
      </c>
      <c r="Y126">
        <v>0.61</v>
      </c>
      <c r="Z126">
        <v>0.61</v>
      </c>
      <c r="AA126">
        <v>0.61</v>
      </c>
      <c r="AB126">
        <v>0.61</v>
      </c>
      <c r="AC126">
        <v>0.61</v>
      </c>
      <c r="AD126">
        <v>0.61</v>
      </c>
      <c r="AE126">
        <v>0.61</v>
      </c>
      <c r="AF126">
        <v>0.61</v>
      </c>
      <c r="AG126">
        <v>0.61</v>
      </c>
      <c r="AH126">
        <v>0.61</v>
      </c>
      <c r="AI126">
        <v>0.61</v>
      </c>
      <c r="AJ126">
        <v>0.61</v>
      </c>
    </row>
    <row r="127" spans="1:36" x14ac:dyDescent="0.25">
      <c r="A127" t="s">
        <v>96</v>
      </c>
      <c r="B127">
        <v>0.48299999999999998</v>
      </c>
      <c r="C127">
        <v>0.48299999999999998</v>
      </c>
      <c r="D127">
        <v>0.48299999999999998</v>
      </c>
      <c r="E127">
        <v>0.48299999999999998</v>
      </c>
      <c r="F127">
        <v>0.48299999999999998</v>
      </c>
      <c r="G127">
        <v>0.48299999999999998</v>
      </c>
      <c r="H127">
        <v>0.48299999999999998</v>
      </c>
      <c r="I127">
        <v>0.48299999999999998</v>
      </c>
      <c r="J127">
        <v>0.48299999999999998</v>
      </c>
      <c r="K127">
        <v>0.48299999999999998</v>
      </c>
      <c r="L127">
        <v>0.48299999999999998</v>
      </c>
      <c r="M127">
        <v>0.48299999999999998</v>
      </c>
      <c r="N127">
        <v>0.48299999999999998</v>
      </c>
      <c r="O127">
        <v>0.48299999999999998</v>
      </c>
      <c r="P127">
        <v>0.48299999999999998</v>
      </c>
      <c r="Q127">
        <v>0.48299999999999998</v>
      </c>
      <c r="R127">
        <v>0.48299999999999998</v>
      </c>
      <c r="S127">
        <v>0.48299999999999998</v>
      </c>
      <c r="T127">
        <v>0.48299999999999998</v>
      </c>
      <c r="U127">
        <v>0.48299999999999998</v>
      </c>
      <c r="V127">
        <v>0.48299999999999998</v>
      </c>
      <c r="W127">
        <v>0.48299999999999998</v>
      </c>
      <c r="X127">
        <v>0.48299999999999998</v>
      </c>
      <c r="Y127">
        <v>0.48299999999999998</v>
      </c>
      <c r="Z127">
        <v>0.48299999999999998</v>
      </c>
      <c r="AA127">
        <v>0.48299999999999998</v>
      </c>
      <c r="AB127">
        <v>0.48299999999999998</v>
      </c>
      <c r="AC127">
        <v>0.48299999999999998</v>
      </c>
      <c r="AD127">
        <v>0.48299999999999998</v>
      </c>
      <c r="AE127">
        <v>0.48299999999999998</v>
      </c>
      <c r="AF127">
        <v>0.48299999999999998</v>
      </c>
      <c r="AG127">
        <v>0.48299999999999998</v>
      </c>
      <c r="AH127">
        <v>0.48299999999999998</v>
      </c>
      <c r="AI127">
        <v>0.48299999999999998</v>
      </c>
      <c r="AJ127">
        <v>0.48299999999999998</v>
      </c>
    </row>
    <row r="128" spans="1:36" x14ac:dyDescent="0.25">
      <c r="A128" t="s">
        <v>97</v>
      </c>
      <c r="B128">
        <v>0.91700000000000004</v>
      </c>
      <c r="C128">
        <v>0.91700000000000004</v>
      </c>
      <c r="D128">
        <v>0.91700000000000004</v>
      </c>
      <c r="E128">
        <v>0.91700000000000004</v>
      </c>
      <c r="F128">
        <v>0.91700000000000004</v>
      </c>
      <c r="G128">
        <v>0.91700000000000004</v>
      </c>
      <c r="H128">
        <v>0.91700000000000004</v>
      </c>
      <c r="I128">
        <v>0.91700000000000004</v>
      </c>
      <c r="J128">
        <v>0.91700000000000004</v>
      </c>
      <c r="K128">
        <v>0.91700000000000004</v>
      </c>
      <c r="L128">
        <v>0.91700000000000004</v>
      </c>
      <c r="M128">
        <v>0.91700000000000004</v>
      </c>
      <c r="N128">
        <v>0.91700000000000004</v>
      </c>
      <c r="O128">
        <v>0.91700000000000004</v>
      </c>
      <c r="P128">
        <v>0.91700000000000004</v>
      </c>
      <c r="Q128">
        <v>0.91700000000000004</v>
      </c>
      <c r="R128">
        <v>0.91700000000000004</v>
      </c>
      <c r="S128">
        <v>0.91700000000000004</v>
      </c>
      <c r="T128">
        <v>0.91700000000000004</v>
      </c>
      <c r="U128">
        <v>0.91700000000000004</v>
      </c>
      <c r="V128">
        <v>0.91700000000000004</v>
      </c>
      <c r="W128">
        <v>0.91700000000000004</v>
      </c>
      <c r="X128">
        <v>0.91700000000000004</v>
      </c>
      <c r="Y128">
        <v>0.91700000000000004</v>
      </c>
      <c r="Z128">
        <v>0.91700000000000004</v>
      </c>
      <c r="AA128">
        <v>0.91700000000000004</v>
      </c>
      <c r="AB128">
        <v>0.91700000000000004</v>
      </c>
      <c r="AC128">
        <v>0.91700000000000004</v>
      </c>
      <c r="AD128">
        <v>0.91700000000000004</v>
      </c>
      <c r="AE128">
        <v>0.91700000000000004</v>
      </c>
      <c r="AF128">
        <v>0.91700000000000004</v>
      </c>
      <c r="AG128">
        <v>0.91700000000000004</v>
      </c>
      <c r="AH128">
        <v>0.91700000000000004</v>
      </c>
      <c r="AI128">
        <v>0.91700000000000004</v>
      </c>
      <c r="AJ128">
        <v>0.91700000000000004</v>
      </c>
    </row>
    <row r="129" spans="1:36" x14ac:dyDescent="0.25">
      <c r="A129" t="s">
        <v>98</v>
      </c>
      <c r="B129">
        <v>0.373</v>
      </c>
      <c r="C129">
        <v>0.373</v>
      </c>
      <c r="D129">
        <v>0.373</v>
      </c>
      <c r="E129">
        <v>0.373</v>
      </c>
      <c r="F129">
        <v>0.373</v>
      </c>
      <c r="G129">
        <v>0.373</v>
      </c>
      <c r="H129">
        <v>0.373</v>
      </c>
      <c r="I129">
        <v>0.373</v>
      </c>
      <c r="J129">
        <v>0.373</v>
      </c>
      <c r="K129">
        <v>0.373</v>
      </c>
      <c r="L129">
        <v>0.373</v>
      </c>
      <c r="M129">
        <v>0.373</v>
      </c>
      <c r="N129">
        <v>0.373</v>
      </c>
      <c r="O129">
        <v>0.373</v>
      </c>
      <c r="P129">
        <v>0.373</v>
      </c>
      <c r="Q129">
        <v>0.373</v>
      </c>
      <c r="R129">
        <v>0.373</v>
      </c>
      <c r="S129">
        <v>0.373</v>
      </c>
      <c r="T129">
        <v>0.373</v>
      </c>
      <c r="U129">
        <v>0.373</v>
      </c>
      <c r="V129">
        <v>0.373</v>
      </c>
      <c r="W129">
        <v>0.373</v>
      </c>
      <c r="X129">
        <v>0.373</v>
      </c>
      <c r="Y129">
        <v>0.373</v>
      </c>
      <c r="Z129">
        <v>0.373</v>
      </c>
      <c r="AA129">
        <v>0.373</v>
      </c>
      <c r="AB129">
        <v>0.373</v>
      </c>
      <c r="AC129">
        <v>0.373</v>
      </c>
      <c r="AD129">
        <v>0.373</v>
      </c>
      <c r="AE129">
        <v>0.373</v>
      </c>
      <c r="AF129">
        <v>0.373</v>
      </c>
      <c r="AG129">
        <v>0.373</v>
      </c>
      <c r="AH129">
        <v>0.373</v>
      </c>
      <c r="AI129">
        <v>0.373</v>
      </c>
      <c r="AJ129">
        <v>0.373</v>
      </c>
    </row>
    <row r="130" spans="1:36" x14ac:dyDescent="0.25">
      <c r="A130" t="s">
        <v>99</v>
      </c>
      <c r="B130">
        <v>0.34</v>
      </c>
      <c r="C130">
        <v>0.34</v>
      </c>
      <c r="D130">
        <v>0.34</v>
      </c>
      <c r="E130">
        <v>0.34</v>
      </c>
      <c r="F130">
        <v>0.34</v>
      </c>
      <c r="G130">
        <v>0.34</v>
      </c>
      <c r="H130">
        <v>0.34</v>
      </c>
      <c r="I130">
        <v>0.34</v>
      </c>
      <c r="J130">
        <v>0.34</v>
      </c>
      <c r="K130">
        <v>0.34</v>
      </c>
      <c r="L130">
        <v>0.34</v>
      </c>
      <c r="M130">
        <v>0.34</v>
      </c>
      <c r="N130">
        <v>0.34</v>
      </c>
      <c r="O130">
        <v>0.34</v>
      </c>
      <c r="P130">
        <v>0.34</v>
      </c>
      <c r="Q130">
        <v>0.34</v>
      </c>
      <c r="R130">
        <v>0.34</v>
      </c>
      <c r="S130">
        <v>0.34</v>
      </c>
      <c r="T130">
        <v>0.34</v>
      </c>
      <c r="U130">
        <v>0.34</v>
      </c>
      <c r="V130">
        <v>0.34</v>
      </c>
      <c r="W130">
        <v>0.34</v>
      </c>
      <c r="X130">
        <v>0.34</v>
      </c>
      <c r="Y130">
        <v>0.34</v>
      </c>
      <c r="Z130">
        <v>0.34</v>
      </c>
      <c r="AA130">
        <v>0.34</v>
      </c>
      <c r="AB130">
        <v>0.34</v>
      </c>
      <c r="AC130">
        <v>0.33900000000000002</v>
      </c>
      <c r="AD130">
        <v>0.33872999999999998</v>
      </c>
      <c r="AE130">
        <v>0.33835999999999999</v>
      </c>
      <c r="AF130">
        <v>0.33795999999999998</v>
      </c>
      <c r="AG130">
        <v>0.33750999999999998</v>
      </c>
      <c r="AH130">
        <v>0.33699000000000001</v>
      </c>
      <c r="AI130">
        <v>0.33639999999999998</v>
      </c>
      <c r="AJ130">
        <v>0.33572000000000002</v>
      </c>
    </row>
    <row r="131" spans="1:36" x14ac:dyDescent="0.25">
      <c r="A131" t="s">
        <v>100</v>
      </c>
      <c r="B131">
        <v>0.25900000000000001</v>
      </c>
      <c r="C131">
        <v>0.25900000000000001</v>
      </c>
      <c r="D131">
        <v>0.25900000000000001</v>
      </c>
      <c r="E131">
        <v>0.25900000000000001</v>
      </c>
      <c r="F131">
        <v>0.25900000000000001</v>
      </c>
      <c r="G131">
        <v>0.25900000000000001</v>
      </c>
      <c r="H131">
        <v>0.25900000000000001</v>
      </c>
      <c r="I131">
        <v>0.25900000000000001</v>
      </c>
      <c r="J131">
        <v>0.25900000000000001</v>
      </c>
      <c r="K131">
        <v>0.25900000000000001</v>
      </c>
      <c r="L131">
        <v>0.25900000000000001</v>
      </c>
      <c r="M131">
        <v>0.25900000000000001</v>
      </c>
      <c r="N131">
        <v>0.25900000000000001</v>
      </c>
      <c r="O131">
        <v>0.25900000000000001</v>
      </c>
      <c r="P131">
        <v>0.25900000000000001</v>
      </c>
      <c r="Q131">
        <v>0.25900000000000001</v>
      </c>
      <c r="R131">
        <v>0.25900000000000001</v>
      </c>
      <c r="S131">
        <v>0.25900000000000001</v>
      </c>
      <c r="T131">
        <v>0.25900000000000001</v>
      </c>
      <c r="U131">
        <v>0.25900000000000001</v>
      </c>
      <c r="V131">
        <v>0.25757000000000002</v>
      </c>
      <c r="W131">
        <v>0.25655</v>
      </c>
      <c r="X131">
        <v>0.25552999999999998</v>
      </c>
      <c r="Y131">
        <v>0.25441000000000003</v>
      </c>
      <c r="Z131">
        <v>0.25316</v>
      </c>
      <c r="AA131">
        <v>0.25174999999999997</v>
      </c>
      <c r="AB131">
        <v>0.25026999999999999</v>
      </c>
      <c r="AC131">
        <v>0.24859999999999999</v>
      </c>
      <c r="AD131">
        <v>0.24682000000000001</v>
      </c>
      <c r="AE131">
        <v>0.24476999999999999</v>
      </c>
      <c r="AF131">
        <v>0.24265</v>
      </c>
      <c r="AG131">
        <v>0.24038000000000001</v>
      </c>
      <c r="AH131">
        <v>0.23796</v>
      </c>
      <c r="AI131">
        <v>0.23538000000000001</v>
      </c>
      <c r="AJ131">
        <v>0.23263</v>
      </c>
    </row>
    <row r="132" spans="1:36" x14ac:dyDescent="0.25">
      <c r="A132" t="s">
        <v>101</v>
      </c>
      <c r="B132">
        <v>0.19800000000000001</v>
      </c>
      <c r="C132">
        <v>0.19800000000000001</v>
      </c>
      <c r="D132">
        <v>0.19800000000000001</v>
      </c>
      <c r="E132">
        <v>0.19800000000000001</v>
      </c>
      <c r="F132">
        <v>0.19800000000000001</v>
      </c>
      <c r="G132">
        <v>0.19800000000000001</v>
      </c>
      <c r="H132">
        <v>0.19800000000000001</v>
      </c>
      <c r="I132">
        <v>0.19800000000000001</v>
      </c>
      <c r="J132">
        <v>0.19800000000000001</v>
      </c>
      <c r="K132">
        <v>0.19800000000000001</v>
      </c>
      <c r="L132">
        <v>0.19800000000000001</v>
      </c>
      <c r="M132">
        <v>0.19800000000000001</v>
      </c>
      <c r="N132">
        <v>0.19800000000000001</v>
      </c>
      <c r="O132">
        <v>0.19800000000000001</v>
      </c>
      <c r="P132">
        <v>0.19800000000000001</v>
      </c>
      <c r="Q132">
        <v>0.19800000000000001</v>
      </c>
      <c r="R132">
        <v>0.19800000000000001</v>
      </c>
      <c r="S132">
        <v>0.19800000000000001</v>
      </c>
      <c r="T132">
        <v>0.19800000000000001</v>
      </c>
      <c r="U132">
        <v>0.19800000000000001</v>
      </c>
      <c r="V132">
        <v>0.19800000000000001</v>
      </c>
      <c r="W132">
        <v>0.19800000000000001</v>
      </c>
      <c r="X132">
        <v>0.19800000000000001</v>
      </c>
      <c r="Y132">
        <v>0.19800000000000001</v>
      </c>
      <c r="Z132">
        <v>0.19800000000000001</v>
      </c>
      <c r="AA132">
        <v>0.19800000000000001</v>
      </c>
      <c r="AB132">
        <v>0.19800000000000001</v>
      </c>
      <c r="AC132">
        <v>0.19800000000000001</v>
      </c>
      <c r="AD132">
        <v>0.19800000000000001</v>
      </c>
      <c r="AE132">
        <v>0.19800000000000001</v>
      </c>
      <c r="AF132">
        <v>0.19800000000000001</v>
      </c>
      <c r="AG132">
        <v>0.19800000000000001</v>
      </c>
      <c r="AH132">
        <v>0.19800000000000001</v>
      </c>
      <c r="AI132">
        <v>0.19800000000000001</v>
      </c>
      <c r="AJ132">
        <v>0.19800000000000001</v>
      </c>
    </row>
    <row r="133" spans="1:36" x14ac:dyDescent="0.25">
      <c r="A133" t="s">
        <v>102</v>
      </c>
      <c r="B133">
        <v>0.58899999999999997</v>
      </c>
      <c r="C133">
        <v>0.58899999999999997</v>
      </c>
      <c r="D133">
        <v>0.58899999999999997</v>
      </c>
      <c r="E133">
        <v>0.58899999999999997</v>
      </c>
      <c r="F133">
        <v>0.58899999999999997</v>
      </c>
      <c r="G133">
        <v>0.58899999999999997</v>
      </c>
      <c r="H133">
        <v>0.58899999999999997</v>
      </c>
      <c r="I133">
        <v>0.58899999999999997</v>
      </c>
      <c r="J133">
        <v>0.58899999999999997</v>
      </c>
      <c r="K133">
        <v>0.58899999999999997</v>
      </c>
      <c r="L133">
        <v>0.58899999999999997</v>
      </c>
      <c r="M133">
        <v>0.58899999999999997</v>
      </c>
      <c r="N133">
        <v>0.58899999999999997</v>
      </c>
      <c r="O133">
        <v>0.58899999999999997</v>
      </c>
      <c r="P133">
        <v>0.58899999999999997</v>
      </c>
      <c r="Q133">
        <v>0.58899999999999997</v>
      </c>
      <c r="R133">
        <v>0.58899999999999997</v>
      </c>
      <c r="S133">
        <v>0.58899999999999997</v>
      </c>
      <c r="T133">
        <v>0.58899999999999997</v>
      </c>
      <c r="U133">
        <v>0.58899999999999997</v>
      </c>
      <c r="V133">
        <v>0.58899999999999997</v>
      </c>
      <c r="W133">
        <v>0.58899999999999997</v>
      </c>
      <c r="X133">
        <v>0.58899999999999997</v>
      </c>
      <c r="Y133">
        <v>0.58899999999999997</v>
      </c>
      <c r="Z133">
        <v>0.58899999999999997</v>
      </c>
      <c r="AA133">
        <v>0.58899999999999997</v>
      </c>
      <c r="AB133">
        <v>0.58899999999999997</v>
      </c>
      <c r="AC133">
        <v>0.58899999999999997</v>
      </c>
      <c r="AD133">
        <v>0.58899999999999997</v>
      </c>
      <c r="AE133">
        <v>0.58899999999999997</v>
      </c>
      <c r="AF133">
        <v>0.58899999999999997</v>
      </c>
      <c r="AG133">
        <v>0.58899999999999997</v>
      </c>
      <c r="AH133">
        <v>0.58899999999999997</v>
      </c>
      <c r="AI133">
        <v>0.58899999999999997</v>
      </c>
      <c r="AJ133">
        <v>0.58899999999999997</v>
      </c>
    </row>
    <row r="134" spans="1:36" x14ac:dyDescent="0.25">
      <c r="A134" t="s">
        <v>103</v>
      </c>
      <c r="B134">
        <v>0.74</v>
      </c>
      <c r="C134">
        <v>0.74</v>
      </c>
      <c r="D134">
        <v>0.74</v>
      </c>
      <c r="E134">
        <v>0.74</v>
      </c>
      <c r="F134">
        <v>0.74</v>
      </c>
      <c r="G134">
        <v>0.74</v>
      </c>
      <c r="H134">
        <v>0.74</v>
      </c>
      <c r="I134">
        <v>0.74</v>
      </c>
      <c r="J134">
        <v>0.74</v>
      </c>
      <c r="K134">
        <v>0.74</v>
      </c>
      <c r="L134">
        <v>0.74</v>
      </c>
      <c r="M134">
        <v>0.74</v>
      </c>
      <c r="N134">
        <v>0.74</v>
      </c>
      <c r="O134">
        <v>0.74</v>
      </c>
      <c r="P134">
        <v>0.74</v>
      </c>
      <c r="Q134">
        <v>0.74</v>
      </c>
      <c r="R134">
        <v>0.74</v>
      </c>
      <c r="S134">
        <v>0.74</v>
      </c>
      <c r="T134">
        <v>0.74</v>
      </c>
      <c r="U134">
        <v>0.74</v>
      </c>
      <c r="V134">
        <v>0.74</v>
      </c>
      <c r="W134">
        <v>0.74</v>
      </c>
      <c r="X134">
        <v>0.74</v>
      </c>
      <c r="Y134">
        <v>0.74</v>
      </c>
      <c r="Z134">
        <v>0.74</v>
      </c>
      <c r="AA134">
        <v>0.74</v>
      </c>
      <c r="AB134">
        <v>0.74</v>
      </c>
      <c r="AC134">
        <v>0.74</v>
      </c>
      <c r="AD134">
        <v>0.74</v>
      </c>
      <c r="AE134">
        <v>0.74</v>
      </c>
      <c r="AF134">
        <v>0.74</v>
      </c>
      <c r="AG134">
        <v>0.74</v>
      </c>
      <c r="AH134">
        <v>0.74</v>
      </c>
      <c r="AI134">
        <v>0.74</v>
      </c>
      <c r="AJ134">
        <v>0.74</v>
      </c>
    </row>
    <row r="135" spans="1:36" x14ac:dyDescent="0.25">
      <c r="A135" t="s">
        <v>104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0.05</v>
      </c>
      <c r="Q135">
        <v>0.05</v>
      </c>
      <c r="R135">
        <v>0.05</v>
      </c>
      <c r="S135">
        <v>0.05</v>
      </c>
      <c r="T135">
        <v>0.05</v>
      </c>
      <c r="U135">
        <v>0.05</v>
      </c>
      <c r="V135">
        <v>0.05</v>
      </c>
      <c r="W135">
        <v>0.05</v>
      </c>
      <c r="X135">
        <v>0.05</v>
      </c>
      <c r="Y135">
        <v>0.05</v>
      </c>
      <c r="Z135">
        <v>0.05</v>
      </c>
      <c r="AA135">
        <v>0.05</v>
      </c>
      <c r="AB135">
        <v>0.05</v>
      </c>
      <c r="AC135">
        <v>0.05</v>
      </c>
      <c r="AD135">
        <v>0.05</v>
      </c>
      <c r="AE135">
        <v>0.05</v>
      </c>
      <c r="AF135">
        <v>0.05</v>
      </c>
      <c r="AG135">
        <v>0.05</v>
      </c>
      <c r="AH135">
        <v>0.05</v>
      </c>
      <c r="AI135">
        <v>0.05</v>
      </c>
      <c r="AJ135">
        <v>0.05</v>
      </c>
    </row>
    <row r="136" spans="1:36" x14ac:dyDescent="0.25">
      <c r="A136" t="s">
        <v>105</v>
      </c>
      <c r="B136">
        <v>0.08</v>
      </c>
      <c r="C136">
        <v>0.08</v>
      </c>
      <c r="D136">
        <v>0.08</v>
      </c>
      <c r="E136">
        <v>0.08</v>
      </c>
      <c r="F136">
        <v>0.08</v>
      </c>
      <c r="G136">
        <v>0.08</v>
      </c>
      <c r="H136">
        <v>0.08</v>
      </c>
      <c r="I136">
        <v>0.08</v>
      </c>
      <c r="J136">
        <v>0.08</v>
      </c>
      <c r="K136">
        <v>0.08</v>
      </c>
      <c r="L136">
        <v>0.08</v>
      </c>
      <c r="M136">
        <v>0.08</v>
      </c>
      <c r="N136">
        <v>0.08</v>
      </c>
      <c r="O136">
        <v>0.08</v>
      </c>
      <c r="P136">
        <v>0.08</v>
      </c>
      <c r="Q136">
        <v>0.08</v>
      </c>
      <c r="R136">
        <v>0.08</v>
      </c>
      <c r="S136">
        <v>0.08</v>
      </c>
      <c r="T136">
        <v>0.08</v>
      </c>
      <c r="U136">
        <v>0.08</v>
      </c>
      <c r="V136">
        <v>0.08</v>
      </c>
      <c r="W136">
        <v>0.08</v>
      </c>
      <c r="X136">
        <v>0.08</v>
      </c>
      <c r="Y136">
        <v>0.08</v>
      </c>
      <c r="Z136">
        <v>0.08</v>
      </c>
      <c r="AA136">
        <v>0.08</v>
      </c>
      <c r="AB136">
        <v>0.08</v>
      </c>
      <c r="AC136">
        <v>0.08</v>
      </c>
      <c r="AD136">
        <v>0.08</v>
      </c>
      <c r="AE136">
        <v>0.08</v>
      </c>
      <c r="AF136">
        <v>0.08</v>
      </c>
      <c r="AG136">
        <v>0.08</v>
      </c>
      <c r="AH136">
        <v>0.08</v>
      </c>
      <c r="AI136">
        <v>0.08</v>
      </c>
      <c r="AJ136">
        <v>0.08</v>
      </c>
    </row>
    <row r="138" spans="1:36" x14ac:dyDescent="0.25">
      <c r="A138" s="1" t="s">
        <v>137</v>
      </c>
    </row>
    <row r="139" spans="1:36" x14ac:dyDescent="0.25">
      <c r="A139" t="s">
        <v>65</v>
      </c>
      <c r="B139" s="10">
        <f>E67*1000/(8760*B126)+D67+B95*B111/10^6</f>
        <v>31.554060196017666</v>
      </c>
    </row>
    <row r="140" spans="1:36" x14ac:dyDescent="0.25">
      <c r="A140" t="s">
        <v>66</v>
      </c>
      <c r="B140" s="10">
        <f>E70*1000/(8760*B127)+D70+B96*B112/10^6</f>
        <v>32.479486987624909</v>
      </c>
    </row>
    <row r="141" spans="1:36" x14ac:dyDescent="0.25">
      <c r="A141" t="s">
        <v>67</v>
      </c>
      <c r="B141" s="10">
        <f>E76*1000/(8760*B128)+D76+B97*B113/10^6</f>
        <v>21.360143345612805</v>
      </c>
    </row>
    <row r="142" spans="1:36" x14ac:dyDescent="0.25">
      <c r="A142" t="s">
        <v>68</v>
      </c>
      <c r="B142" s="10">
        <f>E82*1000/(8760*B129)+D82+B98*B114/10^6</f>
        <v>10.39660068309523</v>
      </c>
    </row>
    <row r="143" spans="1:36" x14ac:dyDescent="0.25">
      <c r="A143" t="s">
        <v>69</v>
      </c>
      <c r="B143" s="10">
        <f>E83*1000/(8760*B130)+D83+B99*B115/10^6</f>
        <v>13.272226698898738</v>
      </c>
    </row>
    <row r="144" spans="1:36" x14ac:dyDescent="0.25">
      <c r="A144" t="s">
        <v>70</v>
      </c>
      <c r="B144" s="10">
        <f>E86*1000/(8760*B131)+D86+B100*B116/10^6</f>
        <v>10.877805398353344</v>
      </c>
    </row>
    <row r="145" spans="1:2" x14ac:dyDescent="0.25">
      <c r="A145" t="s">
        <v>71</v>
      </c>
      <c r="B145" s="10">
        <f>E85*1000/(8760*B132)+D85+B101*B117/10^6</f>
        <v>38.760896637608965</v>
      </c>
    </row>
    <row r="146" spans="1:2" x14ac:dyDescent="0.25">
      <c r="A146" t="s">
        <v>72</v>
      </c>
      <c r="B146" s="10">
        <f>E79*1000/(8760*B133)+D79+B102*B118/10^6</f>
        <v>83.722667938073201</v>
      </c>
    </row>
    <row r="147" spans="1:2" x14ac:dyDescent="0.25">
      <c r="A147" t="s">
        <v>73</v>
      </c>
      <c r="B147" s="10">
        <f>E80*1000/(8760*B134)+D80+B103*B119/10^6</f>
        <v>17.408675799086758</v>
      </c>
    </row>
    <row r="148" spans="1:2" x14ac:dyDescent="0.25">
      <c r="A148" t="s">
        <v>74</v>
      </c>
      <c r="B148" s="10">
        <f>E73*1000/(8760*B135)+D73+B104*B120/10^6</f>
        <v>153.74735086757991</v>
      </c>
    </row>
    <row r="149" spans="1:2" x14ac:dyDescent="0.25">
      <c r="A149" t="s">
        <v>75</v>
      </c>
      <c r="B149" s="10">
        <f>E73*1000/(8760*B136)+D73+B105*B121/10^6</f>
        <v>60.86599929223744</v>
      </c>
    </row>
    <row r="151" spans="1:2" x14ac:dyDescent="0.25">
      <c r="A151" s="1" t="s">
        <v>143</v>
      </c>
    </row>
    <row r="152" spans="1:2" x14ac:dyDescent="0.25">
      <c r="A152" t="s">
        <v>65</v>
      </c>
      <c r="B152" s="13">
        <f>B139/$B$139</f>
        <v>1</v>
      </c>
    </row>
    <row r="153" spans="1:2" x14ac:dyDescent="0.25">
      <c r="A153" t="s">
        <v>66</v>
      </c>
      <c r="B153" s="13">
        <f t="shared" ref="B153:B162" si="11">B140/$B$139</f>
        <v>1.0293282951816147</v>
      </c>
    </row>
    <row r="154" spans="1:2" x14ac:dyDescent="0.25">
      <c r="A154" t="s">
        <v>67</v>
      </c>
      <c r="B154" s="13">
        <f t="shared" si="11"/>
        <v>0.67693802993722496</v>
      </c>
    </row>
    <row r="155" spans="1:2" x14ac:dyDescent="0.25">
      <c r="A155" t="s">
        <v>68</v>
      </c>
      <c r="B155" s="13">
        <f t="shared" si="11"/>
        <v>0.329485353660045</v>
      </c>
    </row>
    <row r="156" spans="1:2" x14ac:dyDescent="0.25">
      <c r="A156" t="s">
        <v>69</v>
      </c>
      <c r="B156" s="13">
        <f t="shared" si="11"/>
        <v>0.42061866575806883</v>
      </c>
    </row>
    <row r="157" spans="1:2" x14ac:dyDescent="0.25">
      <c r="A157" t="s">
        <v>70</v>
      </c>
      <c r="B157" s="13">
        <f t="shared" si="11"/>
        <v>0.34473552153919629</v>
      </c>
    </row>
    <row r="158" spans="1:2" x14ac:dyDescent="0.25">
      <c r="A158" t="s">
        <v>71</v>
      </c>
      <c r="B158" s="13">
        <f t="shared" si="11"/>
        <v>1.2283964851693112</v>
      </c>
    </row>
    <row r="159" spans="1:2" x14ac:dyDescent="0.25">
      <c r="A159" t="s">
        <v>72</v>
      </c>
      <c r="B159" s="13">
        <f t="shared" si="11"/>
        <v>2.6533088742931272</v>
      </c>
    </row>
    <row r="160" spans="1:2" x14ac:dyDescent="0.25">
      <c r="A160" t="s">
        <v>73</v>
      </c>
      <c r="B160" s="13">
        <f t="shared" si="11"/>
        <v>0.55170953249572141</v>
      </c>
    </row>
    <row r="161" spans="1:2" x14ac:dyDescent="0.25">
      <c r="A161" t="s">
        <v>74</v>
      </c>
      <c r="B161" s="13">
        <f t="shared" si="11"/>
        <v>4.8725061026214265</v>
      </c>
    </row>
    <row r="162" spans="1:2" x14ac:dyDescent="0.25">
      <c r="A162" t="s">
        <v>75</v>
      </c>
      <c r="B162" s="13">
        <f t="shared" si="11"/>
        <v>1.9289434993192773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A43" sqref="A43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151</v>
      </c>
      <c r="B2" s="6">
        <v>0</v>
      </c>
    </row>
    <row r="3" spans="1:2" x14ac:dyDescent="0.25">
      <c r="A3" t="s">
        <v>23</v>
      </c>
      <c r="B3" s="6">
        <v>0</v>
      </c>
    </row>
    <row r="4" spans="1:2" x14ac:dyDescent="0.25">
      <c r="A4" t="s">
        <v>24</v>
      </c>
      <c r="B4" s="6">
        <v>0</v>
      </c>
    </row>
    <row r="5" spans="1:2" x14ac:dyDescent="0.25">
      <c r="A5" t="s">
        <v>25</v>
      </c>
      <c r="B5" s="6">
        <v>0</v>
      </c>
    </row>
    <row r="6" spans="1:2" x14ac:dyDescent="0.25">
      <c r="A6" t="s">
        <v>149</v>
      </c>
      <c r="B6" s="6">
        <v>0</v>
      </c>
    </row>
    <row r="7" spans="1:2" x14ac:dyDescent="0.25">
      <c r="A7" t="s">
        <v>27</v>
      </c>
      <c r="B7" s="6">
        <v>0</v>
      </c>
    </row>
    <row r="8" spans="1:2" x14ac:dyDescent="0.25">
      <c r="A8" t="s">
        <v>28</v>
      </c>
      <c r="B8" s="6">
        <v>0</v>
      </c>
    </row>
    <row r="9" spans="1:2" x14ac:dyDescent="0.25">
      <c r="A9" t="s">
        <v>29</v>
      </c>
      <c r="B9" s="6">
        <v>0</v>
      </c>
    </row>
    <row r="10" spans="1:2" x14ac:dyDescent="0.25">
      <c r="A10" t="s">
        <v>30</v>
      </c>
      <c r="B10" s="6">
        <v>0</v>
      </c>
    </row>
    <row r="11" spans="1:2" x14ac:dyDescent="0.25">
      <c r="A11" s="8" t="s">
        <v>31</v>
      </c>
      <c r="B11" s="6">
        <v>0</v>
      </c>
    </row>
    <row r="12" spans="1:2" x14ac:dyDescent="0.25">
      <c r="A12" s="8" t="s">
        <v>32</v>
      </c>
      <c r="B12" s="6">
        <v>0</v>
      </c>
    </row>
    <row r="13" spans="1:2" x14ac:dyDescent="0.25">
      <c r="A13" t="s">
        <v>148</v>
      </c>
      <c r="B13" s="6">
        <v>0</v>
      </c>
    </row>
    <row r="14" spans="1:2" x14ac:dyDescent="0.25">
      <c r="A14" t="s">
        <v>150</v>
      </c>
      <c r="B14" s="6">
        <v>0</v>
      </c>
    </row>
    <row r="15" spans="1:2" x14ac:dyDescent="0.25">
      <c r="A15" t="s">
        <v>152</v>
      </c>
      <c r="B15" s="6">
        <v>0</v>
      </c>
    </row>
    <row r="16" spans="1:2" x14ac:dyDescent="0.25">
      <c r="A16" t="s">
        <v>153</v>
      </c>
      <c r="B16" s="6">
        <v>0</v>
      </c>
    </row>
    <row r="17" spans="1:2" x14ac:dyDescent="0.25">
      <c r="A17" t="s">
        <v>154</v>
      </c>
      <c r="B1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E8E50-4072-4F84-A9E6-9BA596F729B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819B4BB-15D0-4572-9BB9-016374C32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01BB41-D48A-42A8-B947-45547626A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2016-01-11T23:06:44Z</dcterms:created>
  <dcterms:modified xsi:type="dcterms:W3CDTF">2019-12-03T18:20:32Z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