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develop\InputData\plcy-schd\FoPITY\"/>
    </mc:Choice>
  </mc:AlternateContent>
  <xr:revisionPtr revIDLastSave="1" documentId="11_F5DD04172BE2E7F2BA140C5D328ED5465A2F7978" xr6:coauthVersionLast="45" xr6:coauthVersionMax="45" xr10:uidLastSave="{9CCFEAE0-B565-4437-BA89-CB981CD74FCA}"/>
  <bookViews>
    <workbookView xWindow="-120" yWindow="-120" windowWidth="20730" windowHeight="11160" activeTab="3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A78" i="3" l="1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78" i="3" l="1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N70" i="3"/>
  <c r="BL70" i="3"/>
  <c r="BJ70" i="3"/>
  <c r="BH70" i="3"/>
  <c r="BF70" i="3"/>
  <c r="BD70" i="3"/>
  <c r="BB70" i="3"/>
  <c r="AZ70" i="3"/>
  <c r="AX70" i="3"/>
  <c r="AV70" i="3"/>
  <c r="AT70" i="3"/>
  <c r="AR70" i="3"/>
  <c r="AP70" i="3"/>
  <c r="AN70" i="3"/>
  <c r="AL70" i="3"/>
  <c r="AJ70" i="3"/>
  <c r="AH70" i="3"/>
  <c r="AF70" i="3"/>
  <c r="AD70" i="3"/>
  <c r="AB70" i="3"/>
  <c r="Z70" i="3"/>
  <c r="X70" i="3"/>
  <c r="V70" i="3"/>
  <c r="T70" i="3"/>
  <c r="R70" i="3"/>
  <c r="P70" i="3"/>
  <c r="N70" i="3"/>
  <c r="L70" i="3"/>
  <c r="J70" i="3"/>
  <c r="H70" i="3"/>
  <c r="F70" i="3"/>
  <c r="E70" i="3"/>
  <c r="D70" i="3"/>
  <c r="C70" i="3"/>
  <c r="B70" i="3"/>
  <c r="BN69" i="3"/>
  <c r="BL69" i="3"/>
  <c r="BJ69" i="3"/>
  <c r="BH69" i="3"/>
  <c r="BF69" i="3"/>
  <c r="BD69" i="3"/>
  <c r="BB69" i="3"/>
  <c r="AZ69" i="3"/>
  <c r="AX69" i="3"/>
  <c r="AV69" i="3"/>
  <c r="AT69" i="3"/>
  <c r="AR69" i="3"/>
  <c r="AP69" i="3"/>
  <c r="AN69" i="3"/>
  <c r="AL69" i="3"/>
  <c r="AJ69" i="3"/>
  <c r="AH69" i="3"/>
  <c r="AF69" i="3"/>
  <c r="AD69" i="3"/>
  <c r="AB69" i="3"/>
  <c r="Z69" i="3"/>
  <c r="X69" i="3"/>
  <c r="V69" i="3"/>
  <c r="T69" i="3"/>
  <c r="R69" i="3"/>
  <c r="P69" i="3"/>
  <c r="N69" i="3"/>
  <c r="L69" i="3"/>
  <c r="J69" i="3"/>
  <c r="H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78" i="4"/>
  <c r="C77" i="4"/>
  <c r="C76" i="4"/>
  <c r="C75" i="4"/>
  <c r="C74" i="4"/>
  <c r="C73" i="4"/>
  <c r="C72" i="4"/>
  <c r="C71" i="4"/>
  <c r="C70" i="4"/>
  <c r="C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D155" i="5" l="1"/>
  <c r="AG155" i="5"/>
  <c r="AF155" i="5"/>
  <c r="AE155" i="5"/>
  <c r="AB155" i="5"/>
  <c r="AA155" i="5"/>
  <c r="Y155" i="5"/>
  <c r="X155" i="5"/>
  <c r="W155" i="5"/>
  <c r="T155" i="5"/>
  <c r="S155" i="5"/>
  <c r="Q155" i="5"/>
  <c r="P155" i="5"/>
  <c r="O155" i="5"/>
  <c r="L155" i="5"/>
  <c r="K155" i="5"/>
  <c r="I155" i="5"/>
  <c r="H155" i="5"/>
  <c r="G155" i="5"/>
  <c r="D155" i="5"/>
  <c r="AH153" i="5"/>
  <c r="AF153" i="5"/>
  <c r="AE153" i="5"/>
  <c r="AD153" i="5"/>
  <c r="AA153" i="5"/>
  <c r="Z153" i="5"/>
  <c r="X153" i="5"/>
  <c r="W153" i="5"/>
  <c r="V153" i="5"/>
  <c r="S153" i="5"/>
  <c r="R153" i="5"/>
  <c r="P153" i="5"/>
  <c r="O153" i="5"/>
  <c r="N153" i="5"/>
  <c r="K153" i="5"/>
  <c r="J153" i="5"/>
  <c r="H153" i="5"/>
  <c r="G153" i="5"/>
  <c r="F153" i="5"/>
  <c r="AH151" i="5"/>
  <c r="AG151" i="5"/>
  <c r="AE151" i="5"/>
  <c r="AD151" i="5"/>
  <c r="AC151" i="5"/>
  <c r="AA151" i="5"/>
  <c r="Z151" i="5"/>
  <c r="Y151" i="5"/>
  <c r="W151" i="5"/>
  <c r="V151" i="5"/>
  <c r="U151" i="5"/>
  <c r="S151" i="5"/>
  <c r="R151" i="5"/>
  <c r="Q151" i="5"/>
  <c r="O151" i="5"/>
  <c r="N151" i="5"/>
  <c r="M151" i="5"/>
  <c r="K151" i="5"/>
  <c r="J151" i="5"/>
  <c r="I151" i="5"/>
  <c r="G151" i="5"/>
  <c r="F151" i="5"/>
  <c r="E151" i="5"/>
  <c r="AH149" i="5"/>
  <c r="AG149" i="5"/>
  <c r="AF149" i="5"/>
  <c r="AD149" i="5"/>
  <c r="AC149" i="5"/>
  <c r="AB149" i="5"/>
  <c r="Z149" i="5"/>
  <c r="Y149" i="5"/>
  <c r="X149" i="5"/>
  <c r="V149" i="5"/>
  <c r="U149" i="5"/>
  <c r="T149" i="5"/>
  <c r="R149" i="5"/>
  <c r="Q149" i="5"/>
  <c r="P149" i="5"/>
  <c r="N149" i="5"/>
  <c r="M149" i="5"/>
  <c r="L149" i="5"/>
  <c r="J149" i="5"/>
  <c r="I149" i="5"/>
  <c r="H149" i="5"/>
  <c r="F149" i="5"/>
  <c r="E149" i="5"/>
  <c r="D149" i="5"/>
  <c r="AG147" i="5"/>
  <c r="AF147" i="5"/>
  <c r="AE147" i="5"/>
  <c r="AC147" i="5"/>
  <c r="AB147" i="5"/>
  <c r="AA147" i="5"/>
  <c r="Y147" i="5"/>
  <c r="X147" i="5"/>
  <c r="W147" i="5"/>
  <c r="U147" i="5"/>
  <c r="T147" i="5"/>
  <c r="S147" i="5"/>
  <c r="Q147" i="5"/>
  <c r="P147" i="5"/>
  <c r="O147" i="5"/>
  <c r="M147" i="5"/>
  <c r="L147" i="5"/>
  <c r="K147" i="5"/>
  <c r="I147" i="5"/>
  <c r="H147" i="5"/>
  <c r="G147" i="5"/>
  <c r="E147" i="5"/>
  <c r="D147" i="5"/>
  <c r="AH145" i="5"/>
  <c r="AF145" i="5"/>
  <c r="AE145" i="5"/>
  <c r="AD145" i="5"/>
  <c r="AB145" i="5"/>
  <c r="AA145" i="5"/>
  <c r="Z145" i="5"/>
  <c r="X145" i="5"/>
  <c r="W145" i="5"/>
  <c r="V145" i="5"/>
  <c r="T145" i="5"/>
  <c r="S145" i="5"/>
  <c r="R145" i="5"/>
  <c r="P145" i="5"/>
  <c r="O145" i="5"/>
  <c r="N145" i="5"/>
  <c r="L145" i="5"/>
  <c r="K145" i="5"/>
  <c r="J145" i="5"/>
  <c r="H145" i="5"/>
  <c r="G145" i="5"/>
  <c r="F145" i="5"/>
  <c r="D145" i="5"/>
  <c r="AH143" i="5"/>
  <c r="AG143" i="5"/>
  <c r="AE143" i="5"/>
  <c r="AD143" i="5"/>
  <c r="AC143" i="5"/>
  <c r="AA143" i="5"/>
  <c r="Z143" i="5"/>
  <c r="Y143" i="5"/>
  <c r="W143" i="5"/>
  <c r="V143" i="5"/>
  <c r="U143" i="5"/>
  <c r="S143" i="5"/>
  <c r="R143" i="5"/>
  <c r="Q143" i="5"/>
  <c r="O143" i="5"/>
  <c r="N143" i="5"/>
  <c r="M143" i="5"/>
  <c r="K143" i="5"/>
  <c r="J143" i="5"/>
  <c r="I143" i="5"/>
  <c r="G143" i="5"/>
  <c r="F143" i="5"/>
  <c r="E143" i="5"/>
  <c r="AH141" i="5"/>
  <c r="AG141" i="5"/>
  <c r="AF141" i="5"/>
  <c r="AD141" i="5"/>
  <c r="AC141" i="5"/>
  <c r="AB141" i="5"/>
  <c r="Z141" i="5"/>
  <c r="Y141" i="5"/>
  <c r="X141" i="5"/>
  <c r="V141" i="5"/>
  <c r="U141" i="5"/>
  <c r="T141" i="5"/>
  <c r="R141" i="5"/>
  <c r="Q141" i="5"/>
  <c r="P141" i="5"/>
  <c r="N141" i="5"/>
  <c r="M141" i="5"/>
  <c r="L141" i="5"/>
  <c r="J141" i="5"/>
  <c r="I141" i="5"/>
  <c r="H141" i="5"/>
  <c r="F141" i="5"/>
  <c r="E141" i="5"/>
  <c r="D141" i="5"/>
  <c r="AG139" i="5"/>
  <c r="AF139" i="5"/>
  <c r="AE139" i="5"/>
  <c r="AC139" i="5"/>
  <c r="AB139" i="5"/>
  <c r="AA139" i="5"/>
  <c r="Y139" i="5"/>
  <c r="X139" i="5"/>
  <c r="W139" i="5"/>
  <c r="U139" i="5"/>
  <c r="T139" i="5"/>
  <c r="S139" i="5"/>
  <c r="Q139" i="5"/>
  <c r="P139" i="5"/>
  <c r="O139" i="5"/>
  <c r="M139" i="5"/>
  <c r="L139" i="5"/>
  <c r="K139" i="5"/>
  <c r="I139" i="5"/>
  <c r="H139" i="5"/>
  <c r="G139" i="5"/>
  <c r="E139" i="5"/>
  <c r="D139" i="5"/>
  <c r="AH137" i="5"/>
  <c r="AF137" i="5"/>
  <c r="AE137" i="5"/>
  <c r="AD137" i="5"/>
  <c r="AB137" i="5"/>
  <c r="AA137" i="5"/>
  <c r="Z137" i="5"/>
  <c r="X137" i="5"/>
  <c r="W137" i="5"/>
  <c r="V137" i="5"/>
  <c r="T137" i="5"/>
  <c r="S137" i="5"/>
  <c r="R137" i="5"/>
  <c r="P137" i="5"/>
  <c r="O137" i="5"/>
  <c r="N137" i="5"/>
  <c r="L137" i="5"/>
  <c r="K137" i="5"/>
  <c r="J137" i="5"/>
  <c r="H137" i="5"/>
  <c r="G137" i="5"/>
  <c r="F137" i="5"/>
  <c r="D137" i="5"/>
  <c r="BA69" i="3" l="1"/>
  <c r="AB69" i="4"/>
  <c r="I71" i="4"/>
  <c r="O71" i="3"/>
  <c r="BG72" i="3"/>
  <c r="AE72" i="4"/>
  <c r="AO74" i="3"/>
  <c r="AQ75" i="3"/>
  <c r="AE77" i="3"/>
  <c r="AU78" i="3"/>
  <c r="Y78" i="4"/>
  <c r="S69" i="4"/>
  <c r="AI69" i="3"/>
  <c r="BC69" i="3"/>
  <c r="O70" i="3"/>
  <c r="I70" i="4"/>
  <c r="AK70" i="3"/>
  <c r="T70" i="4"/>
  <c r="BE70" i="3"/>
  <c r="Q71" i="3"/>
  <c r="J71" i="4"/>
  <c r="AM71" i="3"/>
  <c r="U71" i="4"/>
  <c r="BG71" i="3"/>
  <c r="S72" i="3"/>
  <c r="K72" i="4"/>
  <c r="AO72" i="3"/>
  <c r="V72" i="4"/>
  <c r="BI72" i="3"/>
  <c r="U73" i="3"/>
  <c r="L73" i="4"/>
  <c r="W73" i="4"/>
  <c r="AQ73" i="3"/>
  <c r="BK73" i="3"/>
  <c r="W74" i="3"/>
  <c r="M74" i="4"/>
  <c r="AS74" i="3"/>
  <c r="X74" i="4"/>
  <c r="BM74" i="3"/>
  <c r="Y75" i="3"/>
  <c r="N75" i="4"/>
  <c r="AU75" i="3"/>
  <c r="Y75" i="4"/>
  <c r="BO75" i="3"/>
  <c r="AI75" i="4"/>
  <c r="AA76" i="3"/>
  <c r="O76" i="4"/>
  <c r="AW76" i="3"/>
  <c r="Z76" i="4"/>
  <c r="K77" i="3"/>
  <c r="G77" i="4"/>
  <c r="AI77" i="3"/>
  <c r="S77" i="4"/>
  <c r="BI77" i="3"/>
  <c r="AF77" i="4"/>
  <c r="W78" i="3"/>
  <c r="AW78" i="3"/>
  <c r="BC70" i="3"/>
  <c r="AC70" i="4"/>
  <c r="AI71" i="3"/>
  <c r="AM73" i="3"/>
  <c r="BK74" i="3"/>
  <c r="AG74" i="4"/>
  <c r="BM75" i="3"/>
  <c r="AH75" i="4"/>
  <c r="BG77" i="3"/>
  <c r="AE77" i="4"/>
  <c r="L78" i="4"/>
  <c r="U78" i="3"/>
  <c r="M69" i="3"/>
  <c r="H69" i="4"/>
  <c r="O69" i="3"/>
  <c r="AK69" i="3"/>
  <c r="T69" i="4"/>
  <c r="BG69" i="3"/>
  <c r="AE69" i="4"/>
  <c r="Q70" i="3"/>
  <c r="AM70" i="3"/>
  <c r="U70" i="4"/>
  <c r="BI70" i="3"/>
  <c r="AF70" i="4"/>
  <c r="S71" i="3"/>
  <c r="AO71" i="3"/>
  <c r="V71" i="4"/>
  <c r="AG71" i="4"/>
  <c r="BK71" i="3"/>
  <c r="U72" i="3"/>
  <c r="AQ72" i="3"/>
  <c r="W72" i="4"/>
  <c r="BM72" i="3"/>
  <c r="AH72" i="4"/>
  <c r="W73" i="3"/>
  <c r="AS73" i="3"/>
  <c r="X73" i="4"/>
  <c r="BO73" i="3"/>
  <c r="AI73" i="4"/>
  <c r="Y74" i="3"/>
  <c r="AU74" i="3"/>
  <c r="Y74" i="4"/>
  <c r="E75" i="4"/>
  <c r="D75" i="4"/>
  <c r="G75" i="3"/>
  <c r="AA75" i="3"/>
  <c r="AW75" i="3"/>
  <c r="Z75" i="4"/>
  <c r="I76" i="3"/>
  <c r="F76" i="4"/>
  <c r="AC76" i="3"/>
  <c r="AY76" i="3"/>
  <c r="AA76" i="4"/>
  <c r="M77" i="3"/>
  <c r="H77" i="4"/>
  <c r="AK77" i="3"/>
  <c r="BK77" i="3"/>
  <c r="P78" i="4"/>
  <c r="AC78" i="3"/>
  <c r="AB78" i="4"/>
  <c r="BA78" i="3"/>
  <c r="BE71" i="3"/>
  <c r="AD71" i="4"/>
  <c r="M75" i="4"/>
  <c r="W75" i="3"/>
  <c r="K69" i="4"/>
  <c r="S69" i="3"/>
  <c r="U70" i="3"/>
  <c r="L70" i="4"/>
  <c r="BK70" i="3"/>
  <c r="AG70" i="4"/>
  <c r="W71" i="3"/>
  <c r="M71" i="4"/>
  <c r="AQ71" i="3"/>
  <c r="BM71" i="3"/>
  <c r="AH71" i="4"/>
  <c r="Y72" i="3"/>
  <c r="N72" i="4"/>
  <c r="AS72" i="3"/>
  <c r="BO72" i="3"/>
  <c r="AI72" i="4"/>
  <c r="O73" i="4"/>
  <c r="AA73" i="3"/>
  <c r="AU73" i="3"/>
  <c r="G74" i="3"/>
  <c r="E74" i="4"/>
  <c r="D74" i="4"/>
  <c r="AC74" i="3"/>
  <c r="P74" i="4"/>
  <c r="AW74" i="3"/>
  <c r="I75" i="3"/>
  <c r="F75" i="4"/>
  <c r="AE75" i="3"/>
  <c r="Q75" i="4"/>
  <c r="AY75" i="3"/>
  <c r="K76" i="3"/>
  <c r="G76" i="4"/>
  <c r="AG76" i="3"/>
  <c r="R76" i="4"/>
  <c r="BA76" i="3"/>
  <c r="O77" i="3"/>
  <c r="AQ77" i="3"/>
  <c r="W77" i="4"/>
  <c r="BO77" i="3"/>
  <c r="AI77" i="4"/>
  <c r="AE78" i="3"/>
  <c r="Q78" i="4"/>
  <c r="BC78" i="3"/>
  <c r="K69" i="3"/>
  <c r="G69" i="4"/>
  <c r="S73" i="3"/>
  <c r="K73" i="4"/>
  <c r="BO76" i="3"/>
  <c r="AI76" i="4"/>
  <c r="AQ69" i="3"/>
  <c r="W69" i="4"/>
  <c r="AS70" i="3"/>
  <c r="X70" i="4"/>
  <c r="Y71" i="4"/>
  <c r="AU71" i="3"/>
  <c r="AW72" i="3"/>
  <c r="Z72" i="4"/>
  <c r="G73" i="3"/>
  <c r="D73" i="4"/>
  <c r="AC73" i="3"/>
  <c r="P73" i="4"/>
  <c r="AY73" i="3"/>
  <c r="AA73" i="4"/>
  <c r="I74" i="3"/>
  <c r="AE74" i="3"/>
  <c r="Q74" i="4"/>
  <c r="BA74" i="3"/>
  <c r="AB74" i="4"/>
  <c r="K75" i="3"/>
  <c r="AG75" i="3"/>
  <c r="R75" i="4"/>
  <c r="AC75" i="4"/>
  <c r="BC75" i="3"/>
  <c r="M76" i="3"/>
  <c r="AI76" i="3"/>
  <c r="S76" i="4"/>
  <c r="AD76" i="4"/>
  <c r="BE76" i="3"/>
  <c r="S77" i="3"/>
  <c r="K77" i="4"/>
  <c r="AS77" i="3"/>
  <c r="X77" i="4"/>
  <c r="D78" i="4"/>
  <c r="G78" i="3"/>
  <c r="AG78" i="3"/>
  <c r="AF78" i="4"/>
  <c r="BI78" i="3"/>
  <c r="M70" i="3"/>
  <c r="H70" i="4"/>
  <c r="AK72" i="3"/>
  <c r="BI73" i="3"/>
  <c r="AF73" i="4"/>
  <c r="AS76" i="3"/>
  <c r="BI69" i="3"/>
  <c r="AF69" i="4"/>
  <c r="U69" i="3"/>
  <c r="L69" i="4"/>
  <c r="BK69" i="3"/>
  <c r="BM70" i="3"/>
  <c r="AA72" i="3"/>
  <c r="O72" i="4"/>
  <c r="W69" i="3"/>
  <c r="AS69" i="3"/>
  <c r="X69" i="4"/>
  <c r="BO69" i="3"/>
  <c r="AI69" i="4"/>
  <c r="Y70" i="3"/>
  <c r="AU70" i="3"/>
  <c r="Y70" i="4"/>
  <c r="G71" i="3"/>
  <c r="E71" i="4"/>
  <c r="D71" i="4"/>
  <c r="AA71" i="3"/>
  <c r="AW71" i="3"/>
  <c r="Z71" i="4"/>
  <c r="I72" i="3"/>
  <c r="F72" i="4"/>
  <c r="AC72" i="3"/>
  <c r="AY72" i="3"/>
  <c r="AA72" i="4"/>
  <c r="K73" i="3"/>
  <c r="G73" i="4"/>
  <c r="AE73" i="3"/>
  <c r="BA73" i="3"/>
  <c r="AB73" i="4"/>
  <c r="M74" i="3"/>
  <c r="H74" i="4"/>
  <c r="AG74" i="3"/>
  <c r="BC74" i="3"/>
  <c r="AC74" i="4"/>
  <c r="O75" i="3"/>
  <c r="I75" i="4"/>
  <c r="AI75" i="3"/>
  <c r="BE75" i="3"/>
  <c r="AD75" i="4"/>
  <c r="Q76" i="3"/>
  <c r="J76" i="4"/>
  <c r="AK76" i="3"/>
  <c r="BG76" i="3"/>
  <c r="AE76" i="4"/>
  <c r="U77" i="3"/>
  <c r="AU77" i="3"/>
  <c r="H78" i="4"/>
  <c r="M78" i="3"/>
  <c r="T78" i="4"/>
  <c r="AK78" i="3"/>
  <c r="BK78" i="3"/>
  <c r="AG78" i="4"/>
  <c r="AE69" i="3"/>
  <c r="Q72" i="3"/>
  <c r="J72" i="4"/>
  <c r="U74" i="3"/>
  <c r="L74" i="4"/>
  <c r="Y76" i="3"/>
  <c r="N76" i="4"/>
  <c r="AM69" i="3"/>
  <c r="AO70" i="3"/>
  <c r="W70" i="3"/>
  <c r="M70" i="4"/>
  <c r="Y71" i="3"/>
  <c r="N71" i="4"/>
  <c r="BO71" i="3"/>
  <c r="AI71" i="4"/>
  <c r="AA69" i="3"/>
  <c r="O69" i="4"/>
  <c r="AU69" i="3"/>
  <c r="G70" i="3"/>
  <c r="D70" i="4"/>
  <c r="E70" i="4"/>
  <c r="AC70" i="3"/>
  <c r="P70" i="4"/>
  <c r="AW70" i="3"/>
  <c r="I71" i="3"/>
  <c r="F71" i="4"/>
  <c r="AE71" i="3"/>
  <c r="Q71" i="4"/>
  <c r="AY71" i="3"/>
  <c r="K72" i="3"/>
  <c r="G72" i="4"/>
  <c r="AG72" i="3"/>
  <c r="R72" i="4"/>
  <c r="BA72" i="3"/>
  <c r="M73" i="3"/>
  <c r="H73" i="4"/>
  <c r="AI73" i="3"/>
  <c r="S73" i="4"/>
  <c r="BC73" i="3"/>
  <c r="O74" i="3"/>
  <c r="I74" i="4"/>
  <c r="AK74" i="3"/>
  <c r="T74" i="4"/>
  <c r="BE74" i="3"/>
  <c r="Q75" i="3"/>
  <c r="J75" i="4"/>
  <c r="AM75" i="3"/>
  <c r="U75" i="4"/>
  <c r="BG75" i="3"/>
  <c r="S76" i="3"/>
  <c r="K76" i="4"/>
  <c r="AO76" i="3"/>
  <c r="V76" i="4"/>
  <c r="BI76" i="3"/>
  <c r="AA77" i="3"/>
  <c r="O77" i="4"/>
  <c r="AY77" i="3"/>
  <c r="AA77" i="4"/>
  <c r="O78" i="3"/>
  <c r="I78" i="4"/>
  <c r="AM78" i="3"/>
  <c r="BM78" i="3"/>
  <c r="AG70" i="3"/>
  <c r="G69" i="3"/>
  <c r="D69" i="4"/>
  <c r="AC69" i="3"/>
  <c r="P69" i="4"/>
  <c r="AA69" i="4"/>
  <c r="AY69" i="3"/>
  <c r="I70" i="3"/>
  <c r="AE70" i="3"/>
  <c r="Q70" i="4"/>
  <c r="BA70" i="3"/>
  <c r="AB70" i="4"/>
  <c r="K71" i="3"/>
  <c r="AG71" i="3"/>
  <c r="R71" i="4"/>
  <c r="BC71" i="3"/>
  <c r="AC71" i="4"/>
  <c r="M72" i="3"/>
  <c r="AI72" i="3"/>
  <c r="S72" i="4"/>
  <c r="BE72" i="3"/>
  <c r="AD72" i="4"/>
  <c r="O73" i="3"/>
  <c r="AK73" i="3"/>
  <c r="T73" i="4"/>
  <c r="AE73" i="4"/>
  <c r="BG73" i="3"/>
  <c r="Q74" i="3"/>
  <c r="AM74" i="3"/>
  <c r="U74" i="4"/>
  <c r="BI74" i="3"/>
  <c r="AF74" i="4"/>
  <c r="S75" i="3"/>
  <c r="AO75" i="3"/>
  <c r="V75" i="4"/>
  <c r="BK75" i="3"/>
  <c r="AG75" i="4"/>
  <c r="U76" i="3"/>
  <c r="AQ76" i="3"/>
  <c r="W76" i="4"/>
  <c r="AH76" i="4"/>
  <c r="BM76" i="3"/>
  <c r="AC77" i="3"/>
  <c r="P77" i="4"/>
  <c r="BA77" i="3"/>
  <c r="Q78" i="3"/>
  <c r="X78" i="4"/>
  <c r="AS78" i="3"/>
  <c r="BG78" i="3"/>
  <c r="AE78" i="4"/>
  <c r="I137" i="5"/>
  <c r="I69" i="4" s="1"/>
  <c r="Q137" i="5"/>
  <c r="Y137" i="5"/>
  <c r="Y69" i="4" s="1"/>
  <c r="AG137" i="5"/>
  <c r="J139" i="5"/>
  <c r="R139" i="5"/>
  <c r="Z139" i="5"/>
  <c r="Z70" i="4" s="1"/>
  <c r="AH139" i="5"/>
  <c r="AH70" i="4" s="1"/>
  <c r="K141" i="5"/>
  <c r="S141" i="5"/>
  <c r="S71" i="4" s="1"/>
  <c r="AA141" i="5"/>
  <c r="AA71" i="4" s="1"/>
  <c r="D143" i="5"/>
  <c r="L143" i="5"/>
  <c r="L72" i="4" s="1"/>
  <c r="T143" i="5"/>
  <c r="AB143" i="5"/>
  <c r="E145" i="5"/>
  <c r="E73" i="4" s="1"/>
  <c r="M145" i="5"/>
  <c r="M73" i="4" s="1"/>
  <c r="U145" i="5"/>
  <c r="AC145" i="5"/>
  <c r="AC73" i="4" s="1"/>
  <c r="F147" i="5"/>
  <c r="N147" i="5"/>
  <c r="V147" i="5"/>
  <c r="V74" i="4" s="1"/>
  <c r="AD147" i="5"/>
  <c r="AD74" i="4" s="1"/>
  <c r="G149" i="5"/>
  <c r="O149" i="5"/>
  <c r="O75" i="4" s="1"/>
  <c r="W149" i="5"/>
  <c r="AE149" i="5"/>
  <c r="H151" i="5"/>
  <c r="H76" i="4" s="1"/>
  <c r="P151" i="5"/>
  <c r="X151" i="5"/>
  <c r="X76" i="4" s="1"/>
  <c r="AF151" i="5"/>
  <c r="I153" i="5"/>
  <c r="I77" i="4" s="1"/>
  <c r="Q153" i="5"/>
  <c r="Q77" i="4" s="1"/>
  <c r="Y153" i="5"/>
  <c r="AG153" i="5"/>
  <c r="AG77" i="4" s="1"/>
  <c r="J155" i="5"/>
  <c r="R155" i="5"/>
  <c r="Z155" i="5"/>
  <c r="AH155" i="5"/>
  <c r="D153" i="5"/>
  <c r="L153" i="5"/>
  <c r="T153" i="5"/>
  <c r="T77" i="4" s="1"/>
  <c r="AB153" i="5"/>
  <c r="E155" i="5"/>
  <c r="E78" i="4" s="1"/>
  <c r="M155" i="5"/>
  <c r="U155" i="5"/>
  <c r="AC155" i="5"/>
  <c r="E137" i="5"/>
  <c r="E69" i="4" s="1"/>
  <c r="M137" i="5"/>
  <c r="U137" i="5"/>
  <c r="AC137" i="5"/>
  <c r="F139" i="5"/>
  <c r="F70" i="4" s="1"/>
  <c r="N139" i="5"/>
  <c r="N70" i="4" s="1"/>
  <c r="V139" i="5"/>
  <c r="V70" i="4" s="1"/>
  <c r="AD139" i="5"/>
  <c r="AD70" i="4" s="1"/>
  <c r="G141" i="5"/>
  <c r="G71" i="4" s="1"/>
  <c r="O141" i="5"/>
  <c r="O71" i="4" s="1"/>
  <c r="W141" i="5"/>
  <c r="AE141" i="5"/>
  <c r="AE71" i="4" s="1"/>
  <c r="H143" i="5"/>
  <c r="P143" i="5"/>
  <c r="X143" i="5"/>
  <c r="X72" i="4" s="1"/>
  <c r="AF143" i="5"/>
  <c r="I145" i="5"/>
  <c r="Q145" i="5"/>
  <c r="Q73" i="4" s="1"/>
  <c r="Y145" i="5"/>
  <c r="Y73" i="4" s="1"/>
  <c r="AG145" i="5"/>
  <c r="J147" i="5"/>
  <c r="J74" i="4" s="1"/>
  <c r="R147" i="5"/>
  <c r="Z147" i="5"/>
  <c r="Z74" i="4" s="1"/>
  <c r="AH147" i="5"/>
  <c r="AH74" i="4" s="1"/>
  <c r="K149" i="5"/>
  <c r="K75" i="4" s="1"/>
  <c r="S149" i="5"/>
  <c r="S75" i="4" s="1"/>
  <c r="AA149" i="5"/>
  <c r="AA75" i="4" s="1"/>
  <c r="D151" i="5"/>
  <c r="L151" i="5"/>
  <c r="T151" i="5"/>
  <c r="T76" i="4" s="1"/>
  <c r="AB151" i="5"/>
  <c r="E153" i="5"/>
  <c r="M153" i="5"/>
  <c r="U153" i="5"/>
  <c r="AC153" i="5"/>
  <c r="F155" i="5"/>
  <c r="N155" i="5"/>
  <c r="V155" i="5"/>
  <c r="BK72" i="3" l="1"/>
  <c r="AG72" i="4"/>
  <c r="BK76" i="3"/>
  <c r="AG76" i="4"/>
  <c r="AA70" i="3"/>
  <c r="O70" i="4"/>
  <c r="AI78" i="3"/>
  <c r="S78" i="4"/>
  <c r="AA74" i="3"/>
  <c r="O74" i="4"/>
  <c r="I77" i="3"/>
  <c r="F77" i="4"/>
  <c r="BO78" i="3"/>
  <c r="AI78" i="4"/>
  <c r="BC72" i="3"/>
  <c r="AC72" i="4"/>
  <c r="AU72" i="3"/>
  <c r="Y72" i="4"/>
  <c r="AU76" i="3"/>
  <c r="Y76" i="4"/>
  <c r="AI70" i="3"/>
  <c r="S70" i="4"/>
  <c r="AQ78" i="3"/>
  <c r="W78" i="4"/>
  <c r="AE72" i="3"/>
  <c r="Q72" i="4"/>
  <c r="Y78" i="3"/>
  <c r="N78" i="4"/>
  <c r="AE76" i="3"/>
  <c r="Q76" i="4"/>
  <c r="W72" i="3"/>
  <c r="M72" i="4"/>
  <c r="S70" i="3"/>
  <c r="K70" i="4"/>
  <c r="AA78" i="3"/>
  <c r="O78" i="4"/>
  <c r="W76" i="3"/>
  <c r="M76" i="4"/>
  <c r="S74" i="3"/>
  <c r="K74" i="4"/>
  <c r="O72" i="3"/>
  <c r="I72" i="4"/>
  <c r="K70" i="3"/>
  <c r="G70" i="4"/>
  <c r="I78" i="3"/>
  <c r="F78" i="4"/>
  <c r="S78" i="3"/>
  <c r="K78" i="4"/>
  <c r="O76" i="3"/>
  <c r="I76" i="4"/>
  <c r="K74" i="3"/>
  <c r="G74" i="4"/>
  <c r="G72" i="3"/>
  <c r="E72" i="4"/>
  <c r="D72" i="4"/>
  <c r="BM69" i="3"/>
  <c r="AH69" i="4"/>
  <c r="J78" i="4"/>
  <c r="R70" i="4"/>
  <c r="P72" i="4"/>
  <c r="AY78" i="3"/>
  <c r="AA78" i="4"/>
  <c r="AM72" i="3"/>
  <c r="U72" i="4"/>
  <c r="AI74" i="3"/>
  <c r="S74" i="4"/>
  <c r="G76" i="3"/>
  <c r="E76" i="4"/>
  <c r="D76" i="4"/>
  <c r="BE69" i="3"/>
  <c r="AD69" i="4"/>
  <c r="BI75" i="3"/>
  <c r="AF75" i="4"/>
  <c r="AW69" i="3"/>
  <c r="Z69" i="4"/>
  <c r="AG69" i="4"/>
  <c r="R78" i="4"/>
  <c r="Z78" i="4"/>
  <c r="BE78" i="3"/>
  <c r="AD78" i="4"/>
  <c r="BC76" i="3"/>
  <c r="AC76" i="4"/>
  <c r="AQ70" i="3"/>
  <c r="W70" i="4"/>
  <c r="AQ74" i="3"/>
  <c r="W74" i="4"/>
  <c r="AM76" i="3"/>
  <c r="U76" i="4"/>
  <c r="K78" i="3"/>
  <c r="G78" i="4"/>
  <c r="BM73" i="3"/>
  <c r="AH73" i="4"/>
  <c r="BI71" i="3"/>
  <c r="AF71" i="4"/>
  <c r="AC77" i="4"/>
  <c r="BC77" i="3"/>
  <c r="BM77" i="3"/>
  <c r="AH77" i="4"/>
  <c r="BE73" i="3"/>
  <c r="AD73" i="4"/>
  <c r="BA71" i="3"/>
  <c r="AB71" i="4"/>
  <c r="AH78" i="4"/>
  <c r="AE75" i="4"/>
  <c r="AD77" i="4"/>
  <c r="BE77" i="3"/>
  <c r="BA75" i="3"/>
  <c r="AB75" i="4"/>
  <c r="AW73" i="3"/>
  <c r="Z73" i="4"/>
  <c r="AS71" i="3"/>
  <c r="X71" i="4"/>
  <c r="AO69" i="3"/>
  <c r="V69" i="4"/>
  <c r="U77" i="4"/>
  <c r="AM77" i="3"/>
  <c r="AW77" i="3"/>
  <c r="Z77" i="4"/>
  <c r="AS75" i="3"/>
  <c r="X75" i="4"/>
  <c r="AO73" i="3"/>
  <c r="V73" i="4"/>
  <c r="AK71" i="3"/>
  <c r="T71" i="4"/>
  <c r="AG69" i="3"/>
  <c r="R69" i="4"/>
  <c r="AB77" i="4"/>
  <c r="L76" i="4"/>
  <c r="H72" i="4"/>
  <c r="U69" i="4"/>
  <c r="Q69" i="4"/>
  <c r="AC78" i="4"/>
  <c r="W71" i="4"/>
  <c r="N74" i="4"/>
  <c r="J70" i="4"/>
  <c r="AF72" i="4"/>
  <c r="BO74" i="3"/>
  <c r="AI74" i="4"/>
  <c r="BG74" i="3"/>
  <c r="AE74" i="4"/>
  <c r="AY74" i="3"/>
  <c r="AA74" i="4"/>
  <c r="AO78" i="3"/>
  <c r="V78" i="4"/>
  <c r="V77" i="4"/>
  <c r="AO77" i="3"/>
  <c r="AK75" i="3"/>
  <c r="T75" i="4"/>
  <c r="AG73" i="3"/>
  <c r="R73" i="4"/>
  <c r="AC71" i="3"/>
  <c r="P71" i="4"/>
  <c r="Y69" i="3"/>
  <c r="N69" i="4"/>
  <c r="M77" i="4"/>
  <c r="W77" i="3"/>
  <c r="AG77" i="3"/>
  <c r="R77" i="4"/>
  <c r="AC75" i="3"/>
  <c r="P75" i="4"/>
  <c r="Y73" i="3"/>
  <c r="N73" i="4"/>
  <c r="U71" i="3"/>
  <c r="L71" i="4"/>
  <c r="Q69" i="3"/>
  <c r="J69" i="4"/>
  <c r="AF76" i="4"/>
  <c r="AB72" i="4"/>
  <c r="Y77" i="4"/>
  <c r="M69" i="4"/>
  <c r="T72" i="4"/>
  <c r="F74" i="4"/>
  <c r="K71" i="4"/>
  <c r="U73" i="4"/>
  <c r="AG73" i="4"/>
  <c r="AC69" i="4"/>
  <c r="W75" i="4"/>
  <c r="BG70" i="3"/>
  <c r="AE70" i="4"/>
  <c r="AY70" i="3"/>
  <c r="AA70" i="4"/>
  <c r="Y77" i="3"/>
  <c r="N77" i="4"/>
  <c r="U75" i="3"/>
  <c r="L75" i="4"/>
  <c r="Q73" i="3"/>
  <c r="J73" i="4"/>
  <c r="M71" i="3"/>
  <c r="H71" i="4"/>
  <c r="I69" i="3"/>
  <c r="F69" i="4"/>
  <c r="E77" i="4"/>
  <c r="G77" i="3"/>
  <c r="D77" i="4"/>
  <c r="Q77" i="3"/>
  <c r="J77" i="4"/>
  <c r="M75" i="3"/>
  <c r="H75" i="4"/>
  <c r="I73" i="3"/>
  <c r="F73" i="4"/>
  <c r="BO70" i="3"/>
  <c r="AI70" i="4"/>
  <c r="I73" i="4"/>
  <c r="U78" i="4"/>
  <c r="L77" i="4"/>
  <c r="R74" i="4"/>
  <c r="G75" i="4"/>
  <c r="AB76" i="4"/>
  <c r="P76" i="4"/>
  <c r="M78" i="4"/>
</calcChain>
</file>

<file path=xl/sharedStrings.xml><?xml version="1.0" encoding="utf-8"?>
<sst xmlns="http://schemas.openxmlformats.org/spreadsheetml/2006/main" count="234" uniqueCount="170">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</sst>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Here'!$B$154:$AH$154</c:f>
              <c:numCache>
                <c:formatCode>General</c:formatCode>
                <c:ptCount val="33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Here'!$B$155:$AH$155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96704"/>
        <c:axId val="214698624"/>
      </c:lineChart>
      <c:catAx>
        <c:axId val="214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98624"/>
        <c:crosses val="autoZero"/>
        <c:auto val="1"/>
        <c:lblAlgn val="ctr"/>
        <c:lblOffset val="100"/>
        <c:noMultiLvlLbl val="0"/>
      </c:catAx>
      <c:valAx>
        <c:axId val="2146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36</v>
      </c>
    </row>
    <row r="3" spans="1:2" x14ac:dyDescent="0.25">
      <c r="A3" s="1" t="s">
        <v>37</v>
      </c>
      <c r="B3" t="s">
        <v>38</v>
      </c>
    </row>
    <row r="5" spans="1:2" x14ac:dyDescent="0.25">
      <c r="A5" s="1" t="s">
        <v>39</v>
      </c>
    </row>
    <row r="6" spans="1:2" x14ac:dyDescent="0.25">
      <c r="A6" t="s">
        <v>40</v>
      </c>
    </row>
    <row r="7" spans="1:2" x14ac:dyDescent="0.25">
      <c r="A7" s="2" t="s">
        <v>41</v>
      </c>
    </row>
    <row r="8" spans="1:2" x14ac:dyDescent="0.25">
      <c r="A8" t="s">
        <v>86</v>
      </c>
    </row>
    <row r="9" spans="1:2" x14ac:dyDescent="0.25">
      <c r="A9" t="s">
        <v>87</v>
      </c>
    </row>
    <row r="11" spans="1:2" x14ac:dyDescent="0.25">
      <c r="A11" t="s">
        <v>88</v>
      </c>
    </row>
    <row r="12" spans="1:2" x14ac:dyDescent="0.25">
      <c r="A12" t="s">
        <v>157</v>
      </c>
    </row>
    <row r="13" spans="1:2" x14ac:dyDescent="0.25">
      <c r="A13" t="s">
        <v>90</v>
      </c>
    </row>
    <row r="15" spans="1:2" x14ac:dyDescent="0.25">
      <c r="A15" t="s">
        <v>42</v>
      </c>
    </row>
    <row r="16" spans="1:2" x14ac:dyDescent="0.25">
      <c r="A16" t="s">
        <v>43</v>
      </c>
    </row>
    <row r="17" spans="1:6" x14ac:dyDescent="0.25">
      <c r="A17" t="s">
        <v>44</v>
      </c>
    </row>
    <row r="18" spans="1:6" x14ac:dyDescent="0.25">
      <c r="A18" t="s">
        <v>45</v>
      </c>
    </row>
    <row r="19" spans="1:6" x14ac:dyDescent="0.25">
      <c r="A19" t="s">
        <v>89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93</v>
      </c>
    </row>
    <row r="24" spans="1:6" x14ac:dyDescent="0.25">
      <c r="A24" t="s">
        <v>94</v>
      </c>
    </row>
    <row r="25" spans="1:6" x14ac:dyDescent="0.25">
      <c r="A25" t="s">
        <v>95</v>
      </c>
    </row>
    <row r="26" spans="1:6" x14ac:dyDescent="0.25">
      <c r="A26" t="s">
        <v>96</v>
      </c>
    </row>
    <row r="27" spans="1:6" x14ac:dyDescent="0.25">
      <c r="A27" t="s">
        <v>97</v>
      </c>
    </row>
    <row r="28" spans="1:6" x14ac:dyDescent="0.25">
      <c r="B28" t="s">
        <v>98</v>
      </c>
    </row>
    <row r="29" spans="1:6" x14ac:dyDescent="0.25">
      <c r="B29" s="19" t="s">
        <v>111</v>
      </c>
    </row>
    <row r="30" spans="1:6" x14ac:dyDescent="0.25">
      <c r="B30" t="s">
        <v>99</v>
      </c>
    </row>
    <row r="31" spans="1:6" x14ac:dyDescent="0.25">
      <c r="B31" s="19" t="s">
        <v>112</v>
      </c>
    </row>
    <row r="32" spans="1:6" x14ac:dyDescent="0.25">
      <c r="A32" t="s">
        <v>100</v>
      </c>
    </row>
    <row r="33" spans="1:2" x14ac:dyDescent="0.25">
      <c r="B33" s="2" t="s">
        <v>101</v>
      </c>
    </row>
    <row r="34" spans="1:2" x14ac:dyDescent="0.25">
      <c r="B34" s="19" t="s">
        <v>102</v>
      </c>
    </row>
    <row r="35" spans="1:2" x14ac:dyDescent="0.25">
      <c r="B35" s="19" t="s">
        <v>103</v>
      </c>
    </row>
    <row r="36" spans="1:2" x14ac:dyDescent="0.25">
      <c r="A36" t="s">
        <v>104</v>
      </c>
    </row>
    <row r="37" spans="1:2" x14ac:dyDescent="0.25">
      <c r="A37" t="s">
        <v>105</v>
      </c>
    </row>
    <row r="38" spans="1:2" x14ac:dyDescent="0.25">
      <c r="B38" t="s">
        <v>106</v>
      </c>
    </row>
    <row r="39" spans="1:2" x14ac:dyDescent="0.25">
      <c r="A39" t="s">
        <v>108</v>
      </c>
    </row>
    <row r="40" spans="1:2" x14ac:dyDescent="0.25">
      <c r="B40" t="s">
        <v>109</v>
      </c>
    </row>
    <row r="41" spans="1:2" x14ac:dyDescent="0.25">
      <c r="B41" t="s">
        <v>110</v>
      </c>
    </row>
    <row r="43" spans="1:2" x14ac:dyDescent="0.25">
      <c r="A43" s="1" t="s">
        <v>107</v>
      </c>
    </row>
    <row r="44" spans="1:2" x14ac:dyDescent="0.25">
      <c r="A44" t="s">
        <v>73</v>
      </c>
    </row>
    <row r="45" spans="1:2" x14ac:dyDescent="0.25">
      <c r="A45" t="s">
        <v>69</v>
      </c>
    </row>
    <row r="46" spans="1:2" x14ac:dyDescent="0.25">
      <c r="A46" t="s">
        <v>46</v>
      </c>
    </row>
    <row r="47" spans="1:2" x14ac:dyDescent="0.25">
      <c r="A47" t="s">
        <v>68</v>
      </c>
    </row>
    <row r="48" spans="1:2" x14ac:dyDescent="0.25">
      <c r="A48" t="s">
        <v>74</v>
      </c>
    </row>
    <row r="49" spans="1:4" x14ac:dyDescent="0.25">
      <c r="A49" t="s">
        <v>75</v>
      </c>
    </row>
    <row r="50" spans="1:4" x14ac:dyDescent="0.25">
      <c r="A50" t="s">
        <v>76</v>
      </c>
    </row>
    <row r="51" spans="1:4" x14ac:dyDescent="0.25">
      <c r="A51" t="s">
        <v>77</v>
      </c>
    </row>
    <row r="53" spans="1:4" x14ac:dyDescent="0.25">
      <c r="A53" t="s">
        <v>50</v>
      </c>
    </row>
    <row r="54" spans="1:4" x14ac:dyDescent="0.25">
      <c r="A54" t="s">
        <v>47</v>
      </c>
    </row>
    <row r="55" spans="1:4" x14ac:dyDescent="0.25">
      <c r="A55" t="s">
        <v>48</v>
      </c>
    </row>
    <row r="56" spans="1:4" x14ac:dyDescent="0.25">
      <c r="A56" t="s">
        <v>49</v>
      </c>
    </row>
    <row r="57" spans="1:4" ht="15.75" thickBot="1" x14ac:dyDescent="0.3"/>
    <row r="58" spans="1:4" x14ac:dyDescent="0.25">
      <c r="A58" s="3" t="s">
        <v>59</v>
      </c>
      <c r="B58" s="4"/>
      <c r="C58" s="4"/>
      <c r="D58" s="5"/>
    </row>
    <row r="59" spans="1:4" x14ac:dyDescent="0.25">
      <c r="A59" s="6" t="s">
        <v>56</v>
      </c>
      <c r="B59" s="7">
        <v>1.0089999999999999</v>
      </c>
      <c r="C59" s="7"/>
      <c r="D59" s="8"/>
    </row>
    <row r="60" spans="1:4" x14ac:dyDescent="0.25">
      <c r="A60" s="6" t="s">
        <v>57</v>
      </c>
      <c r="B60" s="7">
        <v>-0.27</v>
      </c>
      <c r="C60" s="7"/>
      <c r="D60" s="8"/>
    </row>
    <row r="61" spans="1:4" ht="15.75" thickBot="1" x14ac:dyDescent="0.3">
      <c r="A61" s="9" t="s">
        <v>58</v>
      </c>
      <c r="B61" s="10">
        <v>-15</v>
      </c>
      <c r="C61" s="10"/>
      <c r="D61" s="11"/>
    </row>
    <row r="90" spans="1:2" x14ac:dyDescent="0.25">
      <c r="A90" s="1" t="s">
        <v>165</v>
      </c>
    </row>
    <row r="91" spans="1:2" x14ac:dyDescent="0.25">
      <c r="A91" t="s">
        <v>166</v>
      </c>
    </row>
    <row r="92" spans="1:2" x14ac:dyDescent="0.25">
      <c r="A92" t="s">
        <v>167</v>
      </c>
    </row>
    <row r="93" spans="1:2" x14ac:dyDescent="0.25">
      <c r="A93" t="s">
        <v>168</v>
      </c>
    </row>
    <row r="94" spans="1:2" x14ac:dyDescent="0.25">
      <c r="A94" s="23">
        <v>6</v>
      </c>
      <c r="B94" t="s">
        <v>169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155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B2" sqref="B2:B155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17" t="s">
        <v>124</v>
      </c>
      <c r="J1" s="17" t="s">
        <v>125</v>
      </c>
      <c r="K1" s="17" t="s">
        <v>126</v>
      </c>
      <c r="L1" s="17" t="s">
        <v>127</v>
      </c>
      <c r="M1" s="17" t="s">
        <v>128</v>
      </c>
      <c r="N1" s="17" t="s">
        <v>129</v>
      </c>
      <c r="O1" s="17" t="s">
        <v>130</v>
      </c>
      <c r="P1" s="17" t="s">
        <v>131</v>
      </c>
      <c r="Q1" s="17" t="s">
        <v>132</v>
      </c>
      <c r="R1" s="17" t="s">
        <v>133</v>
      </c>
      <c r="S1" s="17" t="s">
        <v>134</v>
      </c>
      <c r="T1" s="17" t="s">
        <v>135</v>
      </c>
      <c r="U1" s="17" t="s">
        <v>136</v>
      </c>
      <c r="V1" s="17" t="s">
        <v>137</v>
      </c>
      <c r="W1" s="17" t="s">
        <v>138</v>
      </c>
      <c r="X1" s="17" t="s">
        <v>139</v>
      </c>
      <c r="Y1" s="17" t="s">
        <v>140</v>
      </c>
      <c r="Z1" s="17" t="s">
        <v>141</v>
      </c>
      <c r="AA1" s="17" t="s">
        <v>142</v>
      </c>
      <c r="AB1" s="17" t="s">
        <v>143</v>
      </c>
      <c r="AC1" s="17" t="s">
        <v>144</v>
      </c>
      <c r="AD1" s="17" t="s">
        <v>145</v>
      </c>
      <c r="AE1" s="17" t="s">
        <v>146</v>
      </c>
      <c r="AF1" s="17" t="s">
        <v>147</v>
      </c>
      <c r="AG1" s="17" t="s">
        <v>148</v>
      </c>
      <c r="AH1" s="17" t="s">
        <v>149</v>
      </c>
    </row>
    <row r="2" spans="1:34" x14ac:dyDescent="0.25">
      <c r="A2" t="s">
        <v>1</v>
      </c>
      <c r="B2" s="15">
        <v>2017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2017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2017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80</v>
      </c>
      <c r="B8" s="15">
        <v>2017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81</v>
      </c>
      <c r="B10" s="15">
        <v>2017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159</v>
      </c>
      <c r="B12" s="15">
        <v>2017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154</v>
      </c>
      <c r="B14" s="15">
        <v>2017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155</v>
      </c>
      <c r="B16" s="15">
        <v>2017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82</v>
      </c>
      <c r="B18" s="15">
        <v>2017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114</v>
      </c>
      <c r="B20" s="15">
        <v>2017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2017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70</v>
      </c>
      <c r="B24" s="15">
        <v>2017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6</v>
      </c>
      <c r="B26" s="15">
        <v>2017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7</v>
      </c>
      <c r="B28" s="15">
        <v>2017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83</v>
      </c>
      <c r="B30" s="15">
        <v>2017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2017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8</v>
      </c>
      <c r="B34" s="15">
        <v>2017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35</v>
      </c>
      <c r="B36" s="15">
        <v>2017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92</v>
      </c>
      <c r="B38" s="15">
        <v>2017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61</v>
      </c>
      <c r="B40" s="15">
        <v>2017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65</v>
      </c>
      <c r="B42" s="15">
        <v>2017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66</v>
      </c>
      <c r="B44" s="15">
        <v>2017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116</v>
      </c>
      <c r="B46" s="15">
        <v>2017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72</v>
      </c>
      <c r="B48" s="15">
        <v>2017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67</v>
      </c>
      <c r="B50" s="15">
        <v>2017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113</v>
      </c>
      <c r="B52" s="15">
        <v>2017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2017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2017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91</v>
      </c>
      <c r="B58" s="15">
        <v>2017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2017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163</v>
      </c>
      <c r="B62" s="15">
        <v>2017</v>
      </c>
      <c r="C62" s="15">
        <v>2019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</row>
    <row r="64" spans="1:34" s="16" customFormat="1" x14ac:dyDescent="0.25">
      <c r="A64" s="12" t="s">
        <v>12</v>
      </c>
      <c r="B64" s="15">
        <v>2017</v>
      </c>
      <c r="C64" s="15">
        <v>2019</v>
      </c>
      <c r="D64" s="15">
        <v>2050</v>
      </c>
      <c r="E64" s="15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63</v>
      </c>
      <c r="B66" s="15">
        <v>2017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64</v>
      </c>
      <c r="B68" s="15">
        <v>2017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84</v>
      </c>
      <c r="B70" s="15">
        <v>2017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2017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14</v>
      </c>
      <c r="B74" s="15">
        <v>2017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15</v>
      </c>
      <c r="B76" s="15">
        <v>2017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</v>
      </c>
      <c r="B78" s="15">
        <v>2017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51</v>
      </c>
      <c r="B80" s="15">
        <v>2017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52</v>
      </c>
      <c r="B82" s="15">
        <v>2017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53</v>
      </c>
      <c r="B84" s="15">
        <v>2017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</v>
      </c>
      <c r="B86" s="15">
        <v>2017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18</v>
      </c>
      <c r="B88" s="15">
        <v>2017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19</v>
      </c>
      <c r="B90" s="15">
        <v>2017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s="12" t="s">
        <v>20</v>
      </c>
      <c r="B92" s="15">
        <v>2017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 s="12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115</v>
      </c>
      <c r="B94" s="15">
        <v>2017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150</v>
      </c>
      <c r="B96" s="15">
        <v>2017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151</v>
      </c>
      <c r="B98" s="15">
        <v>2017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158</v>
      </c>
      <c r="B100" s="15">
        <v>2017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21</v>
      </c>
      <c r="B102" s="15">
        <v>2017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22</v>
      </c>
      <c r="B104" s="15">
        <v>2017</v>
      </c>
      <c r="C104" s="15">
        <v>2019</v>
      </c>
      <c r="D104" s="15">
        <v>2050</v>
      </c>
      <c r="E104" s="15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23</v>
      </c>
      <c r="B106" s="15">
        <v>2017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x14ac:dyDescent="0.25">
      <c r="A108" s="12" t="s">
        <v>24</v>
      </c>
      <c r="B108" s="15">
        <v>2017</v>
      </c>
      <c r="C108" s="15">
        <v>2019</v>
      </c>
      <c r="D108" s="15">
        <v>2020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x14ac:dyDescent="0.2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x14ac:dyDescent="0.25">
      <c r="A110" s="12" t="s">
        <v>160</v>
      </c>
      <c r="B110" s="15">
        <v>2017</v>
      </c>
      <c r="C110" s="15">
        <v>2050</v>
      </c>
      <c r="D110" s="15"/>
      <c r="E110" s="15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B111" s="20">
        <v>1</v>
      </c>
      <c r="C111" s="16">
        <v>1</v>
      </c>
    </row>
    <row r="112" spans="1:34" x14ac:dyDescent="0.25">
      <c r="A112" t="s">
        <v>152</v>
      </c>
      <c r="B112" s="15">
        <v>2017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153</v>
      </c>
      <c r="B114" s="15">
        <v>2017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162</v>
      </c>
      <c r="B116" s="15">
        <v>2017</v>
      </c>
      <c r="C116" s="15">
        <v>2019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16">
        <v>0</v>
      </c>
      <c r="C117" s="16">
        <v>0</v>
      </c>
      <c r="D117" s="16">
        <v>1</v>
      </c>
    </row>
    <row r="118" spans="1:34" x14ac:dyDescent="0.25">
      <c r="A118" t="s">
        <v>71</v>
      </c>
      <c r="B118" s="15">
        <v>2017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161</v>
      </c>
      <c r="B120" s="15">
        <v>2017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2017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60</v>
      </c>
      <c r="B124" s="15">
        <v>2017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55</v>
      </c>
      <c r="B126" s="15">
        <v>2017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2017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62</v>
      </c>
      <c r="B130" s="15">
        <v>2017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78</v>
      </c>
      <c r="B132" s="15">
        <v>2017</v>
      </c>
      <c r="C132" s="15">
        <v>2019</v>
      </c>
      <c r="D132" s="15">
        <v>2020</v>
      </c>
      <c r="E132" s="15">
        <v>2050</v>
      </c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  <c r="E133" s="16">
        <v>1</v>
      </c>
    </row>
    <row r="134" spans="1:34" x14ac:dyDescent="0.25">
      <c r="A134" t="s">
        <v>79</v>
      </c>
      <c r="B134" s="15">
        <v>2017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25</v>
      </c>
      <c r="B136" s="15">
        <v>2017</v>
      </c>
      <c r="C136" s="15">
        <v>2019</v>
      </c>
      <c r="D136" s="15">
        <v>2020</v>
      </c>
      <c r="E136" s="15">
        <v>2021</v>
      </c>
      <c r="F136" s="15">
        <v>2022</v>
      </c>
      <c r="G136" s="15">
        <v>2023</v>
      </c>
      <c r="H136" s="15">
        <v>2024</v>
      </c>
      <c r="I136" s="15">
        <v>2025</v>
      </c>
      <c r="J136" s="15">
        <v>2026</v>
      </c>
      <c r="K136" s="15">
        <v>2027</v>
      </c>
      <c r="L136" s="15">
        <v>2028</v>
      </c>
      <c r="M136" s="15">
        <v>2029</v>
      </c>
      <c r="N136" s="15">
        <v>2030</v>
      </c>
      <c r="O136" s="15">
        <v>2031</v>
      </c>
      <c r="P136" s="15">
        <v>2032</v>
      </c>
      <c r="Q136" s="15">
        <v>2033</v>
      </c>
      <c r="R136" s="15">
        <v>2034</v>
      </c>
      <c r="S136" s="15">
        <v>2035</v>
      </c>
      <c r="T136" s="15">
        <v>2036</v>
      </c>
      <c r="U136" s="15">
        <v>2037</v>
      </c>
      <c r="V136" s="15">
        <v>2038</v>
      </c>
      <c r="W136" s="15">
        <v>2039</v>
      </c>
      <c r="X136" s="15">
        <v>2040</v>
      </c>
      <c r="Y136" s="15">
        <v>2041</v>
      </c>
      <c r="Z136" s="15">
        <v>2042</v>
      </c>
      <c r="AA136" s="15">
        <v>2043</v>
      </c>
      <c r="AB136" s="15">
        <v>2044</v>
      </c>
      <c r="AC136" s="15">
        <v>2045</v>
      </c>
      <c r="AD136" s="15">
        <v>2046</v>
      </c>
      <c r="AE136" s="15">
        <v>2047</v>
      </c>
      <c r="AF136" s="15">
        <v>2048</v>
      </c>
      <c r="AG136" s="15">
        <v>2049</v>
      </c>
      <c r="AH136" s="15">
        <v>2050</v>
      </c>
    </row>
    <row r="137" spans="1:34" x14ac:dyDescent="0.25">
      <c r="B137" s="16">
        <v>0</v>
      </c>
      <c r="C137" s="16">
        <v>0</v>
      </c>
      <c r="D137" s="16">
        <f>About!$B$59/(1+EXP(About!$B$60*(D136-$D136+About!$B$61)))</f>
        <v>1.7278149615569269E-2</v>
      </c>
      <c r="E137" s="16">
        <f>About!$B$59/(1+EXP(About!$B$60*(E136-$D136+About!$B$61)))</f>
        <v>2.2514259647323516E-2</v>
      </c>
      <c r="F137" s="16">
        <f>About!$B$59/(1+EXP(About!$B$60*(F136-$D136+About!$B$61)))</f>
        <v>2.9290297158867825E-2</v>
      </c>
      <c r="G137" s="16">
        <f>About!$B$59/(1+EXP(About!$B$60*(G136-$D136+About!$B$61)))</f>
        <v>3.8027081523183362E-2</v>
      </c>
      <c r="H137" s="16">
        <f>About!$B$59/(1+EXP(About!$B$60*(H136-$D136+About!$B$61)))</f>
        <v>4.923892050578918E-2</v>
      </c>
      <c r="I137" s="16">
        <f>About!$B$59/(1+EXP(About!$B$60*(I136-$D136+About!$B$61)))</f>
        <v>6.3540116261509447E-2</v>
      </c>
      <c r="J137" s="16">
        <f>About!$B$59/(1+EXP(About!$B$60*(J136-$D136+About!$B$61)))</f>
        <v>8.1641688420404521E-2</v>
      </c>
      <c r="K137" s="16">
        <f>About!$B$59/(1+EXP(About!$B$60*(K136-$D136+About!$B$61)))</f>
        <v>0.10433105552137381</v>
      </c>
      <c r="L137" s="16">
        <f>About!$B$59/(1+EXP(About!$B$60*(L136-$D136+About!$B$61)))</f>
        <v>0.13242566966347</v>
      </c>
      <c r="M137" s="16">
        <f>About!$B$59/(1+EXP(About!$B$60*(M136-$D136+About!$B$61)))</f>
        <v>0.16669171402233013</v>
      </c>
      <c r="N137" s="16">
        <f>About!$B$59/(1+EXP(About!$B$60*(N136-$D136+About!$B$61)))</f>
        <v>0.20772320514715584</v>
      </c>
      <c r="O137" s="16">
        <f>About!$B$59/(1+EXP(About!$B$60*(O136-$D136+About!$B$61)))</f>
        <v>0.2557875708122988</v>
      </c>
      <c r="P137" s="16">
        <f>About!$B$59/(1+EXP(About!$B$60*(P136-$D136+About!$B$61)))</f>
        <v>0.31066151015949567</v>
      </c>
      <c r="Q137" s="16">
        <f>About!$B$59/(1+EXP(About!$B$60*(Q136-$D136+About!$B$61)))</f>
        <v>0.37150127050427334</v>
      </c>
      <c r="R137" s="16">
        <f>About!$B$59/(1+EXP(About!$B$60*(R136-$D136+About!$B$61)))</f>
        <v>0.4368032588898566</v>
      </c>
      <c r="S137" s="16">
        <f>About!$B$59/(1+EXP(About!$B$60*(S136-$D136+About!$B$61)))</f>
        <v>0.50449999999999995</v>
      </c>
      <c r="T137" s="16">
        <f>About!$B$59/(1+EXP(About!$B$60*(T136-$D136+About!$B$61)))</f>
        <v>0.57219674111014329</v>
      </c>
      <c r="U137" s="16">
        <f>About!$B$59/(1+EXP(About!$B$60*(U136-$D136+About!$B$61)))</f>
        <v>0.6374987294957265</v>
      </c>
      <c r="V137" s="16">
        <f>About!$B$59/(1+EXP(About!$B$60*(V136-$D136+About!$B$61)))</f>
        <v>0.69833848984050417</v>
      </c>
      <c r="W137" s="16">
        <f>About!$B$59/(1+EXP(About!$B$60*(W136-$D136+About!$B$61)))</f>
        <v>0.75321242918770104</v>
      </c>
      <c r="X137" s="16">
        <f>About!$B$59/(1+EXP(About!$B$60*(X136-$D136+About!$B$61)))</f>
        <v>0.80127679485284409</v>
      </c>
      <c r="Y137" s="16">
        <f>About!$B$59/(1+EXP(About!$B$60*(Y136-$D136+About!$B$61)))</f>
        <v>0.84230828597766971</v>
      </c>
      <c r="Z137" s="16">
        <f>About!$B$59/(1+EXP(About!$B$60*(Z136-$D136+About!$B$61)))</f>
        <v>0.87657433033652998</v>
      </c>
      <c r="AA137" s="16">
        <f>About!$B$59/(1+EXP(About!$B$60*(AA136-$D136+About!$B$61)))</f>
        <v>0.904668944478626</v>
      </c>
      <c r="AB137" s="16">
        <f>About!$B$59/(1+EXP(About!$B$60*(AB136-$D136+About!$B$61)))</f>
        <v>0.92735831157959536</v>
      </c>
      <c r="AC137" s="16">
        <f>About!$B$59/(1+EXP(About!$B$60*(AC136-$D136+About!$B$61)))</f>
        <v>0.94545988373849044</v>
      </c>
      <c r="AD137" s="16">
        <f>About!$B$59/(1+EXP(About!$B$60*(AD136-$D136+About!$B$61)))</f>
        <v>0.95976107949421063</v>
      </c>
      <c r="AE137" s="16">
        <f>About!$B$59/(1+EXP(About!$B$60*(AE136-$D136+About!$B$61)))</f>
        <v>0.97097291847681666</v>
      </c>
      <c r="AF137" s="16">
        <f>About!$B$59/(1+EXP(About!$B$60*(AF136-$D136+About!$B$61)))</f>
        <v>0.97970970284113201</v>
      </c>
      <c r="AG137" s="16">
        <f>About!$B$59/(1+EXP(About!$B$60*(AG136-$D136+About!$B$61)))</f>
        <v>0.98648574035267622</v>
      </c>
      <c r="AH137" s="16">
        <f>About!$B$59/(1+EXP(About!$B$60*(AH136-$D136+About!$B$61)))</f>
        <v>0.99172185038443061</v>
      </c>
    </row>
    <row r="138" spans="1:34" x14ac:dyDescent="0.25">
      <c r="A138" t="s">
        <v>26</v>
      </c>
      <c r="B138" s="15">
        <v>2017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27</v>
      </c>
      <c r="B140" s="15">
        <v>2017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28</v>
      </c>
      <c r="B142" s="15">
        <v>2017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29</v>
      </c>
      <c r="B144" s="15">
        <v>2017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30</v>
      </c>
      <c r="B146" s="15">
        <v>2017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31</v>
      </c>
      <c r="B148" s="15">
        <v>2017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32</v>
      </c>
      <c r="B150" s="15">
        <v>2017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33</v>
      </c>
      <c r="B152" s="15">
        <v>2017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0</v>
      </c>
      <c r="B154" s="15">
        <v>2017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7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B2:C78"/>
    </sheetView>
  </sheetViews>
  <sheetFormatPr defaultRowHeight="15" x14ac:dyDescent="0.25"/>
  <cols>
    <col min="1" max="2" width="53.42578125" customWidth="1"/>
  </cols>
  <sheetData>
    <row r="1" spans="1:35" x14ac:dyDescent="0.25">
      <c r="A1" s="1" t="s">
        <v>164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3.2258000000000002E-2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6.4516000000000004E-2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9.6773999999999999E-2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0.12903200000000001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0.16128999999999999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0.193548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0.22580600000000001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0.25806499999999999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0.290323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0.32258100000000001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0.35483900000000002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0.38709700000000002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0.41935499999999998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0.45161299999999999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0.483871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0.51612899999999995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0.54838699999999996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0.58064499999999997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0.61290299999999998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0.64516099999999998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0.67741899999999999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0.709677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0.74193500000000001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0.77419400000000005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0.80645199999999995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0.83870999999999996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0.87096799999999996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0.90322599999999997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0.93548399999999998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0.96774199999999999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</row>
    <row r="3" spans="1:35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3.2258000000000002E-2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6.4516000000000004E-2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9.6773999999999999E-2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0.12903200000000001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0.16128999999999999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0.193548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0.22580600000000001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0.25806499999999999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0.290323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0.32258100000000001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0.35483900000000002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0.38709700000000002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0.41935499999999998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0.45161299999999999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0.483871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0.51612899999999995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0.54838699999999996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0.58064499999999997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0.61290299999999998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0.64516099999999998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0.67741899999999999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0.709677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0.74193500000000001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0.77419400000000005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0.80645199999999995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0.83870999999999996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0.87096799999999996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0.90322599999999997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0.93548399999999998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0.96774199999999999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</row>
    <row r="4" spans="1:35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3.2258000000000002E-2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6.4516000000000004E-2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9.6773999999999999E-2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0.12903200000000001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0.16128999999999999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0.193548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0.22580600000000001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0.25806499999999999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0.290323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0.32258100000000001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0.35483900000000002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0.38709700000000002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0.41935499999999998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0.45161299999999999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0.483871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0.51612899999999995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0.54838699999999996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0.58064499999999997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0.61290299999999998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0.64516099999999998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0.67741899999999999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0.709677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0.74193500000000001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0.77419400000000005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0.80645199999999995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0.83870999999999996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0.87096799999999996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0.90322599999999997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0.93548399999999998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0.96774199999999999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1</v>
      </c>
    </row>
    <row r="5" spans="1:35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3.2258000000000002E-2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6.4516000000000004E-2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9.6773999999999999E-2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0.12903200000000001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0.16128999999999999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0.193548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0.22580600000000001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0.25806499999999999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0.290323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0.32258100000000001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0.35483900000000002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0.38709700000000002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0.41935499999999998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0.45161299999999999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0.483871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0.51612899999999995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0.54838699999999996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0.58064499999999997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0.61290299999999998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0.64516099999999998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0.67741899999999999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0.709677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0.74193500000000001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0.77419400000000005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0.80645199999999995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0.83870999999999996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0.87096799999999996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0.90322599999999997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0.93548399999999998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0.96774199999999999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1</v>
      </c>
    </row>
    <row r="6" spans="1:35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3.2258000000000002E-2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6.4516000000000004E-2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9.6773999999999999E-2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0.12903200000000001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0.16128999999999999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0.193548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0.22580600000000001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0.25806499999999999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0.290323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0.32258100000000001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0.35483900000000002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0.38709700000000002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0.41935499999999998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0.45161299999999999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0.483871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0.51612899999999995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0.54838699999999996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0.58064499999999997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0.61290299999999998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0.64516099999999998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0.67741899999999999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0.709677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0.74193500000000001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0.77419400000000005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0.80645199999999995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0.83870999999999996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0.87096799999999996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0.90322599999999997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0.93548399999999998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0.96774199999999999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1</v>
      </c>
    </row>
    <row r="7" spans="1:35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3.2258000000000002E-2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6.4516000000000004E-2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9.6773999999999999E-2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0.12903200000000001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0.16128999999999999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0.193548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0.22580600000000001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0.25806499999999999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0.290323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0.32258100000000001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0.35483900000000002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0.38709700000000002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0.41935499999999998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0.45161299999999999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0.483871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0.51612899999999995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0.54838699999999996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0.58064499999999997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0.61290299999999998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0.64516099999999998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0.67741899999999999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0.709677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0.74193500000000001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0.77419400000000005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0.80645199999999995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0.83870999999999996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0.87096799999999996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0.90322599999999997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0.93548399999999998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0.96774199999999999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</row>
    <row r="8" spans="1:35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3.2258000000000002E-2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6.4516000000000004E-2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9.6773999999999999E-2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0.12903200000000001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0.16128999999999999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0.193548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0.22580600000000001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0.25806499999999999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0.290323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0.32258100000000001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0.35483900000000002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0.38709700000000002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0.41935499999999998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0.45161299999999999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0.483871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0.51612899999999995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0.54838699999999996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0.58064499999999997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0.61290299999999998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0.64516099999999998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0.67741899999999999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0.709677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0.74193500000000001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0.77419400000000005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0.80645199999999995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0.83870999999999996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0.87096799999999996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0.90322599999999997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0.93548399999999998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0.96774199999999999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1</v>
      </c>
    </row>
    <row r="9" spans="1:35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3.2258000000000002E-2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6.4516000000000004E-2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9.6773999999999999E-2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0.12903200000000001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0.16128999999999999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0.193548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0.22580600000000001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0.25806499999999999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0.290323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0.32258100000000001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0.35483900000000002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0.38709700000000002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0.41935499999999998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0.45161299999999999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0.483871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0.51612899999999995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0.54838699999999996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0.58064499999999997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0.61290299999999998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0.64516099999999998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0.67741899999999999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0.709677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0.74193500000000001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0.77419400000000005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0.80645199999999995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0.83870999999999996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0.87096799999999996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0.90322599999999997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0.93548399999999998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0.96774199999999999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</row>
    <row r="10" spans="1:35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3.2258000000000002E-2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6.4516000000000004E-2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9.6773999999999999E-2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0.12903200000000001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0.16128999999999999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0.193548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0.22580600000000001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0.25806499999999999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0.290323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0.32258100000000001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0.35483900000000002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0.38709700000000002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0.41935499999999998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0.45161299999999999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0.483871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0.51612899999999995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0.54838699999999996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0.58064499999999997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0.61290299999999998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0.64516099999999998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0.67741899999999999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0.709677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0.74193500000000001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0.77419400000000005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0.80645199999999995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0.83870999999999996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0.87096799999999996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0.90322599999999997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0.93548399999999998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0.96774199999999999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1</v>
      </c>
    </row>
    <row r="11" spans="1:35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3.2258000000000002E-2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6.4516000000000004E-2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9.6773999999999999E-2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0.12903200000000001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0.16128999999999999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0.193548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0.22580600000000001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0.25806499999999999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0.290323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0.32258100000000001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0.35483900000000002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0.38709700000000002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0.41935499999999998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0.45161299999999999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0.483871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0.51612899999999995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0.54838699999999996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0.58064499999999997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0.61290299999999998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0.64516099999999998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0.67741899999999999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0.709677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0.74193500000000001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0.77419400000000005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0.80645199999999995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0.83870999999999996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0.87096799999999996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0.90322599999999997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0.93548399999999998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0.96774199999999999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1</v>
      </c>
    </row>
    <row r="12" spans="1:35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3.2258000000000002E-2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6.4516000000000004E-2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9.6773999999999999E-2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0.12903200000000001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0.16128999999999999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0.193548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0.22580600000000001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0.25806499999999999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0.290323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0.32258100000000001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0.35483900000000002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0.38709700000000002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0.41935499999999998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0.45161299999999999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0.483871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0.51612899999999995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0.54838699999999996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0.58064499999999997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0.61290299999999998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0.64516099999999998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0.67741899999999999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0.709677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0.74193500000000001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0.77419400000000005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0.80645199999999995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0.83870999999999996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0.87096799999999996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0.90322599999999997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0.93548399999999998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0.96774199999999999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1</v>
      </c>
    </row>
    <row r="13" spans="1:35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0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</row>
    <row r="14" spans="1:35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0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1</v>
      </c>
    </row>
    <row r="15" spans="1:35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1</v>
      </c>
    </row>
    <row r="16" spans="1:35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1</v>
      </c>
    </row>
    <row r="17" spans="1:35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0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1</v>
      </c>
    </row>
    <row r="18" spans="1:35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1</v>
      </c>
    </row>
    <row r="19" spans="1:35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3.2258000000000002E-2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6.4516000000000004E-2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9.6773999999999999E-2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0.12903200000000001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0.16128999999999999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0.193548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0.22580600000000001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0.25806499999999999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0.290323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0.32258100000000001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0.35483900000000002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0.38709700000000002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0.41935499999999998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0.45161299999999999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0.483871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0.51612899999999995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0.54838699999999996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0.58064499999999997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0.61290299999999998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0.64516099999999998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0.67741899999999999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0.709677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0.74193500000000001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0.77419400000000005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0.80645199999999995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0.83870999999999996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0.87096799999999996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0.90322599999999997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0.93548399999999998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0.96774199999999999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1</v>
      </c>
    </row>
    <row r="20" spans="1:35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3.2258000000000002E-2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6.4516000000000004E-2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9.6773999999999999E-2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0.12903200000000001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0.16128999999999999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0.193548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0.22580600000000001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0.25806499999999999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0.290323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0.32258100000000001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0.35483900000000002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0.38709700000000002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0.41935499999999998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0.45161299999999999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0.483871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0.51612899999999995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0.54838699999999996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0.58064499999999997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0.61290299999999998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0.64516099999999998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0.67741899999999999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0.709677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0.74193500000000001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0.77419400000000005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0.80645199999999995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0.83870999999999996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0.87096799999999996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0.90322599999999997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0.93548399999999998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0.96774199999999999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1</v>
      </c>
    </row>
    <row r="21" spans="1:35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3.2258000000000002E-2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6.4516000000000004E-2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9.6773999999999999E-2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0.12903200000000001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0.16128999999999999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0.193548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0.22580600000000001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0.25806499999999999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0.290323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0.32258100000000001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0.35483900000000002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0.38709700000000002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0.41935499999999998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0.45161299999999999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0.483871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0.51612899999999995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0.54838699999999996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0.58064499999999997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0.61290299999999998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0.64516099999999998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0.67741899999999999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0.709677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0.74193500000000001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0.77419400000000005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0.80645199999999995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0.83870999999999996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0.87096799999999996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0.90322599999999997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0.93548399999999998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0.96774199999999999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1</v>
      </c>
    </row>
    <row r="22" spans="1:35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3.2258000000000002E-2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6.4516000000000004E-2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9.6773999999999999E-2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0.12903200000000001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0.16128999999999999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0.193548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0.22580600000000001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0.25806499999999999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0.290323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0.32258100000000001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0.35483900000000002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0.38709700000000002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0.41935499999999998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0.45161299999999999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0.483871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0.51612899999999995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0.54838699999999996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0.58064499999999997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0.61290299999999998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0.64516099999999998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0.67741899999999999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0.709677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0.74193500000000001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0.77419400000000005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0.80645199999999995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0.83870999999999996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0.87096799999999996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0.90322599999999997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0.93548399999999998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0.96774199999999999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1</v>
      </c>
    </row>
    <row r="23" spans="1:35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3.2258000000000002E-2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6.4516000000000004E-2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9.6773999999999999E-2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0.12903200000000001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0.16128999999999999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0.193548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0.22580600000000001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0.25806499999999999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0.290323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0.32258100000000001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0.35483900000000002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0.38709700000000002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0.41935499999999998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0.45161299999999999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0.483871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0.51612899999999995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0.54838699999999996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0.58064499999999997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0.61290299999999998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0.64516099999999998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0.67741899999999999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0.709677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0.74193500000000001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0.77419400000000005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0.80645199999999995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0.83870999999999996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0.87096799999999996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0.90322599999999997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0.93548399999999998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0.96774199999999999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1</v>
      </c>
    </row>
    <row r="24" spans="1:35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1</v>
      </c>
    </row>
    <row r="25" spans="1:35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0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1</v>
      </c>
    </row>
    <row r="26" spans="1:35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0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1</v>
      </c>
    </row>
    <row r="27" spans="1:35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3.2258000000000002E-2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6.4516000000000004E-2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9.6773999999999999E-2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0.12903200000000001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0.16128999999999999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0.193548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0.22580600000000001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0.25806499999999999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0.290323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0.32258100000000001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0.35483900000000002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0.38709700000000002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0.41935499999999998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0.45161299999999999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0.483871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0.51612899999999995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0.54838699999999996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0.58064499999999997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0.61290299999999998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0.64516099999999998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0.67741899999999999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0.709677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0.74193500000000001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0.77419400000000005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0.80645199999999995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0.83870999999999996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0.87096799999999996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0.90322599999999997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0.93548399999999998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0.96774199999999999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1</v>
      </c>
    </row>
    <row r="28" spans="1:35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1</v>
      </c>
    </row>
    <row r="29" spans="1:35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0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3.2258000000000002E-2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6.4516000000000004E-2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9.6773999999999999E-2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0.12903200000000001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0.16128999999999999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0.193548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0.22580600000000001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0.25806499999999999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0.290323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0.32258100000000001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0.35483900000000002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0.38709700000000002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0.41935499999999998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0.45161299999999999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0.483871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0.51612899999999995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0.54838699999999996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0.58064499999999997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0.61290299999999998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0.64516099999999998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0.67741899999999999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0.709677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0.74193500000000001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0.77419400000000005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0.80645199999999995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0.83870999999999996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0.87096799999999996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0.90322599999999997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0.93548399999999998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0.96774199999999999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1</v>
      </c>
    </row>
    <row r="30" spans="1:35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1</v>
      </c>
    </row>
    <row r="31" spans="1:35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0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1</v>
      </c>
    </row>
    <row r="32" spans="1:35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0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3.2258000000000002E-2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6.4516000000000004E-2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9.6773999999999999E-2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0.12903200000000001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0.16128999999999999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0.193548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0.22580600000000001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0.25806499999999999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0.290323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0.32258100000000001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0.35483900000000002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0.38709700000000002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0.41935499999999998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0.45161299999999999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0.483871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0.51612899999999995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0.54838699999999996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0.58064499999999997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0.61290299999999998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0.64516099999999998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0.67741899999999999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0.709677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0.74193500000000001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0.77419400000000005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0.80645199999999995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0.83870999999999996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0.87096799999999996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0.90322599999999997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0.93548399999999998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0.96774199999999999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1</v>
      </c>
    </row>
    <row r="33" spans="1:35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3.2258000000000002E-2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6.4516000000000004E-2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9.6773999999999999E-2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0.12903200000000001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0.16128999999999999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0.193548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0.22580600000000001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0.25806499999999999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0.290323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0.32258100000000001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0.35483900000000002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0.38709700000000002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0.41935499999999998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0.45161299999999999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0.483871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0.51612899999999995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0.54838699999999996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0.58064499999999997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0.61290299999999998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0.64516099999999998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0.67741899999999999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0.709677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0.74193500000000001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0.77419400000000005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0.80645199999999995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0.83870999999999996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0.87096799999999996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0.90322599999999997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0.93548399999999998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0.96774199999999999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1</v>
      </c>
    </row>
    <row r="34" spans="1:35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1</v>
      </c>
    </row>
    <row r="35" spans="1:35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0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3.2258000000000002E-2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6.4516000000000004E-2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9.6773999999999999E-2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0.12903200000000001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0.16128999999999999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0.193548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0.22580600000000001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0.25806499999999999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0.290323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0.32258100000000001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0.35483900000000002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0.38709700000000002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0.41935499999999998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0.45161299999999999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0.483871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0.51612899999999995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0.54838699999999996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0.58064499999999997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0.61290299999999998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0.64516099999999998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0.67741899999999999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0.709677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0.74193500000000001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0.77419400000000005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0.80645199999999995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0.83870999999999996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0.87096799999999996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0.90322599999999997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0.93548399999999998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0.96774199999999999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1</v>
      </c>
    </row>
    <row r="36" spans="1:35" x14ac:dyDescent="0.25">
      <c r="A36" s="12" t="str">
        <f>'Set Schedules Here'!A70</f>
        <v>indst avoid F gases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3.2258000000000002E-2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6.4516000000000004E-2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9.6773999999999999E-2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0.12903200000000001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0.16128999999999999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0.193548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0.22580600000000001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0.25806499999999999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0.290323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0.32258100000000001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0.35483900000000002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0.38709700000000002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0.41935499999999998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0.45161299999999999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0.483871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0.51612899999999995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0.54838699999999996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0.58064499999999997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0.61290299999999998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0.64516099999999998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0.67741899999999999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0.709677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0.74193500000000001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0.77419400000000005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0.80645199999999995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0.83870999999999996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0.87096799999999996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0.90322599999999997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0.93548399999999998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0.96774199999999999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1</v>
      </c>
    </row>
    <row r="37" spans="1:35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3.2258000000000002E-2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6.4516000000000004E-2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9.6773999999999999E-2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0.12903200000000001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0.16128999999999999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0.193548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0.22580600000000001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0.25806499999999999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0.290323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0.32258100000000001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0.35483900000000002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0.38709700000000002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0.41935499999999998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0.45161299999999999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0.483871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0.51612899999999995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0.54838699999999996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0.58064499999999997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0.61290299999999998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0.64516099999999998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0.67741899999999999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0.709677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0.74193500000000001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0.77419400000000005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0.80645199999999995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0.83870999999999996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0.87096799999999996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0.90322599999999997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0.93548399999999998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0.96774199999999999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1</v>
      </c>
    </row>
    <row r="38" spans="1:35" x14ac:dyDescent="0.25">
      <c r="A38" s="12" t="str">
        <f>'Set Schedules Here'!A74</f>
        <v>indst worker training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3.2258000000000002E-2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6.4516000000000004E-2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9.6773999999999999E-2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0.12903200000000001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0.16128999999999999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0.193548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0.22580600000000001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0.25806499999999999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0.290323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0.32258100000000001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0.35483900000000002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0.38709700000000002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0.41935499999999998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0.45161299999999999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0.483871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0.51612899999999995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0.54838699999999996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0.58064499999999997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0.61290299999999998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0.64516099999999998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0.67741899999999999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0.709677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0.74193500000000001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0.77419400000000005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0.80645199999999995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0.83870999999999996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0.87096799999999996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0.90322599999999997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0.93548399999999998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0.96774199999999999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1</v>
      </c>
    </row>
    <row r="39" spans="1:35" x14ac:dyDescent="0.25">
      <c r="A39" s="12" t="str">
        <f>'Set Schedules Here'!A76</f>
        <v>indst cement clinker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3.2258000000000002E-2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6.4516000000000004E-2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9.6773999999999999E-2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0.12903200000000001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0.16128999999999999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0.193548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0.22580600000000001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0.25806499999999999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0.290323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0.32258100000000001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0.35483900000000002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0.38709700000000002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0.41935499999999998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0.45161299999999999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0.483871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0.51612899999999995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0.54838699999999996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0.58064499999999997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0.61290299999999998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0.64516099999999998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0.67741899999999999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0.709677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0.74193500000000001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0.77419400000000005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0.80645199999999995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0.83870999999999996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0.87096799999999996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0.90322599999999997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0.93548399999999998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0.96774199999999999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1</v>
      </c>
    </row>
    <row r="40" spans="1:35" x14ac:dyDescent="0.25">
      <c r="A40" s="12" t="str">
        <f>'Set Schedules Here'!A78</f>
        <v>indst methane capture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3.2258000000000002E-2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6.4516000000000004E-2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9.6773999999999999E-2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0.12903200000000001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0.16128999999999999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0.193548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0.22580600000000001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0.25806499999999999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0.290323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0.32258100000000001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0.35483900000000002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0.38709700000000002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0.41935499999999998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0.45161299999999999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0.483871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0.51612899999999995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0.54838699999999996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0.58064499999999997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0.61290299999999998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0.64516099999999998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0.67741899999999999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0.709677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0.74193500000000001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0.77419400000000005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0.80645199999999995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0.83870999999999996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0.87096799999999996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0.90322599999999997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0.93548399999999998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0.96774199999999999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1</v>
      </c>
    </row>
    <row r="41" spans="1:35" x14ac:dyDescent="0.25">
      <c r="A41" s="12" t="str">
        <f>'Set Schedules Here'!A80</f>
        <v>indst cropland management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3.2258000000000002E-2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6.4516000000000004E-2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9.6773999999999999E-2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0.12903200000000001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0.16128999999999999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0.193548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0.22580600000000001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0.25806499999999999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0.290323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0.32258100000000001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0.35483900000000002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0.38709700000000002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0.41935499999999998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0.45161299999999999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0.483871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0.51612899999999995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0.54838699999999996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0.58064499999999997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0.61290299999999998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0.64516099999999998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0.67741899999999999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0.709677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0.74193500000000001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0.77419400000000005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0.80645199999999995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0.83870999999999996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0.87096799999999996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0.90322599999999997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0.93548399999999998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0.96774199999999999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1</v>
      </c>
    </row>
    <row r="42" spans="1:35" x14ac:dyDescent="0.25">
      <c r="A42" s="12" t="str">
        <f>'Set Schedules Here'!A82</f>
        <v>indst rice cultivation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3.2258000000000002E-2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6.4516000000000004E-2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9.6773999999999999E-2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0.12903200000000001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0.16128999999999999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0.193548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0.22580600000000001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0.25806499999999999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0.290323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0.32258100000000001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0.35483900000000002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0.38709700000000002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0.41935499999999998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0.45161299999999999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0.483871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0.51612899999999995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0.54838699999999996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0.58064499999999997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0.61290299999999998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0.64516099999999998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0.67741899999999999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0.709677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0.74193500000000001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0.77419400000000005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0.80645199999999995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0.83870999999999996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0.87096799999999996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0.90322599999999997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0.93548399999999998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0.96774199999999999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1</v>
      </c>
    </row>
    <row r="43" spans="1:35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3.2258000000000002E-2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6.4516000000000004E-2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9.6773999999999999E-2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0.12903200000000001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0.16128999999999999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0.193548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0.22580600000000001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0.25806499999999999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0.290323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0.32258100000000001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0.35483900000000002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0.38709700000000002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0.41935499999999998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0.45161299999999999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0.483871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0.51612899999999995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0.54838699999999996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0.58064499999999997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0.61290299999999998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0.64516099999999998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0.67741899999999999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0.709677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0.74193500000000001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0.77419400000000005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0.80645199999999995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0.83870999999999996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0.87096799999999996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0.90322599999999997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0.93548399999999998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0.96774199999999999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1</v>
      </c>
    </row>
    <row r="44" spans="1:35" x14ac:dyDescent="0.25">
      <c r="A44" s="12" t="str">
        <f>'Set Schedules Here'!A86</f>
        <v>indst early retirement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3.2258000000000002E-2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6.4516000000000004E-2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9.6773999999999999E-2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0.12903200000000001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0.16128999999999999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0.193548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0.22580600000000001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0.25806499999999999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0.290323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0.32258100000000001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0.35483900000000002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0.38709700000000002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0.41935499999999998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0.45161299999999999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0.483871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0.51612899999999995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0.54838699999999996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0.58064499999999997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0.61290299999999998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0.64516099999999998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0.67741899999999999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0.709677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0.74193500000000001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0.77419400000000005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0.80645199999999995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0.83870999999999996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0.87096799999999996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0.90322599999999997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0.93548399999999998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0.96774199999999999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1</v>
      </c>
    </row>
    <row r="45" spans="1:35" x14ac:dyDescent="0.25">
      <c r="A45" s="12" t="str">
        <f>'Set Schedules Here'!A88</f>
        <v>indst system integration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3.2258000000000002E-2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6.4516000000000004E-2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9.6773999999999999E-2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0.12903200000000001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0.16128999999999999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0.193548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0.22580600000000001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0.25806499999999999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0.290323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0.32258100000000001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0.35483900000000002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0.38709700000000002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0.41935499999999998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0.45161299999999999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0.483871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0.51612899999999995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0.54838699999999996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0.58064499999999997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0.61290299999999998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0.64516099999999998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0.67741899999999999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0.709677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0.74193500000000001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0.77419400000000005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0.80645199999999995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0.83870999999999996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0.87096799999999996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0.90322599999999997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0.93548399999999998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0.96774199999999999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1</v>
      </c>
    </row>
    <row r="46" spans="1:35" x14ac:dyDescent="0.25">
      <c r="A46" s="12" t="str">
        <f>'Set Schedules Here'!A90</f>
        <v>indst CHP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3.2258000000000002E-2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6.4516000000000004E-2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9.6773999999999999E-2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0.12903200000000001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0.16128999999999999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0.193548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0.22580600000000001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0.25806499999999999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0.290323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0.32258100000000001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0.35483900000000002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0.38709700000000002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0.41935499999999998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0.45161299999999999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0.483871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0.51612899999999995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0.54838699999999996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0.58064499999999997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0.61290299999999998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0.64516099999999998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0.67741899999999999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0.709677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0.74193500000000001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0.77419400000000005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0.80645199999999995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0.83870999999999996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0.87096799999999996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0.90322599999999997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0.93548399999999998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0.96774199999999999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1</v>
      </c>
    </row>
    <row r="47" spans="1:35" x14ac:dyDescent="0.25">
      <c r="A47" s="12" t="str">
        <f>'Set Schedules Here'!A92</f>
        <v>indst efficiency standards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3.2258000000000002E-2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6.4516000000000004E-2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9.6773999999999999E-2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0.12903200000000001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0.16128999999999999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0.193548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0.22580600000000001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0.25806499999999999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0.290323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0.32258100000000001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0.35483900000000002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0.38709700000000002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0.41935499999999998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0.45161299999999999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0.483871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0.51612899999999995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0.54838699999999996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0.58064499999999997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0.61290299999999998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0.64516099999999998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0.67741899999999999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0.709677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0.74193500000000001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0.77419400000000005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0.80645199999999995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0.83870999999999996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0.87096799999999996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0.90322599999999997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0.93548399999999998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0.96774199999999999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1</v>
      </c>
    </row>
    <row r="48" spans="1:35" x14ac:dyDescent="0.25">
      <c r="A48" s="12" t="str">
        <f>'Set Schedules Here'!A94</f>
        <v>indst fuel type shifting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3.2258000000000002E-2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6.4516000000000004E-2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9.6773999999999999E-2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0.12903200000000001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0.16128999999999999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0.193548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0.22580600000000001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0.25806499999999999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0.290323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0.32258100000000001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0.35483900000000002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0.38709700000000002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0.41935499999999998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0.45161299999999999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0.483871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0.51612899999999995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0.54838699999999996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0.58064499999999997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0.61290299999999998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0.64516099999999998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0.67741899999999999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0.709677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0.74193500000000001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0.77419400000000005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0.80645199999999995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0.83870999999999996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0.87096799999999996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0.90322599999999997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0.93548399999999998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0.96774199999999999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1</v>
      </c>
    </row>
    <row r="49" spans="1:35" x14ac:dyDescent="0.25">
      <c r="A49" s="12" t="str">
        <f>'Set Schedules Here'!A96</f>
        <v>indst reduce nonenergy product demand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3.2258000000000002E-2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6.4516000000000004E-2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9.6773999999999999E-2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0.12903200000000001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0.16128999999999999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0.193548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0.22580600000000001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0.25806499999999999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0.290323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0.32258100000000001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0.35483900000000002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0.38709700000000002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0.41935499999999998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0.45161299999999999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0.483871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0.51612899999999995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0.54838699999999996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0.58064499999999997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0.61290299999999998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0.64516099999999998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0.67741899999999999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0.709677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0.74193500000000001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0.77419400000000005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0.80645199999999995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0.83870999999999996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0.87096799999999996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0.90322599999999997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0.93548399999999998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0.96774199999999999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1</v>
      </c>
    </row>
    <row r="50" spans="1:35" x14ac:dyDescent="0.25">
      <c r="A50" s="12" t="str">
        <f>'Set Schedules Here'!A98</f>
        <v>indst shift to nonanimal products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3.2258000000000002E-2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6.4516000000000004E-2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9.6773999999999999E-2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0.12903200000000001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0.16128999999999999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0.193548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0.22580600000000001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0.25806499999999999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0.290323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0.32258100000000001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0.35483900000000002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0.38709700000000002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0.41935499999999998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0.45161299999999999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0.483871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0.51612899999999995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0.54838699999999996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0.58064499999999997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0.61290299999999998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0.64516099999999998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0.67741899999999999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0.709677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0.74193500000000001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0.77419400000000005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0.80645199999999995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0.83870999999999996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0.87096799999999996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0.90322599999999997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0.93548399999999998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0.96774199999999999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1</v>
      </c>
    </row>
    <row r="51" spans="1:35" x14ac:dyDescent="0.25">
      <c r="A51" s="12" t="str">
        <f>'Set Schedules Here'!A100</f>
        <v>indst reduce fossil fuel exports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3.2258000000000002E-2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6.4516000000000004E-2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9.6773999999999999E-2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0.12903200000000001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0.16128999999999999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0.193548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0.22580600000000001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0.25806499999999999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0.290323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0.32258100000000001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0.35483900000000002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0.38709700000000002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0.41935499999999998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0.45161299999999999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0.483871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0.51612899999999995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0.54838699999999996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0.58064499999999997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0.61290299999999998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0.64516099999999998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0.67741899999999999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0.709677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0.74193500000000001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0.77419400000000005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0.80645199999999995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0.83870999999999996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0.87096799999999996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0.90322599999999997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0.93548399999999998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0.96774199999999999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1</v>
      </c>
    </row>
    <row r="52" spans="1:35" x14ac:dyDescent="0.25">
      <c r="A52" s="12" t="str">
        <f>'Set Schedules Here'!A102</f>
        <v>cross fuel tax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3.2258000000000002E-2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6.4516000000000004E-2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9.6773999999999999E-2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0.12903200000000001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0.16128999999999999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0.193548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0.22580600000000001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0.25806499999999999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0.290323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0.32258100000000001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0.35483900000000002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0.38709700000000002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0.41935499999999998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0.45161299999999999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0.483871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0.51612899999999995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0.54838699999999996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0.58064499999999997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0.61290299999999998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0.64516099999999998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0.67741899999999999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0.709677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0.74193500000000001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0.77419400000000005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0.80645199999999995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0.83870999999999996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0.87096799999999996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0.90322599999999997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0.93548399999999998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0.96774199999999999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1</v>
      </c>
    </row>
    <row r="53" spans="1:35" x14ac:dyDescent="0.25">
      <c r="A53" s="12" t="str">
        <f>'Set Schedules Here'!A104</f>
        <v>cross carbon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3.2258000000000002E-2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6.4516000000000004E-2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9.6773999999999999E-2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0.12903200000000001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0.16128999999999999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0.193548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0.22580600000000001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0.25806499999999999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0.290323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0.32258100000000001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0.35483900000000002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0.38709700000000002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0.41935499999999998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0.45161299999999999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0.483871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0.51612899999999995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0.54838699999999996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0.58064499999999997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0.61290299999999998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0.64516099999999998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0.67741899999999999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0.709677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0.74193500000000001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0.77419400000000005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0.80645199999999995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0.83870999999999996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0.87096799999999996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0.90322599999999997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0.93548399999999998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0.96774199999999999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1</v>
      </c>
    </row>
    <row r="54" spans="1:35" x14ac:dyDescent="0.25">
      <c r="A54" s="12" t="str">
        <f>'Set Schedules Here'!A106</f>
        <v>cross reduce BAU subsidies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3.2258000000000002E-2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6.4516000000000004E-2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9.6773999999999999E-2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0.12903200000000001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0.16128999999999999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0.193548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0.22580600000000001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0.25806499999999999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0.290323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0.32258100000000001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0.35483900000000002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0.38709700000000002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0.41935499999999998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0.45161299999999999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0.483871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0.51612899999999995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0.54838699999999996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0.58064499999999997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0.61290299999999998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0.64516099999999998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0.67741899999999999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0.709677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0.74193500000000001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0.77419400000000005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0.80645199999999995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0.83870999999999996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0.87096799999999996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0.90322599999999997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0.93548399999999998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0.96774199999999999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1</v>
      </c>
    </row>
    <row r="55" spans="1:35" x14ac:dyDescent="0.25">
      <c r="A55" s="12" t="str">
        <f>'Set Schedules Here'!A108</f>
        <v>cross CCS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1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1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1</v>
      </c>
    </row>
    <row r="56" spans="1:35" x14ac:dyDescent="0.25">
      <c r="A56" s="12" t="str">
        <f>'Set Schedules Here'!A110</f>
        <v>cross toggle whether policies affect energy prices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1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1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1</v>
      </c>
    </row>
    <row r="57" spans="1:35" x14ac:dyDescent="0.25">
      <c r="A57" s="12" t="str">
        <f>'Set Schedules Here'!A112</f>
        <v>cross toggle whether carbon tax affects process emissions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1</v>
      </c>
    </row>
    <row r="58" spans="1:35" x14ac:dyDescent="0.25">
      <c r="A58" s="12" t="str">
        <f>'Set Schedules Here'!A114</f>
        <v>cross toggle whether carbon tax affects non CO2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1</v>
      </c>
    </row>
    <row r="59" spans="1:35" x14ac:dyDescent="0.25">
      <c r="A59" s="12" t="str">
        <f>'Set Schedules Here'!A116</f>
        <v>cross fuel price deregulation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0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0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0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3.2258000000000002E-2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6.4516000000000004E-2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9.6773999999999999E-2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0.12903200000000001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0.16128999999999999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0.193548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0.22580600000000001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0.25806499999999999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0.290323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0.32258100000000001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0.35483900000000002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0.38709700000000002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0.41935499999999998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0.45161299999999999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0.483871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0.51612899999999995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0.54838699999999996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0.58064499999999997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0.61290299999999998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0.64516099999999998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0.67741899999999999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0.709677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0.74193500000000001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0.77419400000000005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0.80645199999999995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0.83870999999999996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0.87096799999999996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0.90322599999999997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0.93548399999999998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0.96774199999999999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1</v>
      </c>
    </row>
    <row r="60" spans="1:35" x14ac:dyDescent="0.25">
      <c r="A60" s="12" t="str">
        <f>'Set Schedules Here'!A118</f>
        <v>heat convert heat to CHP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0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3.2258000000000002E-2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6.4516000000000004E-2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9.6773999999999999E-2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0.12903200000000001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0.16128999999999999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0.193548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0.22580600000000001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0.25806499999999999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0.290323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0.32258100000000001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0.35483900000000002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0.38709700000000002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0.41935499999999998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0.45161299999999999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0.483871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0.51612899999999995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0.54838699999999996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0.58064499999999997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0.61290299999999998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0.64516099999999998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0.67741899999999999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0.709677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0.74193500000000001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0.77419400000000005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0.80645199999999995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0.83870999999999996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0.87096799999999996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0.90322599999999997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0.93548399999999998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0.96774199999999999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1</v>
      </c>
    </row>
    <row r="61" spans="1:35" x14ac:dyDescent="0.25">
      <c r="A61" s="12" t="str">
        <f>'Set Schedules Here'!A120</f>
        <v>heat fuel type shifting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3.2258000000000002E-2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6.4516000000000004E-2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9.6773999999999999E-2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0.12903200000000001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0.16128999999999999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0.193548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0.22580600000000001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0.25806499999999999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0.290323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0.32258100000000001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0.35483900000000002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0.38709700000000002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0.41935499999999998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0.45161299999999999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0.483871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0.51612899999999995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0.54838699999999996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0.58064499999999997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0.61290299999999998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0.64516099999999998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0.67741899999999999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0.709677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0.74193500000000001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0.77419400000000005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0.80645199999999995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0.83870999999999996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0.87096799999999996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0.90322599999999997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0.93548399999999998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0.96774199999999999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1</v>
      </c>
    </row>
    <row r="62" spans="1:35" x14ac:dyDescent="0.25">
      <c r="A62" s="12" t="str">
        <f>'Set Schedules Here'!A122</f>
        <v>hydgn shift production pathways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3.2258000000000002E-2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6.4516000000000004E-2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9.6773999999999999E-2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0.12903200000000001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0.16128999999999999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0.193548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0.22580600000000001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0.25806499999999999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0.290323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0.32258100000000001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0.35483900000000002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0.38709700000000002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0.41935499999999998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0.45161299999999999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0.483871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0.51612899999999995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0.54838699999999996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0.58064499999999997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0.61290299999999998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0.64516099999999998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0.67741899999999999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0.709677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0.74193500000000001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0.77419400000000005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0.80645199999999995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0.83870999999999996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0.87096799999999996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0.90322599999999997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0.93548399999999998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0.96774199999999999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1</v>
      </c>
    </row>
    <row r="63" spans="1:35" x14ac:dyDescent="0.25">
      <c r="A63" s="12" t="str">
        <f>'Set Schedules Here'!A124</f>
        <v>land forest set asides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3.2258000000000002E-2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6.4516000000000004E-2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9.6773999999999999E-2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0.12903200000000001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0.16128999999999999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0.193548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0.22580600000000001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0.25806499999999999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0.290323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0.32258100000000001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0.35483900000000002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0.38709700000000002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0.41935499999999998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0.45161299999999999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0.483871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0.51612899999999995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0.54838699999999996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0.58064499999999997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0.61290299999999998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0.64516099999999998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0.67741899999999999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0.709677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0.74193500000000001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0.77419400000000005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0.80645199999999995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0.83870999999999996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0.87096799999999996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0.90322599999999997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0.93548399999999998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0.96774199999999999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1</v>
      </c>
    </row>
    <row r="64" spans="1:35" x14ac:dyDescent="0.25">
      <c r="A64" s="12" t="str">
        <f>'Set Schedules Here'!A126</f>
        <v>land afforestation and reforestation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3.2258000000000002E-2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6.4516000000000004E-2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9.6773999999999999E-2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0.12903200000000001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0.16128999999999999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0.193548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0.22580600000000001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0.25806499999999999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0.290323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0.32258100000000001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0.35483900000000002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0.38709700000000002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0.41935499999999998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0.45161299999999999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0.483871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0.51612899999999995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0.54838699999999996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0.58064499999999997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0.61290299999999998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0.64516099999999998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0.67741899999999999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0.709677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0.74193500000000001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0.77419400000000005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0.80645199999999995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0.83870999999999996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0.87096799999999996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0.90322599999999997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0.93548399999999998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0.96774199999999999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1</v>
      </c>
    </row>
    <row r="65" spans="1:35" x14ac:dyDescent="0.25">
      <c r="A65" s="12" t="str">
        <f>'Set Schedules Here'!A128</f>
        <v>land forest management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3.2258000000000002E-2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6.4516000000000004E-2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9.6773999999999999E-2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0.12903200000000001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0.16128999999999999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0.193548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0.22580600000000001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0.25806499999999999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0.290323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0.32258100000000001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0.35483900000000002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0.38709700000000002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0.41935499999999998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0.45161299999999999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0.483871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0.51612899999999995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0.54838699999999996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0.58064499999999997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0.61290299999999998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0.64516099999999998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0.67741899999999999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0.709677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0.74193500000000001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0.77419400000000005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0.80645199999999995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0.83870999999999996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0.87096799999999996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0.90322599999999997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0.93548399999999998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0.96774199999999999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1</v>
      </c>
    </row>
    <row r="66" spans="1:35" x14ac:dyDescent="0.25">
      <c r="A66" s="12" t="str">
        <f>'Set Schedules Here'!A130</f>
        <v>land avoid deforestation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3.2258000000000002E-2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6.4516000000000004E-2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9.6773999999999999E-2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0.12903200000000001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0.16128999999999999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0.193548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0.22580600000000001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0.25806499999999999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0.290323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0.32258100000000001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0.35483900000000002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0.38709700000000002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0.41935499999999998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0.45161299999999999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0.483871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0.51612899999999995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0.54838699999999996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0.58064499999999997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0.61290299999999998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0.64516099999999998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0.67741899999999999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0.709677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0.74193500000000001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0.77419400000000005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0.80645199999999995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0.83870999999999996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0.87096799999999996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0.90322599999999997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0.93548399999999998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0.96774199999999999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1</v>
      </c>
    </row>
    <row r="67" spans="1:35" x14ac:dyDescent="0.25">
      <c r="A67" s="12" t="str">
        <f>'Set Schedules Here'!A132</f>
        <v>land peatland restoration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1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1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1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1</v>
      </c>
    </row>
    <row r="68" spans="1:35" x14ac:dyDescent="0.25">
      <c r="A68" s="12" t="str">
        <f>'Set Schedules Here'!A134</f>
        <v>land forest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1</v>
      </c>
    </row>
    <row r="69" spans="1:35" x14ac:dyDescent="0.25">
      <c r="A69" s="12" t="str">
        <f>'Set Schedules Here'!A136</f>
        <v>RnD transportation capital cost reduction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0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1.7278000000000002E-2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2.2513999999999999E-2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2.929E-2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3.8026999999999998E-2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4.9238999999999998E-2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6.3539999999999999E-2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8.1642000000000006E-2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0.10433099999999999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0.13242599999999999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0.16669200000000001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0.20772299999999999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0.25578800000000002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0.31066199999999999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0.37150100000000003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0.436803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0.50449999999999995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0.57219699999999996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0.63749900000000004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0.69833800000000001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0.75321199999999999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0.80127700000000002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0.84230799999999995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0.87657399999999996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0.90466899999999995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0.92735800000000002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0.94545999999999997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0.95976099999999998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0.97097299999999997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0.97970999999999997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0.98648599999999997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0.99172199999999999</v>
      </c>
    </row>
    <row r="70" spans="1:35" x14ac:dyDescent="0.25">
      <c r="A70" s="12" t="str">
        <f>'Set Schedules Here'!A138</f>
        <v>RnD electricity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0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1.7278000000000002E-2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2.2513999999999999E-2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2.929E-2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3.8026999999999998E-2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4.9238999999999998E-2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6.3539999999999999E-2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8.1642000000000006E-2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0.10433099999999999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0.13242599999999999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0.16669200000000001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0.20772299999999999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0.25578800000000002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0.31066199999999999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0.37150100000000003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0.436803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0.50449999999999995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0.57219699999999996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0.63749900000000004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0.69833800000000001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0.75321199999999999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0.80127700000000002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0.84230799999999995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0.87657399999999996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0.90466899999999995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0.92735800000000002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0.94545999999999997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0.95976099999999998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0.97097299999999997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0.97970999999999997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0.98648599999999997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0.99172199999999999</v>
      </c>
    </row>
    <row r="71" spans="1:35" x14ac:dyDescent="0.25">
      <c r="A71" s="12" t="str">
        <f>'Set Schedules Here'!A140</f>
        <v>RnD building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1.7278000000000002E-2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2.2513999999999999E-2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2.929E-2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3.8026999999999998E-2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4.9238999999999998E-2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6.3539999999999999E-2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8.1642000000000006E-2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0.10433099999999999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0.13242599999999999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0.16669200000000001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0.20772299999999999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0.25578800000000002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0.31066199999999999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0.37150100000000003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0.436803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0.50449999999999995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0.57219699999999996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0.63749900000000004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0.69833800000000001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0.75321199999999999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0.80127700000000002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0.84230799999999995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0.87657399999999996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0.90466899999999995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0.92735800000000002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0.94545999999999997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0.95976099999999998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0.97097299999999997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0.97970999999999997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0.98648599999999997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0.99172199999999999</v>
      </c>
    </row>
    <row r="72" spans="1:35" x14ac:dyDescent="0.25">
      <c r="A72" s="12" t="str">
        <f>'Set Schedules Here'!A142</f>
        <v>RnD industry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1.7278000000000002E-2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2.2513999999999999E-2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2.929E-2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3.8026999999999998E-2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4.9238999999999998E-2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6.3539999999999999E-2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8.1642000000000006E-2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0.10433099999999999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0.13242599999999999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0.16669200000000001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0.20772299999999999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0.25578800000000002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0.31066199999999999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0.37150100000000003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0.436803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0.50449999999999995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0.57219699999999996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0.63749900000000004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0.69833800000000001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0.75321199999999999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0.80127700000000002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0.84230799999999995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0.87657399999999996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0.90466899999999995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0.92735800000000002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0.94545999999999997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0.95976099999999998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0.97097299999999997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0.97970999999999997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0.98648599999999997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0.99172199999999999</v>
      </c>
    </row>
    <row r="73" spans="1:35" x14ac:dyDescent="0.25">
      <c r="A73" s="12" t="str">
        <f>'Set Schedules Here'!A144</f>
        <v>RnD CCS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1.7278000000000002E-2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2.2513999999999999E-2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2.929E-2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3.8026999999999998E-2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4.9238999999999998E-2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6.3539999999999999E-2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8.1642000000000006E-2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0.10433099999999999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0.13242599999999999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0.16669200000000001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0.20772299999999999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0.25578800000000002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0.31066199999999999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0.37150100000000003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0.436803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0.50449999999999995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0.57219699999999996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0.63749900000000004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0.69833800000000001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0.75321199999999999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0.80127700000000002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0.84230799999999995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0.87657399999999996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0.90466899999999995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0.92735800000000002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0.94545999999999997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0.95976099999999998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0.97097299999999997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0.97970999999999997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0.98648599999999997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0.99172199999999999</v>
      </c>
    </row>
    <row r="74" spans="1:35" x14ac:dyDescent="0.25">
      <c r="A74" s="12" t="str">
        <f>'Set Schedules Here'!A146</f>
        <v>RnD transportation fuel use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1.7278000000000002E-2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2.2513999999999999E-2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2.929E-2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3.8026999999999998E-2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4.9238999999999998E-2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6.3539999999999999E-2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8.1642000000000006E-2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0.10433099999999999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0.13242599999999999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0.16669200000000001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0.20772299999999999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0.25578800000000002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0.31066199999999999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0.37150100000000003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0.436803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0.50449999999999995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0.57219699999999996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0.63749900000000004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0.69833800000000001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0.75321199999999999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0.80127700000000002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0.84230799999999995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0.87657399999999996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0.90466899999999995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0.92735800000000002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0.94545999999999997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0.95976099999999998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0.97097299999999997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0.97970999999999997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0.98648599999999997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0.99172199999999999</v>
      </c>
    </row>
    <row r="75" spans="1:35" x14ac:dyDescent="0.25">
      <c r="A75" s="12" t="str">
        <f>'Set Schedules Here'!A148</f>
        <v>RnD electricity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1.7278000000000002E-2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2.2513999999999999E-2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2.929E-2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3.8026999999999998E-2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4.9238999999999998E-2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6.3539999999999999E-2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8.1642000000000006E-2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0.10433099999999999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0.13242599999999999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0.16669200000000001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0.20772299999999999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0.25578800000000002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0.31066199999999999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0.37150100000000003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0.436803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0.50449999999999995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0.57219699999999996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0.63749900000000004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0.69833800000000001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0.75321199999999999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0.80127700000000002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0.84230799999999995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0.87657399999999996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0.90466899999999995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0.92735800000000002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0.94545999999999997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0.95976099999999998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0.97097299999999997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0.97970999999999997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0.98648599999999997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0.99172199999999999</v>
      </c>
    </row>
    <row r="76" spans="1:35" x14ac:dyDescent="0.25">
      <c r="A76" s="12" t="str">
        <f>'Set Schedules Here'!A150</f>
        <v>RnD building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1.7278000000000002E-2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2.2513999999999999E-2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2.929E-2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3.8026999999999998E-2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4.9238999999999998E-2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6.3539999999999999E-2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8.1642000000000006E-2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0.10433099999999999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0.13242599999999999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0.16669200000000001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0.20772299999999999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0.25578800000000002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0.31066199999999999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0.37150100000000003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0.436803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0.50449999999999995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0.57219699999999996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0.63749900000000004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0.69833800000000001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0.75321199999999999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0.80127700000000002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0.84230799999999995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0.87657399999999996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0.90466899999999995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0.92735800000000002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0.94545999999999997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0.95976099999999998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0.97097299999999997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0.97970999999999997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0.98648599999999997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0.99172199999999999</v>
      </c>
    </row>
    <row r="77" spans="1:35" x14ac:dyDescent="0.25">
      <c r="A77" s="12" t="str">
        <f>'Set Schedules Here'!A152</f>
        <v>RnD industry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1.7278000000000002E-2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2.2513999999999999E-2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2.929E-2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3.8026999999999998E-2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4.9238999999999998E-2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6.3539999999999999E-2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8.1642000000000006E-2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0.10433099999999999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0.13242599999999999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0.16669200000000001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0.20772299999999999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0.25578800000000002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0.31066199999999999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0.37150100000000003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0.436803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0.50449999999999995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0.57219699999999996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0.63749900000000004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0.69833800000000001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0.75321199999999999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0.80127700000000002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0.84230799999999995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0.87657399999999996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0.90466899999999995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0.92735800000000002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0.94545999999999997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0.95976099999999998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0.97097299999999997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0.97970999999999997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0.98648599999999997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0.99172199999999999</v>
      </c>
    </row>
    <row r="78" spans="1:35" x14ac:dyDescent="0.25">
      <c r="A78" s="12" t="str">
        <f>'Set Schedules Here'!A154</f>
        <v>RnD CCS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1.7278000000000002E-2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2.2513999999999999E-2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2.929E-2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3.8026999999999998E-2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4.9238999999999998E-2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6.3539999999999999E-2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8.1642000000000006E-2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0.10433099999999999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0.13242599999999999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0.16669200000000001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0.20772299999999999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0.25578800000000002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0.31066199999999999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0.37150100000000003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0.436803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0.50449999999999995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0.57219699999999996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0.63749900000000004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0.69833800000000001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0.75321199999999999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0.80127700000000002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0.84230799999999995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0.87657399999999996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0.90466899999999995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0.92735800000000002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0.94545999999999997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0.95976099999999998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0.97097299999999997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0.97970999999999997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0.98648599999999997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78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56" sqref="F56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34</v>
      </c>
      <c r="C1" s="18" t="s">
        <v>85</v>
      </c>
      <c r="D1" s="18" t="s">
        <v>34</v>
      </c>
      <c r="E1" s="18" t="s">
        <v>85</v>
      </c>
      <c r="F1" s="18" t="s">
        <v>34</v>
      </c>
      <c r="G1" s="18" t="s">
        <v>85</v>
      </c>
      <c r="H1" s="18" t="s">
        <v>34</v>
      </c>
      <c r="I1" s="18" t="s">
        <v>85</v>
      </c>
      <c r="J1" s="18" t="s">
        <v>34</v>
      </c>
      <c r="K1" s="18" t="s">
        <v>85</v>
      </c>
      <c r="L1" s="18" t="s">
        <v>34</v>
      </c>
      <c r="M1" s="18" t="s">
        <v>85</v>
      </c>
      <c r="N1" s="18" t="s">
        <v>34</v>
      </c>
      <c r="O1" s="18" t="s">
        <v>85</v>
      </c>
      <c r="P1" s="18" t="s">
        <v>34</v>
      </c>
      <c r="Q1" s="18" t="s">
        <v>85</v>
      </c>
      <c r="R1" s="18" t="s">
        <v>34</v>
      </c>
      <c r="S1" s="18" t="s">
        <v>85</v>
      </c>
      <c r="T1" s="18" t="s">
        <v>34</v>
      </c>
      <c r="U1" s="18" t="s">
        <v>85</v>
      </c>
      <c r="V1" s="18" t="s">
        <v>34</v>
      </c>
      <c r="W1" s="18" t="s">
        <v>85</v>
      </c>
      <c r="X1" s="18" t="s">
        <v>34</v>
      </c>
      <c r="Y1" s="18" t="s">
        <v>85</v>
      </c>
      <c r="Z1" s="18" t="s">
        <v>34</v>
      </c>
      <c r="AA1" s="18" t="s">
        <v>85</v>
      </c>
      <c r="AB1" s="18" t="s">
        <v>34</v>
      </c>
      <c r="AC1" s="18" t="s">
        <v>85</v>
      </c>
      <c r="AD1" s="18" t="s">
        <v>34</v>
      </c>
      <c r="AE1" s="18" t="s">
        <v>85</v>
      </c>
      <c r="AF1" s="18" t="s">
        <v>34</v>
      </c>
      <c r="AG1" s="18" t="s">
        <v>85</v>
      </c>
      <c r="AH1" s="18" t="s">
        <v>34</v>
      </c>
      <c r="AI1" s="18" t="s">
        <v>85</v>
      </c>
      <c r="AJ1" s="18" t="s">
        <v>34</v>
      </c>
      <c r="AK1" s="18" t="s">
        <v>85</v>
      </c>
      <c r="AL1" s="18" t="s">
        <v>34</v>
      </c>
      <c r="AM1" s="18" t="s">
        <v>85</v>
      </c>
      <c r="AN1" s="18" t="s">
        <v>34</v>
      </c>
      <c r="AO1" s="18" t="s">
        <v>85</v>
      </c>
      <c r="AP1" s="18" t="s">
        <v>34</v>
      </c>
      <c r="AQ1" s="18" t="s">
        <v>85</v>
      </c>
      <c r="AR1" s="18" t="s">
        <v>34</v>
      </c>
      <c r="AS1" s="18" t="s">
        <v>85</v>
      </c>
      <c r="AT1" s="18" t="s">
        <v>34</v>
      </c>
      <c r="AU1" s="18" t="s">
        <v>85</v>
      </c>
      <c r="AV1" s="18" t="s">
        <v>34</v>
      </c>
      <c r="AW1" s="18" t="s">
        <v>85</v>
      </c>
      <c r="AX1" s="18" t="s">
        <v>34</v>
      </c>
      <c r="AY1" s="18" t="s">
        <v>85</v>
      </c>
      <c r="AZ1" s="18" t="s">
        <v>34</v>
      </c>
      <c r="BA1" s="18" t="s">
        <v>85</v>
      </c>
      <c r="BB1" s="18" t="s">
        <v>34</v>
      </c>
      <c r="BC1" s="18" t="s">
        <v>85</v>
      </c>
      <c r="BD1" s="18" t="s">
        <v>34</v>
      </c>
      <c r="BE1" s="18" t="s">
        <v>85</v>
      </c>
      <c r="BF1" s="18" t="s">
        <v>34</v>
      </c>
      <c r="BG1" s="18" t="s">
        <v>85</v>
      </c>
      <c r="BH1" s="18" t="s">
        <v>34</v>
      </c>
      <c r="BI1" s="18" t="s">
        <v>85</v>
      </c>
      <c r="BJ1" s="18" t="s">
        <v>34</v>
      </c>
      <c r="BK1" s="18" t="s">
        <v>85</v>
      </c>
      <c r="BL1" s="18" t="s">
        <v>34</v>
      </c>
      <c r="BM1" s="18" t="s">
        <v>85</v>
      </c>
      <c r="BN1" s="18" t="s">
        <v>34</v>
      </c>
      <c r="BO1" s="21" t="s">
        <v>85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2017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2017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2017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2017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2017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2017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2017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2017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2017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2017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2017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2017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2017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2017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2017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2017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2017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2017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2017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2017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2017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2017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2017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2017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2017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2017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2017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2017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2017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2017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2017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2050</v>
      </c>
      <c r="G32" s="12">
        <f>IF(ISBLANK('Set Schedules Here'!D63),"",ROUND('Set Schedules Here'!D63,rounding_decimal_places))</f>
        <v>1</v>
      </c>
      <c r="H32" s="12" t="str">
        <f>IF(ISBLANK('Set Schedules Here'!E62),"",ROUND('Set Schedules Here'!E62,rounding_decimal_places))</f>
        <v/>
      </c>
      <c r="I32" s="12" t="str">
        <f>IF(ISBLANK('Set Schedules Here'!E63),"",ROUND('Set Schedules Here'!E63,rounding_decimal_places))</f>
        <v/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2017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2017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2017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avoid F gases</v>
      </c>
      <c r="B36" s="12">
        <f>IF(ISBLANK('Set Schedules Here'!B70),"",ROUND('Set Schedules Here'!B70,rounding_decimal_places))</f>
        <v>2017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2017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worker training</v>
      </c>
      <c r="B38" s="12">
        <f>IF(ISBLANK('Set Schedules Here'!B74),"",ROUND('Set Schedules Here'!B74,rounding_decimal_places))</f>
        <v>2017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cement clinker substitution</v>
      </c>
      <c r="B39" s="12">
        <f>IF(ISBLANK('Set Schedules Here'!B76),"",ROUND('Set Schedules Here'!B76,rounding_decimal_places))</f>
        <v>2017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methane capture</v>
      </c>
      <c r="B40" s="12">
        <f>IF(ISBLANK('Set Schedules Here'!B78),"",ROUND('Set Schedules Here'!B78,rounding_decimal_places))</f>
        <v>2017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cropland management</v>
      </c>
      <c r="B41" s="12">
        <f>IF(ISBLANK('Set Schedules Here'!B80),"",ROUND('Set Schedules Here'!B80,rounding_decimal_places))</f>
        <v>2017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rice cultivation measures</v>
      </c>
      <c r="B42" s="12">
        <f>IF(ISBLANK('Set Schedules Here'!B82),"",ROUND('Set Schedules Here'!B82,rounding_decimal_places))</f>
        <v>2017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2017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early retirement</v>
      </c>
      <c r="B44" s="12">
        <f>IF(ISBLANK('Set Schedules Here'!B86),"",ROUND('Set Schedules Here'!B86,rounding_decimal_places))</f>
        <v>2017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system integration</v>
      </c>
      <c r="B45" s="12">
        <f>IF(ISBLANK('Set Schedules Here'!B88),"",ROUND('Set Schedules Here'!B88,rounding_decimal_places))</f>
        <v>2017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CHP</v>
      </c>
      <c r="B46" s="12">
        <f>IF(ISBLANK('Set Schedules Here'!B90),"",ROUND('Set Schedules Here'!B90,rounding_decimal_places))</f>
        <v>2017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efficiency standards</v>
      </c>
      <c r="B47" s="12">
        <f>IF(ISBLANK('Set Schedules Here'!B92),"",ROUND('Set Schedules Here'!B92,rounding_decimal_places))</f>
        <v>2017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fuel type shifting</v>
      </c>
      <c r="B48" s="12">
        <f>IF(ISBLANK('Set Schedules Here'!B94),"",ROUND('Set Schedules Here'!B94,rounding_decimal_places))</f>
        <v>2017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reduce nonenergy product demand</v>
      </c>
      <c r="B49" s="12">
        <f>IF(ISBLANK('Set Schedules Here'!B96),"",ROUND('Set Schedules Here'!B96,rounding_decimal_places))</f>
        <v>2017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shift to nonanimal products</v>
      </c>
      <c r="B50" s="12">
        <f>IF(ISBLANK('Set Schedules Here'!B98),"",ROUND('Set Schedules Here'!B98,rounding_decimal_places))</f>
        <v>2017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fossil fuel exports</v>
      </c>
      <c r="B51" s="12">
        <f>IF(ISBLANK('Set Schedules Here'!B100),"",ROUND('Set Schedules Here'!B100,rounding_decimal_places))</f>
        <v>2017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cross fuel tax</v>
      </c>
      <c r="B52" s="12">
        <f>IF(ISBLANK('Set Schedules Here'!B102),"",ROUND('Set Schedules Here'!B102,rounding_decimal_places))</f>
        <v>2017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carbon tax</v>
      </c>
      <c r="B53" s="12">
        <f>IF(ISBLANK('Set Schedules Here'!B104),"",ROUND('Set Schedules Here'!B104,rounding_decimal_places))</f>
        <v>2017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reduce BAU subsidies</v>
      </c>
      <c r="B54" s="12">
        <f>IF(ISBLANK('Set Schedules Here'!B106),"",ROUND('Set Schedules Here'!B106,rounding_decimal_places))</f>
        <v>2017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CCS</v>
      </c>
      <c r="B55" s="12">
        <f>IF(ISBLANK('Set Schedules Here'!B108),"",ROUND('Set Schedules Here'!B108,rounding_decimal_places))</f>
        <v>2017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v>2035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toggle whether policies affect energy prices</v>
      </c>
      <c r="B56" s="12">
        <f>IF(ISBLANK('Set Schedules Here'!B110),"",ROUND('Set Schedules Here'!B110,rounding_decimal_places))</f>
        <v>2017</v>
      </c>
      <c r="C56" s="12">
        <f>IF(ISBLANK('Set Schedules Here'!B111),"",ROUND('Set Schedules Here'!B111,rounding_decimal_places))</f>
        <v>1</v>
      </c>
      <c r="D56" s="12">
        <f>IF(ISBLANK('Set Schedules Here'!C110),"",ROUND('Set Schedules Here'!C110,rounding_decimal_places))</f>
        <v>2050</v>
      </c>
      <c r="E56" s="12">
        <f>IF(ISBLANK('Set Schedules Here'!C111),"",ROUND('Set Schedules Here'!C111,rounding_decimal_places))</f>
        <v>1</v>
      </c>
      <c r="F56" s="12" t="str">
        <f>IF(ISBLANK('Set Schedules Here'!D110),"",ROUND('Set Schedules Here'!D110,rounding_decimal_places))</f>
        <v/>
      </c>
      <c r="G56" s="12" t="str">
        <f>IF(ISBLANK('Set Schedules Here'!D111),"",ROUND('Set Schedules Here'!D111,rounding_decimal_places))</f>
        <v/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carbon tax affects process emissions</v>
      </c>
      <c r="B57" s="12">
        <f>IF(ISBLANK('Set Schedules Here'!B112),"",ROUND('Set Schedules Here'!B112,rounding_decimal_places))</f>
        <v>2017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non CO2 emissions</v>
      </c>
      <c r="B58" s="12">
        <f>IF(ISBLANK('Set Schedules Here'!B114),"",ROUND('Set Schedules Here'!B114,rounding_decimal_places))</f>
        <v>2017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fuel price deregulation</v>
      </c>
      <c r="B59" s="12">
        <f>IF(ISBLANK('Set Schedules Here'!B116),"",ROUND('Set Schedules Here'!B116,rounding_decimal_places))</f>
        <v>2017</v>
      </c>
      <c r="C59" s="12">
        <f>IF(ISBLANK('Set Schedules Here'!B117),"",ROUND('Set Schedules Here'!B117,rounding_decimal_places))</f>
        <v>0</v>
      </c>
      <c r="D59" s="12">
        <f>IF(ISBLANK('Set Schedules Here'!C116),"",ROUND('Set Schedules Here'!C116,rounding_decimal_places))</f>
        <v>2019</v>
      </c>
      <c r="E59" s="12">
        <f>IF(ISBLANK('Set Schedules Here'!C117),"",ROUND('Set Schedules Here'!C117,rounding_decimal_places))</f>
        <v>0</v>
      </c>
      <c r="F59" s="12">
        <f>IF(ISBLANK('Set Schedules Here'!D116),"",ROUND('Set Schedules Here'!D116,rounding_decimal_places))</f>
        <v>2050</v>
      </c>
      <c r="G59" s="12">
        <f>IF(ISBLANK('Set Schedules Here'!D117),"",ROUND('Set Schedules Here'!D117,rounding_decimal_places))</f>
        <v>1</v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heat convert heat to CHP</v>
      </c>
      <c r="B60" s="12">
        <f>IF(ISBLANK('Set Schedules Here'!B118),"",ROUND('Set Schedules Here'!B118,rounding_decimal_places))</f>
        <v>2017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fuel type shifting</v>
      </c>
      <c r="B61" s="12">
        <f>IF(ISBLANK('Set Schedules Here'!B120),"",ROUND('Set Schedules Here'!B120,rounding_decimal_places))</f>
        <v>2017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hydgn shift production pathways</v>
      </c>
      <c r="B62" s="12">
        <f>IF(ISBLANK('Set Schedules Here'!B122),"",ROUND('Set Schedules Here'!B122,rounding_decimal_places))</f>
        <v>2017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land forest set asides</v>
      </c>
      <c r="B63" s="12">
        <f>IF(ISBLANK('Set Schedules Here'!B124),"",ROUND('Set Schedules Here'!B124,rounding_decimal_places))</f>
        <v>2017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afforestation and reforestation</v>
      </c>
      <c r="B64" s="12">
        <f>IF(ISBLANK('Set Schedules Here'!B126),"",ROUND('Set Schedules Here'!B126,rounding_decimal_places))</f>
        <v>2017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management</v>
      </c>
      <c r="B65" s="12">
        <f>IF(ISBLANK('Set Schedules Here'!B128),"",ROUND('Set Schedules Here'!B128,rounding_decimal_places))</f>
        <v>2017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avoid deforestation</v>
      </c>
      <c r="B66" s="12">
        <f>IF(ISBLANK('Set Schedules Here'!B130),"",ROUND('Set Schedules Here'!B130,rounding_decimal_places))</f>
        <v>2017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peatland restoration</v>
      </c>
      <c r="B67" s="12">
        <f>IF(ISBLANK('Set Schedules Here'!B132),"",ROUND('Set Schedules Here'!B132,rounding_decimal_places))</f>
        <v>2017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2020</v>
      </c>
      <c r="G67" s="12">
        <f>IF(ISBLANK('Set Schedules Here'!D133),"",ROUND('Set Schedules Here'!D133,rounding_decimal_places))</f>
        <v>1</v>
      </c>
      <c r="H67" s="12">
        <f>IF(ISBLANK('Set Schedules Here'!E132),"",ROUND('Set Schedules Here'!E132,rounding_decimal_places))</f>
        <v>2050</v>
      </c>
      <c r="I67" s="12">
        <f>IF(ISBLANK('Set Schedules Here'!E133),"",ROUND('Set Schedules Here'!E133,rounding_decimal_places))</f>
        <v>1</v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restoration</v>
      </c>
      <c r="B68" s="12">
        <f>IF(ISBLANK('Set Schedules Here'!B134),"",ROUND('Set Schedules Here'!B134,rounding_decimal_places))</f>
        <v>2017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RnD transportation capital cost reduction</v>
      </c>
      <c r="B69" s="12">
        <f>IF(ISBLANK('Set Schedules Here'!B136),"",ROUND('Set Schedules Here'!B136,rounding_decimal_places))</f>
        <v>2017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1.7278000000000002E-2</v>
      </c>
      <c r="H69" s="12">
        <f>IF(ISBLANK('Set Schedules Here'!E136),"",ROUND('Set Schedules Here'!E136,rounding_decimal_places))</f>
        <v>2021</v>
      </c>
      <c r="I69" s="12">
        <f>IF(ISBLANK('Set Schedules Here'!E137),"",ROUND('Set Schedules Here'!E137,rounding_decimal_places))</f>
        <v>2.2513999999999999E-2</v>
      </c>
      <c r="J69" s="12">
        <f>IF(ISBLANK('Set Schedules Here'!F136),"",ROUND('Set Schedules Here'!F136,rounding_decimal_places))</f>
        <v>2022</v>
      </c>
      <c r="K69" s="12">
        <f>IF(ISBLANK('Set Schedules Here'!F137),"",ROUND('Set Schedules Here'!F137,rounding_decimal_places))</f>
        <v>2.929E-2</v>
      </c>
      <c r="L69" s="12">
        <f>IF(ISBLANK('Set Schedules Here'!G136),"",ROUND('Set Schedules Here'!G136,rounding_decimal_places))</f>
        <v>2023</v>
      </c>
      <c r="M69" s="12">
        <f>IF(ISBLANK('Set Schedules Here'!G137),"",ROUND('Set Schedules Here'!G137,rounding_decimal_places))</f>
        <v>3.8026999999999998E-2</v>
      </c>
      <c r="N69" s="12">
        <f>IF(ISBLANK('Set Schedules Here'!H136),"",ROUND('Set Schedules Here'!H136,rounding_decimal_places))</f>
        <v>2024</v>
      </c>
      <c r="O69" s="12">
        <f>IF(ISBLANK('Set Schedules Here'!H137),"",ROUND('Set Schedules Here'!H137,rounding_decimal_places))</f>
        <v>4.9238999999999998E-2</v>
      </c>
      <c r="P69" s="12">
        <f>IF(ISBLANK('Set Schedules Here'!I136),"",ROUND('Set Schedules Here'!I136,rounding_decimal_places))</f>
        <v>2025</v>
      </c>
      <c r="Q69" s="12">
        <f>IF(ISBLANK('Set Schedules Here'!I137),"",ROUND('Set Schedules Here'!I137,rounding_decimal_places))</f>
        <v>6.3539999999999999E-2</v>
      </c>
      <c r="R69" s="12">
        <f>IF(ISBLANK('Set Schedules Here'!J136),"",ROUND('Set Schedules Here'!J136,rounding_decimal_places))</f>
        <v>2026</v>
      </c>
      <c r="S69" s="12">
        <f>IF(ISBLANK('Set Schedules Here'!J137),"",ROUND('Set Schedules Here'!J137,rounding_decimal_places))</f>
        <v>8.1642000000000006E-2</v>
      </c>
      <c r="T69" s="12">
        <f>IF(ISBLANK('Set Schedules Here'!K136),"",ROUND('Set Schedules Here'!K136,rounding_decimal_places))</f>
        <v>2027</v>
      </c>
      <c r="U69" s="12">
        <f>IF(ISBLANK('Set Schedules Here'!K137),"",ROUND('Set Schedules Here'!K137,rounding_decimal_places))</f>
        <v>0.10433099999999999</v>
      </c>
      <c r="V69" s="12">
        <f>IF(ISBLANK('Set Schedules Here'!L136),"",ROUND('Set Schedules Here'!L136,rounding_decimal_places))</f>
        <v>2028</v>
      </c>
      <c r="W69" s="12">
        <f>IF(ISBLANK('Set Schedules Here'!L137),"",ROUND('Set Schedules Here'!L137,rounding_decimal_places))</f>
        <v>0.13242599999999999</v>
      </c>
      <c r="X69" s="12">
        <f>IF(ISBLANK('Set Schedules Here'!M136),"",ROUND('Set Schedules Here'!M136,rounding_decimal_places))</f>
        <v>2029</v>
      </c>
      <c r="Y69" s="12">
        <f>IF(ISBLANK('Set Schedules Here'!M137),"",ROUND('Set Schedules Here'!M137,rounding_decimal_places))</f>
        <v>0.16669200000000001</v>
      </c>
      <c r="Z69" s="12">
        <f>IF(ISBLANK('Set Schedules Here'!N136),"",ROUND('Set Schedules Here'!N136,rounding_decimal_places))</f>
        <v>2030</v>
      </c>
      <c r="AA69" s="12">
        <f>IF(ISBLANK('Set Schedules Here'!N137),"",ROUND('Set Schedules Here'!N137,rounding_decimal_places))</f>
        <v>0.20772299999999999</v>
      </c>
      <c r="AB69" s="12">
        <f>IF(ISBLANK('Set Schedules Here'!O136),"",ROUND('Set Schedules Here'!O136,rounding_decimal_places))</f>
        <v>2031</v>
      </c>
      <c r="AC69" s="12">
        <f>IF(ISBLANK('Set Schedules Here'!O137),"",ROUND('Set Schedules Here'!O137,rounding_decimal_places))</f>
        <v>0.25578800000000002</v>
      </c>
      <c r="AD69" s="12">
        <f>IF(ISBLANK('Set Schedules Here'!P136),"",ROUND('Set Schedules Here'!P136,rounding_decimal_places))</f>
        <v>2032</v>
      </c>
      <c r="AE69" s="12">
        <f>IF(ISBLANK('Set Schedules Here'!P137),"",ROUND('Set Schedules Here'!P137,rounding_decimal_places))</f>
        <v>0.31066199999999999</v>
      </c>
      <c r="AF69" s="12">
        <f>IF(ISBLANK('Set Schedules Here'!Q136),"",ROUND('Set Schedules Here'!Q136,rounding_decimal_places))</f>
        <v>2033</v>
      </c>
      <c r="AG69" s="12">
        <f>IF(ISBLANK('Set Schedules Here'!Q137),"",ROUND('Set Schedules Here'!Q137,rounding_decimal_places))</f>
        <v>0.37150100000000003</v>
      </c>
      <c r="AH69" s="12">
        <f>IF(ISBLANK('Set Schedules Here'!R136),"",ROUND('Set Schedules Here'!R136,rounding_decimal_places))</f>
        <v>2034</v>
      </c>
      <c r="AI69" s="12">
        <f>IF(ISBLANK('Set Schedules Here'!R137),"",ROUND('Set Schedules Here'!R137,rounding_decimal_places))</f>
        <v>0.436803</v>
      </c>
      <c r="AJ69" s="12">
        <f>IF(ISBLANK('Set Schedules Here'!S136),"",ROUND('Set Schedules Here'!S136,rounding_decimal_places))</f>
        <v>2035</v>
      </c>
      <c r="AK69" s="12">
        <f>IF(ISBLANK('Set Schedules Here'!S137),"",ROUND('Set Schedules Here'!S137,rounding_decimal_places))</f>
        <v>0.50449999999999995</v>
      </c>
      <c r="AL69" s="12">
        <f>IF(ISBLANK('Set Schedules Here'!T136),"",ROUND('Set Schedules Here'!T136,rounding_decimal_places))</f>
        <v>2036</v>
      </c>
      <c r="AM69" s="12">
        <f>IF(ISBLANK('Set Schedules Here'!T137),"",ROUND('Set Schedules Here'!T137,rounding_decimal_places))</f>
        <v>0.57219699999999996</v>
      </c>
      <c r="AN69" s="12">
        <f>IF(ISBLANK('Set Schedules Here'!U136),"",ROUND('Set Schedules Here'!U136,rounding_decimal_places))</f>
        <v>2037</v>
      </c>
      <c r="AO69" s="12">
        <f>IF(ISBLANK('Set Schedules Here'!U137),"",ROUND('Set Schedules Here'!U137,rounding_decimal_places))</f>
        <v>0.63749900000000004</v>
      </c>
      <c r="AP69" s="12">
        <f>IF(ISBLANK('Set Schedules Here'!V136),"",ROUND('Set Schedules Here'!V136,rounding_decimal_places))</f>
        <v>2038</v>
      </c>
      <c r="AQ69" s="12">
        <f>IF(ISBLANK('Set Schedules Here'!V137),"",ROUND('Set Schedules Here'!V137,rounding_decimal_places))</f>
        <v>0.69833800000000001</v>
      </c>
      <c r="AR69" s="12">
        <f>IF(ISBLANK('Set Schedules Here'!W136),"",ROUND('Set Schedules Here'!W136,rounding_decimal_places))</f>
        <v>2039</v>
      </c>
      <c r="AS69" s="12">
        <f>IF(ISBLANK('Set Schedules Here'!W137),"",ROUND('Set Schedules Here'!W137,rounding_decimal_places))</f>
        <v>0.75321199999999999</v>
      </c>
      <c r="AT69" s="12">
        <f>IF(ISBLANK('Set Schedules Here'!X136),"",ROUND('Set Schedules Here'!X136,rounding_decimal_places))</f>
        <v>2040</v>
      </c>
      <c r="AU69" s="12">
        <f>IF(ISBLANK('Set Schedules Here'!X137),"",ROUND('Set Schedules Here'!X137,rounding_decimal_places))</f>
        <v>0.80127700000000002</v>
      </c>
      <c r="AV69" s="12">
        <f>IF(ISBLANK('Set Schedules Here'!Y136),"",ROUND('Set Schedules Here'!Y136,rounding_decimal_places))</f>
        <v>2041</v>
      </c>
      <c r="AW69" s="12">
        <f>IF(ISBLANK('Set Schedules Here'!Y137),"",ROUND('Set Schedules Here'!Y137,rounding_decimal_places))</f>
        <v>0.84230799999999995</v>
      </c>
      <c r="AX69" s="12">
        <f>IF(ISBLANK('Set Schedules Here'!Z136),"",ROUND('Set Schedules Here'!Z136,rounding_decimal_places))</f>
        <v>2042</v>
      </c>
      <c r="AY69" s="12">
        <f>IF(ISBLANK('Set Schedules Here'!Z137),"",ROUND('Set Schedules Here'!Z137,rounding_decimal_places))</f>
        <v>0.87657399999999996</v>
      </c>
      <c r="AZ69" s="12">
        <f>IF(ISBLANK('Set Schedules Here'!AA136),"",ROUND('Set Schedules Here'!AA136,rounding_decimal_places))</f>
        <v>2043</v>
      </c>
      <c r="BA69" s="12">
        <f>IF(ISBLANK('Set Schedules Here'!AA137),"",ROUND('Set Schedules Here'!AA137,rounding_decimal_places))</f>
        <v>0.90466899999999995</v>
      </c>
      <c r="BB69" s="12">
        <f>IF(ISBLANK('Set Schedules Here'!AB136),"",ROUND('Set Schedules Here'!AB136,rounding_decimal_places))</f>
        <v>2044</v>
      </c>
      <c r="BC69" s="12">
        <f>IF(ISBLANK('Set Schedules Here'!AB137),"",ROUND('Set Schedules Here'!AB137,rounding_decimal_places))</f>
        <v>0.92735800000000002</v>
      </c>
      <c r="BD69" s="12">
        <f>IF(ISBLANK('Set Schedules Here'!AC136),"",ROUND('Set Schedules Here'!AC136,rounding_decimal_places))</f>
        <v>2045</v>
      </c>
      <c r="BE69" s="12">
        <f>IF(ISBLANK('Set Schedules Here'!AC137),"",ROUND('Set Schedules Here'!AC137,rounding_decimal_places))</f>
        <v>0.94545999999999997</v>
      </c>
      <c r="BF69" s="12">
        <f>IF(ISBLANK('Set Schedules Here'!AD136),"",ROUND('Set Schedules Here'!AD136,rounding_decimal_places))</f>
        <v>2046</v>
      </c>
      <c r="BG69" s="12">
        <f>IF(ISBLANK('Set Schedules Here'!AD137),"",ROUND('Set Schedules Here'!AD137,rounding_decimal_places))</f>
        <v>0.95976099999999998</v>
      </c>
      <c r="BH69" s="12">
        <f>IF(ISBLANK('Set Schedules Here'!AE136),"",ROUND('Set Schedules Here'!AE136,rounding_decimal_places))</f>
        <v>2047</v>
      </c>
      <c r="BI69" s="12">
        <f>IF(ISBLANK('Set Schedules Here'!AE137),"",ROUND('Set Schedules Here'!AE137,rounding_decimal_places))</f>
        <v>0.97097299999999997</v>
      </c>
      <c r="BJ69" s="12">
        <f>IF(ISBLANK('Set Schedules Here'!AF136),"",ROUND('Set Schedules Here'!AF136,rounding_decimal_places))</f>
        <v>2048</v>
      </c>
      <c r="BK69" s="12">
        <f>IF(ISBLANK('Set Schedules Here'!AF137),"",ROUND('Set Schedules Here'!AF137,rounding_decimal_places))</f>
        <v>0.97970999999999997</v>
      </c>
      <c r="BL69" s="12">
        <f>IF(ISBLANK('Set Schedules Here'!AG136),"",ROUND('Set Schedules Here'!AG136,rounding_decimal_places))</f>
        <v>2049</v>
      </c>
      <c r="BM69" s="12">
        <f>IF(ISBLANK('Set Schedules Here'!AG137),"",ROUND('Set Schedules Here'!AG137,rounding_decimal_places))</f>
        <v>0.98648599999999997</v>
      </c>
      <c r="BN69" s="12">
        <f>IF(ISBLANK('Set Schedules Here'!AH136),"",ROUND('Set Schedules Here'!AH136,rounding_decimal_places))</f>
        <v>2050</v>
      </c>
      <c r="BO69" s="22">
        <f>IF(ISBLANK('Set Schedules Here'!AH137),"",ROUND('Set Schedules Here'!AH137,rounding_decimal_places))</f>
        <v>0.99172199999999999</v>
      </c>
    </row>
    <row r="70" spans="1:67" x14ac:dyDescent="0.25">
      <c r="A70" s="12" t="str">
        <f>'Set Schedules Here'!A138</f>
        <v>RnD electricity capital cost reduction</v>
      </c>
      <c r="B70" s="12">
        <f>IF(ISBLANK('Set Schedules Here'!B138),"",ROUND('Set Schedules Here'!B138,rounding_decimal_places))</f>
        <v>2017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building capital cost reduction</v>
      </c>
      <c r="B71" s="12">
        <f>IF(ISBLANK('Set Schedules Here'!B140),"",ROUND('Set Schedules Here'!B140,rounding_decimal_places))</f>
        <v>2017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industry capital cost reduction</v>
      </c>
      <c r="B72" s="12">
        <f>IF(ISBLANK('Set Schedules Here'!B142),"",ROUND('Set Schedules Here'!B142,rounding_decimal_places))</f>
        <v>2017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CCS capital cost reduction</v>
      </c>
      <c r="B73" s="12">
        <f>IF(ISBLANK('Set Schedules Here'!B144),"",ROUND('Set Schedules Here'!B144,rounding_decimal_places))</f>
        <v>2017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transportation fuel use reduction</v>
      </c>
      <c r="B74" s="12">
        <f>IF(ISBLANK('Set Schedules Here'!B146),"",ROUND('Set Schedules Here'!B146,rounding_decimal_places))</f>
        <v>2017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electricity fuel use reduction</v>
      </c>
      <c r="B75" s="12">
        <f>IF(ISBLANK('Set Schedules Here'!B148),"",ROUND('Set Schedules Here'!B148,rounding_decimal_places))</f>
        <v>2017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building fuel use reduction</v>
      </c>
      <c r="B76" s="12">
        <f>IF(ISBLANK('Set Schedules Here'!B150),"",ROUND('Set Schedules Here'!B150,rounding_decimal_places))</f>
        <v>2017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industry fuel use reduction</v>
      </c>
      <c r="B77" s="12">
        <f>IF(ISBLANK('Set Schedules Here'!B152),"",ROUND('Set Schedules Here'!B152,rounding_decimal_places))</f>
        <v>2017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CCS fuel use reduction</v>
      </c>
      <c r="B78" s="12">
        <f>IF(ISBLANK('Set Schedules Here'!B154),"",ROUND('Set Schedules Here'!B154,rounding_decimal_places))</f>
        <v>2017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0DC4DC-96AD-45EC-8C04-F3BE1E7B7F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053F6A1-3DA8-4531-A46A-FC59925EF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BE69E1-CEE3-404B-97D0-46F7AF30A0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2015-06-02T23:00:34Z</dcterms:created>
  <dcterms:modified xsi:type="dcterms:W3CDTF">2019-11-04T03:54:24Z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