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.hennig\World Resources Institute\TRAC City - HK 2050 is now\InputData FOR HONG KONG\InputData USA for reference\ccs\CSA\"/>
    </mc:Choice>
  </mc:AlternateContent>
  <xr:revisionPtr revIDLastSave="59" documentId="11_2E2B9354C03520DD38C1F8E7EE3DF22C84C7332B" xr6:coauthVersionLast="36" xr6:coauthVersionMax="37" xr10:uidLastSave="{9F3814C6-64E5-4778-A9AB-313D0D319CE8}"/>
  <bookViews>
    <workbookView xWindow="360" yWindow="120" windowWidth="20115" windowHeight="12075" activeTab="3" xr2:uid="{00000000-000D-0000-FFFF-FFFF00000000}"/>
  </bookViews>
  <sheets>
    <sheet name="About" sheetId="1" r:id="rId1"/>
    <sheet name="CCS study roadmap" sheetId="9" r:id="rId2"/>
    <sheet name="CSA-BTCS" sheetId="5" r:id="rId3"/>
    <sheet name="CSA-ACP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6" l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R2" i="6"/>
  <c r="Q2" i="6"/>
  <c r="P2" i="6"/>
  <c r="H2" i="6"/>
  <c r="I2" i="6"/>
  <c r="J2" i="6"/>
  <c r="K2" i="6"/>
  <c r="L2" i="6"/>
  <c r="M2" i="6"/>
  <c r="N2" i="6"/>
  <c r="O2" i="6"/>
  <c r="G2" i="6"/>
</calcChain>
</file>

<file path=xl/sharedStrings.xml><?xml version="1.0" encoding="utf-8"?>
<sst xmlns="http://schemas.openxmlformats.org/spreadsheetml/2006/main" count="29" uniqueCount="26">
  <si>
    <t>CSA BAU Tons CO2 Sequestered</t>
  </si>
  <si>
    <t>CSA Additional CCS Potential</t>
  </si>
  <si>
    <t>Source:</t>
  </si>
  <si>
    <t>Additional CCS Potential</t>
  </si>
  <si>
    <t>Notes on BAU Tons CO2 Sequestered:</t>
  </si>
  <si>
    <t>Notes on Additional CCS Potential:</t>
  </si>
  <si>
    <t>Year</t>
  </si>
  <si>
    <t>BAU CO2 Stored (tons/yr)</t>
  </si>
  <si>
    <t>Additional Potential CO2 Stored (tons/yr)</t>
  </si>
  <si>
    <t xml:space="preserve">CCUS Development Roadmap Study for Guangdong Province, China </t>
  </si>
  <si>
    <t xml:space="preserve">Feasibility Study of CCS-Readiness in Guangdong Province (GDCCSR) Final Report: Part 6 </t>
  </si>
  <si>
    <t>http://decarboni.se/sites/default/files/publications/115598/ccus-development-roadmap-study-for-guangdong-province-china.pdf</t>
  </si>
  <si>
    <t xml:space="preserve">p. 36: 3.4 The development roadmap of CO2 utilization and storage for Guangdong Province </t>
  </si>
  <si>
    <t>There are currently no plants equipped with CCS capability and no known plans.</t>
  </si>
  <si>
    <t>We use the roadmap for Guangdong province, as HK is very similar and can use the same storage formations.</t>
  </si>
  <si>
    <t>Activity</t>
  </si>
  <si>
    <t>Storage</t>
  </si>
  <si>
    <t>Demonstration Plant</t>
  </si>
  <si>
    <t>Mt CO2/yr</t>
  </si>
  <si>
    <t>start project construction for offshore saline formation CO2 storage</t>
  </si>
  <si>
    <t>start offshore storage</t>
  </si>
  <si>
    <t>p. 24: Figure 2.8</t>
  </si>
  <si>
    <t xml:space="preserve">We assume that once offshore storage is available and accessible with a pipeline, </t>
  </si>
  <si>
    <t>storage can be ramped up by 1 additional Mt CO2 each year.</t>
  </si>
  <si>
    <t>ramp up storage</t>
  </si>
  <si>
    <t>additional Mt CO2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</si>
</sst>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</xdr:row>
      <xdr:rowOff>104775</xdr:rowOff>
    </xdr:from>
    <xdr:to>
      <xdr:col>19</xdr:col>
      <xdr:colOff>160980</xdr:colOff>
      <xdr:row>23</xdr:row>
      <xdr:rowOff>75680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41D48-6233-4322-BC2B-8B5E5DD57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295275"/>
          <a:ext cx="7561905" cy="4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carboni.se/sites/default/files/publications/115598/ccus-development-roadmap-study-for-guangdong-province-chin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1" sqref="B1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6" t="s">
        <v>3</v>
      </c>
    </row>
    <row r="5" spans="1:2" x14ac:dyDescent="0.25">
      <c r="B5" t="s">
        <v>9</v>
      </c>
    </row>
    <row r="6" spans="1:2" x14ac:dyDescent="0.25">
      <c r="B6" s="2">
        <v>2013</v>
      </c>
    </row>
    <row r="7" spans="1:2" x14ac:dyDescent="0.25">
      <c r="B7" t="s">
        <v>10</v>
      </c>
    </row>
    <row r="8" spans="1:2" x14ac:dyDescent="0.25">
      <c r="B8" s="5" t="s">
        <v>11</v>
      </c>
    </row>
    <row r="9" spans="1:2" x14ac:dyDescent="0.25">
      <c r="B9" t="s">
        <v>12</v>
      </c>
    </row>
    <row r="10" spans="1:2" x14ac:dyDescent="0.25">
      <c r="B10" t="s">
        <v>21</v>
      </c>
    </row>
    <row r="18" spans="1:5" x14ac:dyDescent="0.25">
      <c r="A18" s="1" t="s">
        <v>4</v>
      </c>
    </row>
    <row r="19" spans="1:5" x14ac:dyDescent="0.25">
      <c r="A19" s="8" t="s">
        <v>13</v>
      </c>
    </row>
    <row r="21" spans="1:5" x14ac:dyDescent="0.25">
      <c r="A21" s="1" t="s">
        <v>5</v>
      </c>
    </row>
    <row r="22" spans="1:5" x14ac:dyDescent="0.25">
      <c r="A22" t="s">
        <v>14</v>
      </c>
    </row>
    <row r="30" spans="1:5" x14ac:dyDescent="0.25">
      <c r="B30" s="1"/>
      <c r="C30" s="3"/>
      <c r="D30" s="4"/>
      <c r="E30" s="3"/>
    </row>
    <row r="32" spans="1:5" x14ac:dyDescent="0.25">
      <c r="B32" s="1"/>
      <c r="C32" s="3"/>
    </row>
    <row r="33" spans="2:3" x14ac:dyDescent="0.25">
      <c r="B33" s="1"/>
      <c r="C33" s="3"/>
    </row>
    <row r="34" spans="2:3" x14ac:dyDescent="0.25">
      <c r="B34" s="1"/>
      <c r="C34" s="3"/>
    </row>
  </sheetData>
  <hyperlinks>
    <hyperlink ref="B8" r:id="rId1" xr:uid="{DA340C83-173E-47E2-8BD3-486A0298513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6" sqref="D6"/>
    </sheetView>
  </sheetViews>
  <sheetFormatPr defaultRowHeight="15" x14ac:dyDescent="0.25"/>
  <cols>
    <col min="1" max="1" width="28" customWidth="1"/>
    <col min="2" max="2" width="26" customWidth="1"/>
    <col min="3" max="3" width="27.5703125" customWidth="1"/>
  </cols>
  <sheetData>
    <row r="1" spans="1:4" x14ac:dyDescent="0.25">
      <c r="A1" t="s">
        <v>6</v>
      </c>
      <c r="B1" t="s">
        <v>15</v>
      </c>
      <c r="C1" t="s">
        <v>16</v>
      </c>
    </row>
    <row r="2" spans="1:4" x14ac:dyDescent="0.25">
      <c r="A2">
        <v>2020</v>
      </c>
      <c r="B2" t="s">
        <v>17</v>
      </c>
      <c r="C2">
        <v>1</v>
      </c>
      <c r="D2" t="s">
        <v>18</v>
      </c>
    </row>
    <row r="3" spans="1:4" x14ac:dyDescent="0.25">
      <c r="A3">
        <v>2025</v>
      </c>
      <c r="B3" t="s">
        <v>19</v>
      </c>
    </row>
    <row r="4" spans="1:4" x14ac:dyDescent="0.25">
      <c r="A4">
        <v>2030</v>
      </c>
      <c r="B4" t="s">
        <v>20</v>
      </c>
      <c r="C4">
        <v>1</v>
      </c>
      <c r="D4" t="s">
        <v>18</v>
      </c>
    </row>
    <row r="5" spans="1:4" x14ac:dyDescent="0.25">
      <c r="B5" t="s">
        <v>24</v>
      </c>
      <c r="C5">
        <v>1</v>
      </c>
      <c r="D5" t="s">
        <v>25</v>
      </c>
    </row>
    <row r="12" spans="1:4" x14ac:dyDescent="0.25">
      <c r="A12" t="s">
        <v>22</v>
      </c>
    </row>
    <row r="13" spans="1:4" x14ac:dyDescent="0.25">
      <c r="A13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E15" sqref="E15"/>
    </sheetView>
  </sheetViews>
  <sheetFormatPr defaultRowHeight="15" x14ac:dyDescent="0.25"/>
  <cols>
    <col min="1" max="1" width="29.140625" customWidth="1"/>
    <col min="12" max="12" width="10" bestFit="1" customWidth="1"/>
    <col min="17" max="17" width="10" bestFit="1" customWidth="1"/>
  </cols>
  <sheetData>
    <row r="1" spans="1:37" x14ac:dyDescent="0.2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tabSelected="1" workbookViewId="0">
      <selection activeCell="AD16" sqref="AD16"/>
    </sheetView>
  </sheetViews>
  <sheetFormatPr defaultRowHeight="15" x14ac:dyDescent="0.25"/>
  <cols>
    <col min="1" max="1" width="38.28515625" customWidth="1"/>
    <col min="2" max="17" width="9.5703125" customWidth="1"/>
  </cols>
  <sheetData>
    <row r="1" spans="1:37" x14ac:dyDescent="0.2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8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f>'CCS study roadmap'!$C$2*10^6</f>
        <v>1000000</v>
      </c>
      <c r="H2" s="7">
        <f>'CCS study roadmap'!$C$2*10^6</f>
        <v>1000000</v>
      </c>
      <c r="I2" s="7">
        <f>'CCS study roadmap'!$C$2*10^6</f>
        <v>1000000</v>
      </c>
      <c r="J2" s="7">
        <f>'CCS study roadmap'!$C$2*10^6</f>
        <v>1000000</v>
      </c>
      <c r="K2" s="7">
        <f>'CCS study roadmap'!$C$2*10^6</f>
        <v>1000000</v>
      </c>
      <c r="L2" s="7">
        <f>'CCS study roadmap'!$C$2*10^6</f>
        <v>1000000</v>
      </c>
      <c r="M2" s="7">
        <f>'CCS study roadmap'!$C$2*10^6</f>
        <v>1000000</v>
      </c>
      <c r="N2" s="7">
        <f>'CCS study roadmap'!$C$2*10^6</f>
        <v>1000000</v>
      </c>
      <c r="O2" s="7">
        <f>'CCS study roadmap'!$C$2*10^6</f>
        <v>1000000</v>
      </c>
      <c r="P2" s="7">
        <f>'CCS study roadmap'!$C$2*10^6</f>
        <v>1000000</v>
      </c>
      <c r="Q2" s="7">
        <f>'CCS study roadmap'!$C$2*10^6+'CCS study roadmap'!$C$4*10^6</f>
        <v>2000000</v>
      </c>
      <c r="R2" s="7">
        <f>Q2++'CCS study roadmap'!$C$4*10^6</f>
        <v>3000000</v>
      </c>
      <c r="S2" s="7">
        <f>R2++'CCS study roadmap'!$C$4*10^6</f>
        <v>4000000</v>
      </c>
      <c r="T2" s="7">
        <f>S2++'CCS study roadmap'!$C$4*10^6</f>
        <v>5000000</v>
      </c>
      <c r="U2" s="7">
        <f>T2++'CCS study roadmap'!$C$4*10^6</f>
        <v>6000000</v>
      </c>
      <c r="V2" s="7">
        <f>U2++'CCS study roadmap'!$C$4*10^6</f>
        <v>7000000</v>
      </c>
      <c r="W2" s="7">
        <f>V2++'CCS study roadmap'!$C$4*10^6</f>
        <v>8000000</v>
      </c>
      <c r="X2" s="7">
        <f>W2++'CCS study roadmap'!$C$4*10^6</f>
        <v>9000000</v>
      </c>
      <c r="Y2" s="7">
        <f>X2++'CCS study roadmap'!$C$4*10^6</f>
        <v>10000000</v>
      </c>
      <c r="Z2" s="7">
        <f>Y2++'CCS study roadmap'!$C$4*10^6</f>
        <v>11000000</v>
      </c>
      <c r="AA2" s="7">
        <f>Z2++'CCS study roadmap'!$C$4*10^6</f>
        <v>12000000</v>
      </c>
      <c r="AB2" s="7">
        <f>AA2++'CCS study roadmap'!$C$4*10^6</f>
        <v>13000000</v>
      </c>
      <c r="AC2" s="7">
        <f>AB2++'CCS study roadmap'!$C$4*10^6</f>
        <v>14000000</v>
      </c>
      <c r="AD2" s="7">
        <f>AC2++'CCS study roadmap'!$C$4*10^6</f>
        <v>15000000</v>
      </c>
      <c r="AE2" s="7">
        <f>AD2++'CCS study roadmap'!$C$4*10^6</f>
        <v>16000000</v>
      </c>
      <c r="AF2" s="7">
        <f>AE2++'CCS study roadmap'!$C$4*10^6</f>
        <v>17000000</v>
      </c>
      <c r="AG2" s="7">
        <f>AF2++'CCS study roadmap'!$C$4*10^6</f>
        <v>18000000</v>
      </c>
      <c r="AH2" s="7">
        <f>AG2++'CCS study roadmap'!$C$4*10^6</f>
        <v>19000000</v>
      </c>
      <c r="AI2" s="7">
        <f>AH2++'CCS study roadmap'!$C$4*10^6</f>
        <v>20000000</v>
      </c>
      <c r="AJ2" s="7">
        <f>AI2++'CCS study roadmap'!$C$4*10^6</f>
        <v>21000000</v>
      </c>
      <c r="AK2" s="7">
        <f>AJ2++'CCS study roadmap'!$C$4*10^6</f>
        <v>22000000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2FA1FA-8088-4CEE-9646-9B07623C1E49}"/>
</file>

<file path=customXml/itemProps2.xml><?xml version="1.0" encoding="utf-8"?>
<ds:datastoreItem xmlns:ds="http://schemas.openxmlformats.org/officeDocument/2006/customXml" ds:itemID="{37616F43-B38A-488C-9BFA-9FB9116C21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ED1DD-4617-4B45-B824-077709FA54C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9df191c-55f2-496b-9838-9a5abe4742ad"/>
    <ds:schemaRef ds:uri="7889d872-e2a2-4afb-87bc-97561eced75f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study roadmap</vt:lpstr>
      <vt:lpstr>CSA-BTCS</vt:lpstr>
      <vt:lpstr>CSA-ACP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Roman Hennig</cp:lastModifiedBy>
  <cp:revision/>
  <dcterms:created xsi:type="dcterms:W3CDTF">2014-08-19T22:24:38Z</dcterms:created>
  <dcterms:modified xsi:type="dcterms:W3CDTF">2019-04-05T20:37:59Z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146</vt:lpwstr>
  </property>
</Properties>
</file>