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SYFAFE\"/>
    </mc:Choice>
  </mc:AlternateContent>
  <bookViews>
    <workbookView xWindow="-120" yWindow="-120" windowWidth="20730" windowHeight="11160" tabRatio="742" activeTab="2"/>
  </bookViews>
  <sheets>
    <sheet name="About" sheetId="1" r:id="rId1"/>
    <sheet name="Calculations Etc" sheetId="18" r:id="rId2"/>
    <sheet name="BHNVFEAL data" sheetId="26" r:id="rId3"/>
    <sheet name="Calibration Adjustments" sheetId="25" r:id="rId4"/>
    <sheet name="SYFAFE-psgr" sheetId="23" r:id="rId5"/>
    <sheet name="SYFAFE-frgt" sheetId="24" r:id="rId6"/>
  </sheets>
  <externalReferences>
    <externalReference r:id="rId7"/>
    <externalReference r:id="rId8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14" i="26" l="1"/>
  <c r="BR14" i="26"/>
  <c r="BQ14" i="26"/>
  <c r="BP14" i="26"/>
  <c r="BO14" i="26"/>
  <c r="BN14" i="26"/>
  <c r="BM14" i="26"/>
  <c r="BL14" i="26"/>
  <c r="BK14" i="26"/>
  <c r="BJ14" i="26"/>
  <c r="BI14" i="26"/>
  <c r="BH14" i="26"/>
  <c r="BG14" i="26"/>
  <c r="BF14" i="26"/>
  <c r="BE14" i="26"/>
  <c r="BD14" i="26"/>
  <c r="BC14" i="26"/>
  <c r="BB14" i="26"/>
  <c r="BA14" i="26"/>
  <c r="AZ14" i="26"/>
  <c r="AY14" i="26"/>
  <c r="AX14" i="26"/>
  <c r="AW14" i="26"/>
  <c r="AV14" i="26"/>
  <c r="AU14" i="26"/>
  <c r="AT14" i="26"/>
  <c r="AS14" i="26"/>
  <c r="AR14" i="26"/>
  <c r="AQ14" i="26"/>
  <c r="AP14" i="26"/>
  <c r="AO14" i="26"/>
  <c r="AN14" i="26"/>
  <c r="AM14" i="26"/>
  <c r="AL14" i="26"/>
  <c r="AK14" i="26"/>
  <c r="AJ14" i="26" s="1"/>
  <c r="AI14" i="26"/>
  <c r="AH14" i="26"/>
  <c r="AG14" i="26"/>
  <c r="AF14" i="26"/>
  <c r="AE14" i="26"/>
  <c r="AD14" i="26"/>
  <c r="AC14" i="26"/>
  <c r="AB14" i="26"/>
  <c r="AA14" i="26"/>
  <c r="BS13" i="26"/>
  <c r="BR13" i="26"/>
  <c r="BQ13" i="26"/>
  <c r="BP13" i="26"/>
  <c r="BO13" i="26"/>
  <c r="BN13" i="26"/>
  <c r="BM13" i="26"/>
  <c r="BL13" i="26"/>
  <c r="BK13" i="26"/>
  <c r="BJ13" i="26"/>
  <c r="BI13" i="26"/>
  <c r="BH13" i="26"/>
  <c r="BG13" i="26"/>
  <c r="BF13" i="26"/>
  <c r="BE13" i="26"/>
  <c r="BD13" i="26"/>
  <c r="BC13" i="26"/>
  <c r="BB13" i="26"/>
  <c r="BA13" i="26"/>
  <c r="AZ13" i="26"/>
  <c r="AY13" i="26"/>
  <c r="AX13" i="26"/>
  <c r="AW13" i="26"/>
  <c r="AV13" i="26"/>
  <c r="AU13" i="26"/>
  <c r="AT13" i="26"/>
  <c r="AS13" i="26"/>
  <c r="AR13" i="26"/>
  <c r="AQ13" i="26"/>
  <c r="AP13" i="26"/>
  <c r="AO13" i="26"/>
  <c r="AN13" i="26"/>
  <c r="AM13" i="26"/>
  <c r="AL13" i="26"/>
  <c r="AK13" i="26"/>
  <c r="AJ13" i="26" s="1"/>
  <c r="AC13" i="26"/>
  <c r="BS12" i="26"/>
  <c r="BR12" i="26"/>
  <c r="BQ12" i="26"/>
  <c r="BP12" i="26"/>
  <c r="BO12" i="26"/>
  <c r="BN12" i="26"/>
  <c r="BM12" i="26"/>
  <c r="BL12" i="26"/>
  <c r="BK12" i="26"/>
  <c r="BJ12" i="26"/>
  <c r="BI12" i="26"/>
  <c r="BH12" i="26"/>
  <c r="BG12" i="26"/>
  <c r="BF12" i="26"/>
  <c r="BE12" i="26"/>
  <c r="BD12" i="26"/>
  <c r="BC12" i="26"/>
  <c r="BB12" i="26"/>
  <c r="BA12" i="26"/>
  <c r="AZ12" i="26"/>
  <c r="AY12" i="26"/>
  <c r="AX12" i="26"/>
  <c r="AW12" i="26"/>
  <c r="AV12" i="26"/>
  <c r="AU12" i="26"/>
  <c r="AT12" i="26"/>
  <c r="AS12" i="26"/>
  <c r="AR12" i="26"/>
  <c r="AQ12" i="26"/>
  <c r="AP12" i="26"/>
  <c r="AC12" i="26" s="1"/>
  <c r="AO12" i="26"/>
  <c r="AN12" i="26"/>
  <c r="AM12" i="26"/>
  <c r="AL12" i="26"/>
  <c r="AK12" i="26"/>
  <c r="AG12" i="26" s="1"/>
  <c r="AH12" i="26"/>
  <c r="Z12" i="26"/>
  <c r="R12" i="26"/>
  <c r="J12" i="26"/>
  <c r="BS11" i="26"/>
  <c r="BR11" i="26"/>
  <c r="BQ11" i="26"/>
  <c r="BP11" i="26"/>
  <c r="BO11" i="26"/>
  <c r="BN11" i="26"/>
  <c r="BM11" i="26"/>
  <c r="BL11" i="26"/>
  <c r="BK11" i="26"/>
  <c r="BJ11" i="26"/>
  <c r="BI11" i="26"/>
  <c r="BH11" i="26"/>
  <c r="BG11" i="26"/>
  <c r="BF11" i="26"/>
  <c r="BE11" i="26"/>
  <c r="BD11" i="26"/>
  <c r="BC11" i="26"/>
  <c r="BB11" i="26"/>
  <c r="BA11" i="26"/>
  <c r="AZ11" i="26"/>
  <c r="AY11" i="26"/>
  <c r="AX11" i="26"/>
  <c r="AW11" i="26"/>
  <c r="AV11" i="26"/>
  <c r="AU11" i="26"/>
  <c r="AT11" i="26"/>
  <c r="AS11" i="26"/>
  <c r="AR11" i="26"/>
  <c r="AQ11" i="26"/>
  <c r="AP11" i="26"/>
  <c r="AO11" i="26"/>
  <c r="AN11" i="26"/>
  <c r="AM11" i="26"/>
  <c r="AL11" i="26"/>
  <c r="AC11" i="26" s="1"/>
  <c r="AK11" i="26"/>
  <c r="AJ11" i="26" s="1"/>
  <c r="AD11" i="26"/>
  <c r="V11" i="26"/>
  <c r="N11" i="26"/>
  <c r="F11" i="26"/>
  <c r="D11" i="26"/>
  <c r="BS10" i="26"/>
  <c r="BR10" i="26"/>
  <c r="BQ10" i="26"/>
  <c r="BP10" i="26"/>
  <c r="BO10" i="26"/>
  <c r="BN10" i="26"/>
  <c r="BM10" i="26"/>
  <c r="BL10" i="26"/>
  <c r="BK10" i="26"/>
  <c r="BJ10" i="26"/>
  <c r="BI10" i="26"/>
  <c r="BH10" i="26"/>
  <c r="BG10" i="26"/>
  <c r="BF10" i="26"/>
  <c r="BE10" i="26"/>
  <c r="BD10" i="26"/>
  <c r="BC10" i="26"/>
  <c r="BB10" i="26"/>
  <c r="BA10" i="26"/>
  <c r="AZ10" i="26"/>
  <c r="AY10" i="26"/>
  <c r="AX10" i="26"/>
  <c r="AW10" i="26"/>
  <c r="AV10" i="26"/>
  <c r="AU10" i="26"/>
  <c r="AT10" i="26"/>
  <c r="AS10" i="26"/>
  <c r="AR10" i="26"/>
  <c r="AQ10" i="26"/>
  <c r="AP10" i="26"/>
  <c r="AC10" i="26" s="1"/>
  <c r="AO10" i="26"/>
  <c r="AN10" i="26"/>
  <c r="AM10" i="26"/>
  <c r="AL10" i="26"/>
  <c r="AK10" i="26"/>
  <c r="AG10" i="26" s="1"/>
  <c r="AH10" i="26"/>
  <c r="Z10" i="26"/>
  <c r="R10" i="26"/>
  <c r="J10" i="26"/>
  <c r="BS9" i="26"/>
  <c r="BR9" i="26"/>
  <c r="BQ9" i="26"/>
  <c r="BP9" i="26"/>
  <c r="BO9" i="26"/>
  <c r="BN9" i="26"/>
  <c r="BM9" i="26"/>
  <c r="BL9" i="26"/>
  <c r="BK9" i="26"/>
  <c r="BJ9" i="26"/>
  <c r="BI9" i="26"/>
  <c r="BH9" i="26"/>
  <c r="BG9" i="26"/>
  <c r="BF9" i="26"/>
  <c r="BE9" i="26"/>
  <c r="BD9" i="26"/>
  <c r="BC9" i="26"/>
  <c r="BB9" i="26"/>
  <c r="BA9" i="26"/>
  <c r="AZ9" i="26"/>
  <c r="AY9" i="26"/>
  <c r="AX9" i="26"/>
  <c r="AW9" i="26"/>
  <c r="AV9" i="26"/>
  <c r="AU9" i="26"/>
  <c r="AT9" i="26"/>
  <c r="AS9" i="26"/>
  <c r="AR9" i="26"/>
  <c r="AQ9" i="26"/>
  <c r="AP9" i="26"/>
  <c r="AO9" i="26"/>
  <c r="AN9" i="26"/>
  <c r="AM9" i="26"/>
  <c r="AD9" i="26" s="1"/>
  <c r="AL9" i="26"/>
  <c r="AC9" i="26" s="1"/>
  <c r="AK9" i="26"/>
  <c r="AJ9" i="26" s="1"/>
  <c r="AE9" i="26"/>
  <c r="W9" i="26"/>
  <c r="O9" i="26"/>
  <c r="G9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C8" i="26" s="1"/>
  <c r="AQ8" i="26"/>
  <c r="AP8" i="26"/>
  <c r="AO8" i="26"/>
  <c r="AN8" i="26"/>
  <c r="AM8" i="26"/>
  <c r="AL8" i="26"/>
  <c r="AK8" i="26"/>
  <c r="AI8" i="26" s="1"/>
  <c r="AJ8" i="26"/>
  <c r="AB8" i="26"/>
  <c r="T8" i="26"/>
  <c r="L8" i="26"/>
  <c r="D8" i="26"/>
  <c r="BS7" i="26"/>
  <c r="BR7" i="26"/>
  <c r="BQ7" i="26"/>
  <c r="BP7" i="26"/>
  <c r="BO7" i="26"/>
  <c r="BN7" i="26"/>
  <c r="BM7" i="26"/>
  <c r="BL7" i="26"/>
  <c r="BK7" i="26"/>
  <c r="BJ7" i="26"/>
  <c r="BI7" i="26"/>
  <c r="BH7" i="26"/>
  <c r="BG7" i="26"/>
  <c r="BF7" i="26"/>
  <c r="BE7" i="26"/>
  <c r="BD7" i="26"/>
  <c r="BC7" i="26"/>
  <c r="BB7" i="26"/>
  <c r="BA7" i="26"/>
  <c r="AZ7" i="26"/>
  <c r="AY7" i="26"/>
  <c r="AX7" i="26"/>
  <c r="AW7" i="26"/>
  <c r="AV7" i="26"/>
  <c r="AU7" i="26"/>
  <c r="AT7" i="26"/>
  <c r="AS7" i="26"/>
  <c r="AR7" i="26"/>
  <c r="AQ7" i="26"/>
  <c r="AP7" i="26"/>
  <c r="AO7" i="26"/>
  <c r="AF7" i="26" s="1"/>
  <c r="AN7" i="26"/>
  <c r="AM7" i="26"/>
  <c r="AL7" i="26"/>
  <c r="AK7" i="26"/>
  <c r="AG7" i="26"/>
  <c r="Y7" i="26"/>
  <c r="Q7" i="26"/>
  <c r="BS6" i="26"/>
  <c r="BR6" i="26"/>
  <c r="BQ6" i="26"/>
  <c r="BP6" i="26"/>
  <c r="BO6" i="26"/>
  <c r="BN6" i="26"/>
  <c r="BM6" i="26"/>
  <c r="BL6" i="26"/>
  <c r="BK6" i="26"/>
  <c r="BJ6" i="26"/>
  <c r="BI6" i="26"/>
  <c r="BH6" i="26"/>
  <c r="BG6" i="26"/>
  <c r="BF6" i="26"/>
  <c r="BE6" i="26"/>
  <c r="BD6" i="26"/>
  <c r="BC6" i="26"/>
  <c r="BB6" i="26"/>
  <c r="BA6" i="26"/>
  <c r="AZ6" i="26"/>
  <c r="AY6" i="26"/>
  <c r="AX6" i="26"/>
  <c r="AW6" i="26"/>
  <c r="AV6" i="26"/>
  <c r="AU6" i="26"/>
  <c r="AT6" i="26"/>
  <c r="AS6" i="26"/>
  <c r="AR6" i="26"/>
  <c r="AQ6" i="26"/>
  <c r="AP6" i="26"/>
  <c r="AO6" i="26"/>
  <c r="AN6" i="26"/>
  <c r="AE6" i="26" s="1"/>
  <c r="AM6" i="26"/>
  <c r="AD6" i="26" s="1"/>
  <c r="AL6" i="26"/>
  <c r="AJ6" i="26" s="1"/>
  <c r="AK6" i="26"/>
  <c r="AF6" i="26"/>
  <c r="X6" i="26"/>
  <c r="BS5" i="26"/>
  <c r="BR5" i="26"/>
  <c r="BQ5" i="26"/>
  <c r="BP5" i="26"/>
  <c r="BO5" i="26"/>
  <c r="BN5" i="26"/>
  <c r="BM5" i="26"/>
  <c r="BL5" i="26"/>
  <c r="BK5" i="26"/>
  <c r="BJ5" i="26"/>
  <c r="BI5" i="26"/>
  <c r="BH5" i="26"/>
  <c r="BG5" i="26"/>
  <c r="BF5" i="26"/>
  <c r="BE5" i="26"/>
  <c r="BD5" i="26"/>
  <c r="BC5" i="26"/>
  <c r="BB5" i="26"/>
  <c r="BA5" i="26"/>
  <c r="AZ5" i="26"/>
  <c r="AY5" i="26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 s="1"/>
  <c r="AI5" i="26"/>
  <c r="AH5" i="26"/>
  <c r="AG5" i="26"/>
  <c r="AF5" i="26"/>
  <c r="AE5" i="26"/>
  <c r="AD5" i="26"/>
  <c r="AC5" i="26"/>
  <c r="AA5" i="26"/>
  <c r="BS4" i="26"/>
  <c r="BR4" i="26"/>
  <c r="BQ4" i="26"/>
  <c r="BP4" i="26"/>
  <c r="BO4" i="26"/>
  <c r="BN4" i="26"/>
  <c r="BM4" i="26"/>
  <c r="BL4" i="26"/>
  <c r="BK4" i="26"/>
  <c r="BJ4" i="26"/>
  <c r="BI4" i="26"/>
  <c r="BH4" i="26"/>
  <c r="BG4" i="26"/>
  <c r="BF4" i="26"/>
  <c r="BE4" i="26"/>
  <c r="BD4" i="26"/>
  <c r="BC4" i="26"/>
  <c r="BB4" i="26"/>
  <c r="BA4" i="26"/>
  <c r="AZ4" i="26"/>
  <c r="AY4" i="26"/>
  <c r="AX4" i="26"/>
  <c r="AW4" i="26"/>
  <c r="AV4" i="26"/>
  <c r="AU4" i="26"/>
  <c r="AT4" i="26"/>
  <c r="AS4" i="26"/>
  <c r="AR4" i="26"/>
  <c r="AQ4" i="26"/>
  <c r="AP4" i="26"/>
  <c r="AO4" i="26"/>
  <c r="AN4" i="26"/>
  <c r="AM4" i="26"/>
  <c r="AL4" i="26"/>
  <c r="AK4" i="26"/>
  <c r="AI4" i="26" s="1"/>
  <c r="AJ4" i="26"/>
  <c r="AB4" i="26"/>
  <c r="BS3" i="26"/>
  <c r="BR3" i="26"/>
  <c r="BQ3" i="26"/>
  <c r="BP3" i="26"/>
  <c r="BO3" i="26"/>
  <c r="BN3" i="26"/>
  <c r="BM3" i="26"/>
  <c r="BL3" i="26"/>
  <c r="BK3" i="26"/>
  <c r="BJ3" i="26"/>
  <c r="BI3" i="26"/>
  <c r="BH3" i="26"/>
  <c r="BG3" i="26"/>
  <c r="BF3" i="26"/>
  <c r="BE3" i="26"/>
  <c r="BD3" i="26"/>
  <c r="BC3" i="26"/>
  <c r="BB3" i="26"/>
  <c r="BA3" i="26"/>
  <c r="AZ3" i="26"/>
  <c r="AY3" i="26"/>
  <c r="AX3" i="26"/>
  <c r="AW3" i="26"/>
  <c r="AV3" i="26"/>
  <c r="AU3" i="26"/>
  <c r="AT3" i="26"/>
  <c r="AS3" i="26"/>
  <c r="AR3" i="26"/>
  <c r="AQ3" i="26"/>
  <c r="AP3" i="26"/>
  <c r="AO3" i="26"/>
  <c r="AN3" i="26"/>
  <c r="AM3" i="26"/>
  <c r="AL3" i="26"/>
  <c r="AK3" i="26"/>
  <c r="AE3" i="26" s="1"/>
  <c r="AJ3" i="26"/>
  <c r="AH3" i="26"/>
  <c r="AG3" i="26"/>
  <c r="AF3" i="26"/>
  <c r="AC3" i="26"/>
  <c r="AB3" i="26"/>
  <c r="AA3" i="26"/>
  <c r="Z3" i="26"/>
  <c r="Y3" i="26"/>
  <c r="X3" i="26"/>
  <c r="W3" i="26"/>
  <c r="BS2" i="26"/>
  <c r="BR2" i="26"/>
  <c r="BQ2" i="26"/>
  <c r="BP2" i="26"/>
  <c r="BO2" i="26"/>
  <c r="BN2" i="26"/>
  <c r="BM2" i="26"/>
  <c r="BL2" i="26"/>
  <c r="BK2" i="26"/>
  <c r="BJ2" i="26"/>
  <c r="BI2" i="26"/>
  <c r="BH2" i="26"/>
  <c r="BG2" i="26"/>
  <c r="BF2" i="26"/>
  <c r="BE2" i="26"/>
  <c r="BD2" i="26"/>
  <c r="BC2" i="26"/>
  <c r="BB2" i="26"/>
  <c r="BA2" i="26"/>
  <c r="AZ2" i="26"/>
  <c r="AY2" i="26"/>
  <c r="AX2" i="26"/>
  <c r="AW2" i="26"/>
  <c r="AV2" i="26"/>
  <c r="AU2" i="26"/>
  <c r="AT2" i="26"/>
  <c r="AS2" i="26"/>
  <c r="AR2" i="26"/>
  <c r="AQ2" i="26"/>
  <c r="AP2" i="26"/>
  <c r="AO2" i="26"/>
  <c r="AN2" i="26"/>
  <c r="AM2" i="26"/>
  <c r="AL2" i="26"/>
  <c r="AK2" i="26"/>
  <c r="AJ2" i="26" s="1"/>
  <c r="AI2" i="26" s="1"/>
  <c r="AH2" i="26" s="1"/>
  <c r="AG2" i="26" s="1"/>
  <c r="AF2" i="26" s="1"/>
  <c r="AE2" i="26" s="1"/>
  <c r="AD2" i="26" s="1"/>
  <c r="AC2" i="26" s="1"/>
  <c r="AB2" i="26" s="1"/>
  <c r="AA2" i="26" s="1"/>
  <c r="Z2" i="26" s="1"/>
  <c r="Y2" i="26" s="1"/>
  <c r="X2" i="26" s="1"/>
  <c r="W2" i="26" s="1"/>
  <c r="Q6" i="26" l="1"/>
  <c r="M8" i="26"/>
  <c r="P9" i="26"/>
  <c r="AA10" i="26"/>
  <c r="AE11" i="26"/>
  <c r="K12" i="26"/>
  <c r="S12" i="26"/>
  <c r="AA12" i="26"/>
  <c r="AI12" i="26"/>
  <c r="AD13" i="26"/>
  <c r="AI3" i="26"/>
  <c r="AD4" i="26"/>
  <c r="R6" i="26"/>
  <c r="Z6" i="26"/>
  <c r="AH6" i="26"/>
  <c r="S7" i="26"/>
  <c r="AA7" i="26"/>
  <c r="AI7" i="26"/>
  <c r="F8" i="26"/>
  <c r="N8" i="26"/>
  <c r="V8" i="26"/>
  <c r="AD8" i="26"/>
  <c r="I9" i="26"/>
  <c r="Q9" i="26"/>
  <c r="Y9" i="26"/>
  <c r="AG9" i="26"/>
  <c r="D10" i="26"/>
  <c r="L10" i="26"/>
  <c r="T10" i="26"/>
  <c r="AB10" i="26"/>
  <c r="AJ10" i="26"/>
  <c r="H11" i="26"/>
  <c r="P11" i="26"/>
  <c r="X11" i="26"/>
  <c r="AF11" i="26"/>
  <c r="D12" i="26"/>
  <c r="L12" i="26"/>
  <c r="T12" i="26"/>
  <c r="AB12" i="26"/>
  <c r="AJ12" i="26"/>
  <c r="AE13" i="26"/>
  <c r="Y6" i="26"/>
  <c r="U8" i="26"/>
  <c r="K10" i="26"/>
  <c r="O11" i="26"/>
  <c r="S6" i="26"/>
  <c r="G8" i="26"/>
  <c r="AH9" i="26"/>
  <c r="U10" i="26"/>
  <c r="Q11" i="26"/>
  <c r="Y11" i="26"/>
  <c r="AG11" i="26"/>
  <c r="E12" i="26"/>
  <c r="M12" i="26"/>
  <c r="U12" i="26"/>
  <c r="AF13" i="26"/>
  <c r="Z7" i="26"/>
  <c r="H9" i="26"/>
  <c r="S10" i="26"/>
  <c r="AI6" i="26"/>
  <c r="AJ7" i="26"/>
  <c r="J9" i="26"/>
  <c r="M10" i="26"/>
  <c r="AF4" i="26"/>
  <c r="T6" i="26"/>
  <c r="AB6" i="26"/>
  <c r="U7" i="26"/>
  <c r="AC7" i="26"/>
  <c r="H8" i="26"/>
  <c r="P8" i="26"/>
  <c r="X8" i="26"/>
  <c r="AF8" i="26"/>
  <c r="C9" i="26"/>
  <c r="K9" i="26"/>
  <c r="S9" i="26"/>
  <c r="AA9" i="26"/>
  <c r="AI9" i="26"/>
  <c r="F10" i="26"/>
  <c r="N10" i="26"/>
  <c r="V10" i="26"/>
  <c r="AD10" i="26"/>
  <c r="J11" i="26"/>
  <c r="R11" i="26"/>
  <c r="Z11" i="26"/>
  <c r="AH11" i="26"/>
  <c r="F12" i="26"/>
  <c r="N12" i="26"/>
  <c r="V12" i="26"/>
  <c r="AD12" i="26"/>
  <c r="AG13" i="26"/>
  <c r="E8" i="26"/>
  <c r="AF9" i="26"/>
  <c r="AI10" i="26"/>
  <c r="AA6" i="26"/>
  <c r="T7" i="26"/>
  <c r="AE8" i="26"/>
  <c r="E10" i="26"/>
  <c r="I11" i="26"/>
  <c r="AD3" i="26"/>
  <c r="AG4" i="26"/>
  <c r="AB5" i="26"/>
  <c r="U6" i="26"/>
  <c r="AC6" i="26"/>
  <c r="V7" i="26"/>
  <c r="AD7" i="26"/>
  <c r="I8" i="26"/>
  <c r="Q8" i="26"/>
  <c r="Y8" i="26"/>
  <c r="AG8" i="26"/>
  <c r="D9" i="26"/>
  <c r="L9" i="26"/>
  <c r="T9" i="26"/>
  <c r="AB9" i="26"/>
  <c r="G10" i="26"/>
  <c r="O10" i="26"/>
  <c r="W10" i="26"/>
  <c r="AE10" i="26"/>
  <c r="K11" i="26"/>
  <c r="S11" i="26"/>
  <c r="AA11" i="26"/>
  <c r="AI11" i="26"/>
  <c r="G12" i="26"/>
  <c r="O12" i="26"/>
  <c r="W12" i="26"/>
  <c r="AE12" i="26"/>
  <c r="AH13" i="26"/>
  <c r="AC4" i="26"/>
  <c r="C10" i="26"/>
  <c r="W11" i="26"/>
  <c r="O8" i="26"/>
  <c r="R9" i="26"/>
  <c r="AH4" i="26"/>
  <c r="V6" i="26"/>
  <c r="W7" i="26"/>
  <c r="AE7" i="26"/>
  <c r="J8" i="26"/>
  <c r="R8" i="26"/>
  <c r="Z8" i="26"/>
  <c r="AH8" i="26"/>
  <c r="E9" i="26"/>
  <c r="M9" i="26"/>
  <c r="U9" i="26"/>
  <c r="H10" i="26"/>
  <c r="P10" i="26"/>
  <c r="X10" i="26"/>
  <c r="AF10" i="26"/>
  <c r="L11" i="26"/>
  <c r="T11" i="26"/>
  <c r="AB11" i="26"/>
  <c r="H12" i="26"/>
  <c r="P12" i="26"/>
  <c r="X12" i="26"/>
  <c r="AF12" i="26"/>
  <c r="AA13" i="26"/>
  <c r="AI13" i="26"/>
  <c r="AG6" i="26"/>
  <c r="R7" i="26"/>
  <c r="AH7" i="26"/>
  <c r="X9" i="26"/>
  <c r="G11" i="26"/>
  <c r="AE4" i="26"/>
  <c r="AB7" i="26"/>
  <c r="W8" i="26"/>
  <c r="Z9" i="26"/>
  <c r="AA4" i="26"/>
  <c r="W6" i="26"/>
  <c r="X7" i="26"/>
  <c r="C8" i="26"/>
  <c r="K8" i="26"/>
  <c r="S8" i="26"/>
  <c r="AA8" i="26"/>
  <c r="F9" i="26"/>
  <c r="N9" i="26"/>
  <c r="V9" i="26"/>
  <c r="I10" i="26"/>
  <c r="Q10" i="26"/>
  <c r="Y10" i="26"/>
  <c r="E11" i="26"/>
  <c r="M11" i="26"/>
  <c r="U11" i="26"/>
  <c r="I12" i="26"/>
  <c r="Q12" i="26"/>
  <c r="Y12" i="26"/>
  <c r="AB13" i="26"/>
  <c r="B5" i="23" l="1"/>
  <c r="E5" i="23"/>
  <c r="H4" i="24" l="1"/>
  <c r="H5" i="24"/>
  <c r="H6" i="24"/>
  <c r="B11" i="18"/>
  <c r="E6" i="24" l="1"/>
  <c r="G6" i="24"/>
  <c r="E5" i="24"/>
  <c r="B5" i="24" s="1"/>
  <c r="G5" i="24"/>
  <c r="E4" i="24"/>
  <c r="G4" i="24"/>
  <c r="G7" i="23"/>
  <c r="D7" i="23"/>
  <c r="H7" i="23" s="1"/>
  <c r="E6" i="23"/>
  <c r="E4" i="23"/>
  <c r="D2" i="23"/>
  <c r="H2" i="23" s="1"/>
  <c r="D7" i="24"/>
  <c r="H7" i="24" s="1"/>
  <c r="E3" i="24"/>
  <c r="B3" i="24" s="1"/>
  <c r="D2" i="24"/>
  <c r="H2" i="24" s="1"/>
  <c r="E3" i="23"/>
  <c r="C3" i="23" s="1"/>
  <c r="E2" i="23" l="1"/>
  <c r="G2" i="23"/>
  <c r="C7" i="24"/>
  <c r="G7" i="24"/>
  <c r="C2" i="23"/>
  <c r="E7" i="23"/>
  <c r="E7" i="24"/>
  <c r="F7" i="24"/>
  <c r="B2" i="23"/>
  <c r="F2" i="23"/>
  <c r="B7" i="24"/>
  <c r="F3" i="24"/>
  <c r="D3" i="24"/>
  <c r="H3" i="24" s="1"/>
  <c r="C3" i="24"/>
  <c r="B7" i="23"/>
  <c r="F7" i="23"/>
  <c r="G3" i="24"/>
  <c r="C7" i="23"/>
  <c r="G2" i="24"/>
  <c r="C2" i="24"/>
  <c r="E2" i="24"/>
  <c r="F2" i="24"/>
  <c r="B2" i="24"/>
  <c r="F3" i="23"/>
  <c r="G3" i="23"/>
  <c r="D3" i="23"/>
  <c r="H3" i="23" s="1"/>
  <c r="B3" i="23"/>
</calcChain>
</file>

<file path=xl/sharedStrings.xml><?xml version="1.0" encoding="utf-8"?>
<sst xmlns="http://schemas.openxmlformats.org/spreadsheetml/2006/main" count="130" uniqueCount="65">
  <si>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</si>
  <si>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</si>
  <si>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</si>
  <si>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</si>
  <si>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</si>
  <si>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</si>
  <si>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</si>
  <si>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</si>
  <si>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</si>
  <si>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</si>
  <si>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</si>
  <si>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</si>
  <si>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</si>
  <si>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</si>
  <si>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</si>
  <si>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</si>
  <si>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</si>
  <si>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</si>
  <si>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</si>
  <si>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</si>
  <si>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</si>
  <si>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</si>
  <si>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</si>
  <si>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</si>
  <si>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</si>
  <si>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</si>
  <si>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</si>
  <si>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</si>
  <si>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</si>
  <si>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</si>
  <si>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</si>
  <si>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</si>
  <si>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</si>
  <si>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</si>
  <si>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</si>
  <si>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</si>
  <si>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</si>
  <si>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</si>
  <si>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</si>
  <si>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</si>
  <si>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</si>
  <si>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</si>
  <si>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</si>
  <si>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</si>
  <si>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The data above are taken from the "Extrapolations" tab of the variable trans/BHNVFEAL.</t>
  </si>
  <si>
    <t>We only include historical values, which we average across vehicle lifetimes (the non-grayed</t>
  </si>
  <si>
    <t>out cells) to obtain the start year fleet average.</t>
  </si>
  <si>
    <t>Fuel Economy of All Vehicle Types</t>
  </si>
  <si>
    <t>Vehicle lifetimes</t>
  </si>
  <si>
    <t>See trans/AVL variable</t>
  </si>
  <si>
    <t>See trans/BHNVFEAL variable</t>
  </si>
  <si>
    <t>Our approach is to take the average fuel economy of new vehicles that were sold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</si>
  <si>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</si>
  <si>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</si>
  <si>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</si>
  <si>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</si>
  <si>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</si>
  <si>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</si>
  <si>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</si>
  <si>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</si>
  <si>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</si>
  <si>
    <t>gasoline car efficiency</t>
  </si>
  <si>
    <t>hydrogen FCV efficiency</t>
  </si>
  <si>
    <t>distance multiplier for hydrogen vehicles</t>
  </si>
  <si>
    <t>Hydrogen vs. Gasoline Efficiency (see trans/BHNVFEAL)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</si>
</sst>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5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0" fillId="0" borderId="19" xfId="0" applyBorder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0" borderId="19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28" borderId="0" xfId="0" applyNumberFormat="1" applyFill="1"/>
    <xf numFmtId="0" fontId="0" fillId="0" borderId="0" xfId="0" applyFill="1"/>
    <xf numFmtId="11" fontId="41" fillId="0" borderId="0" xfId="0" applyNumberFormat="1" applyFont="1"/>
    <xf numFmtId="11" fontId="41" fillId="0" borderId="0" xfId="0" applyNumberFormat="1" applyFont="1" applyFill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india/InputData/trans/BHNVFEAL/BAU%20Historical%20New%20Veh%20Fuel%20Economy%20After%20Life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NVFE"/>
      <sheetName val="Other Values"/>
      <sheetName val="Extrapolations"/>
      <sheetName val="BHNVFEAL-LDVs-psgr"/>
      <sheetName val="BHNVFEAL-LDVs-frgt"/>
      <sheetName val="BHNVFEAL-HDVs-psgr"/>
      <sheetName val="BHNVFEAL-HDVs-frgt"/>
      <sheetName val="BHNVFEAL-aircraft-psgr"/>
      <sheetName val="BHNVFEAL-aircraft-frgt"/>
      <sheetName val="BHNVFEAL-rail-psgr"/>
      <sheetName val="BHNVFEAL-rail-frgt"/>
      <sheetName val="BHNVFEAL-ships-psgr"/>
      <sheetName val="BHNVFEAL-ships-frgt"/>
      <sheetName val="BHNVFEAL-motorbikes-psgr"/>
      <sheetName val="BHNVFEAL-motorbikes-frgt"/>
    </sheetNames>
    <sheetDataSet>
      <sheetData sheetId="0"/>
      <sheetData sheetId="1">
        <row r="8">
          <cell r="D8">
            <v>6.3882446012192978E-4</v>
          </cell>
          <cell r="E8">
            <v>6.574596268394961E-4</v>
          </cell>
          <cell r="F8">
            <v>6.7609479355706936E-4</v>
          </cell>
          <cell r="G8">
            <v>6.9472996027463568E-4</v>
          </cell>
          <cell r="H8">
            <v>7.133651269922097E-4</v>
          </cell>
          <cell r="I8">
            <v>7.133651269922097E-4</v>
          </cell>
          <cell r="J8">
            <v>7.133651269922097E-4</v>
          </cell>
          <cell r="K8">
            <v>7.133651269922097E-4</v>
          </cell>
          <cell r="L8">
            <v>7.133651269922097E-4</v>
          </cell>
          <cell r="M8">
            <v>7.133651269922097E-4</v>
          </cell>
          <cell r="N8">
            <v>7.133651269922097E-4</v>
          </cell>
          <cell r="O8">
            <v>7.133651269922097E-4</v>
          </cell>
          <cell r="P8">
            <v>7.133651269922097E-4</v>
          </cell>
          <cell r="Q8">
            <v>7.133651269922097E-4</v>
          </cell>
          <cell r="R8">
            <v>7.133651269922097E-4</v>
          </cell>
          <cell r="S8">
            <v>7.133651269922097E-4</v>
          </cell>
          <cell r="T8">
            <v>7.133651269922097E-4</v>
          </cell>
          <cell r="U8">
            <v>7.133651269922097E-4</v>
          </cell>
          <cell r="V8">
            <v>7.133651269922097E-4</v>
          </cell>
          <cell r="W8">
            <v>7.133651269922097E-4</v>
          </cell>
          <cell r="X8">
            <v>7.133651269922097E-4</v>
          </cell>
          <cell r="Y8">
            <v>7.133651269922097E-4</v>
          </cell>
          <cell r="Z8">
            <v>7.133651269922097E-4</v>
          </cell>
          <cell r="AA8">
            <v>7.133651269922097E-4</v>
          </cell>
          <cell r="AB8">
            <v>7.133651269922097E-4</v>
          </cell>
          <cell r="AC8">
            <v>7.133651269922097E-4</v>
          </cell>
          <cell r="AD8">
            <v>7.133651269922097E-4</v>
          </cell>
          <cell r="AE8">
            <v>7.133651269922097E-4</v>
          </cell>
          <cell r="AF8">
            <v>7.133651269922097E-4</v>
          </cell>
          <cell r="AG8">
            <v>7.133651269922097E-4</v>
          </cell>
          <cell r="AH8">
            <v>7.133651269922097E-4</v>
          </cell>
          <cell r="AI8">
            <v>7.133651269922097E-4</v>
          </cell>
          <cell r="AJ8">
            <v>7.133651269922097E-4</v>
          </cell>
          <cell r="AK8">
            <v>7.133651269922097E-4</v>
          </cell>
        </row>
        <row r="9">
          <cell r="D9">
            <v>3.4165027849915303E-4</v>
          </cell>
          <cell r="E9">
            <v>3.4165027849915303E-4</v>
          </cell>
          <cell r="F9">
            <v>3.4165027849915303E-4</v>
          </cell>
          <cell r="G9">
            <v>3.4165027849915303E-4</v>
          </cell>
          <cell r="H9">
            <v>3.4165027849915303E-4</v>
          </cell>
          <cell r="I9">
            <v>3.4165027849915303E-4</v>
          </cell>
          <cell r="J9">
            <v>3.4165027849915303E-4</v>
          </cell>
          <cell r="K9">
            <v>3.4165027849915303E-4</v>
          </cell>
          <cell r="L9">
            <v>3.4165027849915303E-4</v>
          </cell>
          <cell r="M9">
            <v>3.4165027849915303E-4</v>
          </cell>
          <cell r="N9">
            <v>3.4165027849915303E-4</v>
          </cell>
          <cell r="O9">
            <v>3.4165027849915303E-4</v>
          </cell>
          <cell r="P9">
            <v>3.4165027849915303E-4</v>
          </cell>
          <cell r="Q9">
            <v>3.4165027849915303E-4</v>
          </cell>
          <cell r="R9">
            <v>3.4165027849915303E-4</v>
          </cell>
          <cell r="S9">
            <v>3.4165027849915303E-4</v>
          </cell>
          <cell r="T9">
            <v>3.4165027849915303E-4</v>
          </cell>
          <cell r="U9">
            <v>3.4165027849915303E-4</v>
          </cell>
          <cell r="V9">
            <v>3.4165027849915303E-4</v>
          </cell>
          <cell r="W9">
            <v>3.4165027849915303E-4</v>
          </cell>
          <cell r="X9">
            <v>3.4165027849915303E-4</v>
          </cell>
          <cell r="Y9">
            <v>3.4165027849915303E-4</v>
          </cell>
          <cell r="Z9">
            <v>3.4165027849915303E-4</v>
          </cell>
          <cell r="AA9">
            <v>3.4165027849915303E-4</v>
          </cell>
          <cell r="AB9">
            <v>3.4165027849915303E-4</v>
          </cell>
          <cell r="AC9">
            <v>3.4165027849915303E-4</v>
          </cell>
          <cell r="AD9">
            <v>3.4165027849915303E-4</v>
          </cell>
          <cell r="AE9">
            <v>3.4165027849915303E-4</v>
          </cell>
          <cell r="AF9">
            <v>3.4165027849915303E-4</v>
          </cell>
          <cell r="AG9">
            <v>3.4165027849915303E-4</v>
          </cell>
          <cell r="AH9">
            <v>3.4165027849915303E-4</v>
          </cell>
          <cell r="AI9">
            <v>3.4165027849915303E-4</v>
          </cell>
          <cell r="AJ9">
            <v>3.4165027849915303E-4</v>
          </cell>
          <cell r="AK9">
            <v>3.4165027849915303E-4</v>
          </cell>
        </row>
        <row r="10">
          <cell r="D10">
            <v>4.4435571578869126E-3</v>
          </cell>
          <cell r="E10">
            <v>4.4435571578869126E-3</v>
          </cell>
          <cell r="F10">
            <v>4.4435571578869126E-3</v>
          </cell>
          <cell r="G10">
            <v>4.7193641538936237E-3</v>
          </cell>
          <cell r="H10">
            <v>4.9951711499004459E-3</v>
          </cell>
          <cell r="I10">
            <v>5.270978145907157E-3</v>
          </cell>
          <cell r="J10">
            <v>5.270978145907157E-3</v>
          </cell>
          <cell r="K10">
            <v>5.270978145907157E-3</v>
          </cell>
          <cell r="L10">
            <v>5.270978145907157E-3</v>
          </cell>
          <cell r="M10">
            <v>5.270978145907157E-3</v>
          </cell>
          <cell r="N10">
            <v>5.270978145907157E-3</v>
          </cell>
          <cell r="O10">
            <v>5.270978145907157E-3</v>
          </cell>
          <cell r="P10">
            <v>5.270978145907157E-3</v>
          </cell>
          <cell r="Q10">
            <v>5.270978145907157E-3</v>
          </cell>
          <cell r="R10">
            <v>5.270978145907157E-3</v>
          </cell>
          <cell r="S10">
            <v>5.270978145907157E-3</v>
          </cell>
          <cell r="T10">
            <v>5.270978145907157E-3</v>
          </cell>
          <cell r="U10">
            <v>5.270978145907157E-3</v>
          </cell>
          <cell r="V10">
            <v>5.270978145907157E-3</v>
          </cell>
          <cell r="W10">
            <v>5.270978145907157E-3</v>
          </cell>
          <cell r="X10">
            <v>5.270978145907157E-3</v>
          </cell>
          <cell r="Y10">
            <v>5.270978145907157E-3</v>
          </cell>
          <cell r="Z10">
            <v>5.270978145907157E-3</v>
          </cell>
          <cell r="AA10">
            <v>5.270978145907157E-3</v>
          </cell>
          <cell r="AB10">
            <v>5.270978145907157E-3</v>
          </cell>
          <cell r="AC10">
            <v>5.270978145907157E-3</v>
          </cell>
          <cell r="AD10">
            <v>5.270978145907157E-3</v>
          </cell>
          <cell r="AE10">
            <v>5.270978145907157E-3</v>
          </cell>
          <cell r="AF10">
            <v>5.270978145907157E-3</v>
          </cell>
          <cell r="AG10">
            <v>5.270978145907157E-3</v>
          </cell>
          <cell r="AH10">
            <v>5.270978145907157E-3</v>
          </cell>
          <cell r="AI10">
            <v>5.270978145907157E-3</v>
          </cell>
          <cell r="AJ10">
            <v>5.270978145907157E-3</v>
          </cell>
          <cell r="AK10">
            <v>5.270978145907157E-3</v>
          </cell>
        </row>
        <row r="11">
          <cell r="D11">
            <v>4.5132431462293482E-4</v>
          </cell>
          <cell r="E11">
            <v>4.5132431462293482E-4</v>
          </cell>
          <cell r="F11">
            <v>4.5132431462293482E-4</v>
          </cell>
          <cell r="G11">
            <v>4.7628468868221585E-4</v>
          </cell>
          <cell r="H11">
            <v>5.0124506274149688E-4</v>
          </cell>
          <cell r="I11">
            <v>5.2620543680078485E-4</v>
          </cell>
          <cell r="J11">
            <v>5.2620543680078485E-4</v>
          </cell>
          <cell r="K11">
            <v>5.2620543680078485E-4</v>
          </cell>
          <cell r="L11">
            <v>5.2620543680078485E-4</v>
          </cell>
          <cell r="M11">
            <v>5.2620543680078485E-4</v>
          </cell>
          <cell r="N11">
            <v>5.2620543680078485E-4</v>
          </cell>
          <cell r="O11">
            <v>5.2620543680078485E-4</v>
          </cell>
          <cell r="P11">
            <v>5.2620543680078485E-4</v>
          </cell>
          <cell r="Q11">
            <v>5.2620543680078485E-4</v>
          </cell>
          <cell r="R11">
            <v>5.2620543680078485E-4</v>
          </cell>
          <cell r="S11">
            <v>5.2620543680078485E-4</v>
          </cell>
          <cell r="T11">
            <v>5.2620543680078485E-4</v>
          </cell>
          <cell r="U11">
            <v>5.2620543680078485E-4</v>
          </cell>
          <cell r="V11">
            <v>5.2620543680078485E-4</v>
          </cell>
          <cell r="W11">
            <v>5.2620543680078485E-4</v>
          </cell>
          <cell r="X11">
            <v>5.2620543680078485E-4</v>
          </cell>
          <cell r="Y11">
            <v>5.2620543680078485E-4</v>
          </cell>
          <cell r="Z11">
            <v>5.2620543680078485E-4</v>
          </cell>
          <cell r="AA11">
            <v>5.2620543680078485E-4</v>
          </cell>
          <cell r="AB11">
            <v>5.2620543680078485E-4</v>
          </cell>
          <cell r="AC11">
            <v>5.2620543680078485E-4</v>
          </cell>
          <cell r="AD11">
            <v>5.2620543680078485E-4</v>
          </cell>
          <cell r="AE11">
            <v>5.2620543680078485E-4</v>
          </cell>
          <cell r="AF11">
            <v>5.2620543680078485E-4</v>
          </cell>
          <cell r="AG11">
            <v>5.2620543680078485E-4</v>
          </cell>
          <cell r="AH11">
            <v>5.2620543680078485E-4</v>
          </cell>
          <cell r="AI11">
            <v>5.2620543680078485E-4</v>
          </cell>
          <cell r="AJ11">
            <v>5.2620543680078485E-4</v>
          </cell>
          <cell r="AK11">
            <v>5.2620543680078485E-4</v>
          </cell>
        </row>
        <row r="12">
          <cell r="D12">
            <v>4.8763028027001322E-4</v>
          </cell>
          <cell r="E12">
            <v>4.9028662068749482E-4</v>
          </cell>
          <cell r="F12">
            <v>4.8860949054331819E-4</v>
          </cell>
          <cell r="G12">
            <v>4.8612287650563534E-4</v>
          </cell>
          <cell r="H12">
            <v>4.876857048740875E-4</v>
          </cell>
          <cell r="I12">
            <v>4.9009396659068839E-4</v>
          </cell>
          <cell r="J12">
            <v>4.9304194209053107E-4</v>
          </cell>
          <cell r="K12">
            <v>4.9594337968184054E-4</v>
          </cell>
          <cell r="L12">
            <v>4.9499013028162593E-4</v>
          </cell>
          <cell r="M12">
            <v>5.0117685965480371E-4</v>
          </cell>
          <cell r="N12">
            <v>5.0707771375029019E-4</v>
          </cell>
          <cell r="O12">
            <v>5.1258184899585606E-4</v>
          </cell>
          <cell r="P12">
            <v>5.1867213888701991E-4</v>
          </cell>
          <cell r="Q12">
            <v>5.1815676220404964E-4</v>
          </cell>
          <cell r="R12">
            <v>5.2013387416039543E-4</v>
          </cell>
          <cell r="S12">
            <v>5.2225078660338446E-4</v>
          </cell>
          <cell r="T12">
            <v>5.2415984978515908E-4</v>
          </cell>
          <cell r="U12">
            <v>5.2625237830630257E-4</v>
          </cell>
          <cell r="V12">
            <v>5.2613088937030199E-4</v>
          </cell>
          <cell r="W12">
            <v>5.2894572464731119E-4</v>
          </cell>
          <cell r="X12">
            <v>5.320068947752513E-4</v>
          </cell>
          <cell r="Y12">
            <v>5.3492687078385975E-4</v>
          </cell>
          <cell r="Z12">
            <v>5.3822050220801482E-4</v>
          </cell>
          <cell r="AA12">
            <v>5.415909477399552E-4</v>
          </cell>
          <cell r="AB12">
            <v>5.4244022600549702E-4</v>
          </cell>
          <cell r="AC12">
            <v>5.434069387641971E-4</v>
          </cell>
          <cell r="AD12">
            <v>5.445137125691397E-4</v>
          </cell>
          <cell r="AE12">
            <v>5.4552930253349977E-4</v>
          </cell>
          <cell r="AF12">
            <v>5.4676335744935475E-4</v>
          </cell>
          <cell r="AG12">
            <v>5.4775940209517973E-4</v>
          </cell>
          <cell r="AH12">
            <v>5.4897755809767156E-4</v>
          </cell>
          <cell r="AI12">
            <v>5.5041507848450628E-4</v>
          </cell>
          <cell r="AJ12">
            <v>5.5181991641578218E-4</v>
          </cell>
          <cell r="AK12">
            <v>5.5356591904673846E-4</v>
          </cell>
        </row>
        <row r="13">
          <cell r="D13">
            <v>1.0629135687490201E-4</v>
          </cell>
          <cell r="E13">
            <v>1.0901278138476584E-4</v>
          </cell>
          <cell r="F13">
            <v>1.1090132468147135E-4</v>
          </cell>
          <cell r="G13">
            <v>1.145933533242113E-4</v>
          </cell>
          <cell r="H13">
            <v>1.2072218983200174E-4</v>
          </cell>
          <cell r="I13">
            <v>1.2512852098310389E-4</v>
          </cell>
          <cell r="J13">
            <v>1.2882497823807134E-4</v>
          </cell>
          <cell r="K13">
            <v>1.3282574606745103E-4</v>
          </cell>
          <cell r="L13">
            <v>1.3500815012928787E-4</v>
          </cell>
          <cell r="M13">
            <v>1.3827101082951242E-4</v>
          </cell>
          <cell r="N13">
            <v>1.4281480821123536E-4</v>
          </cell>
          <cell r="O13">
            <v>1.4849189391458962E-4</v>
          </cell>
          <cell r="P13">
            <v>1.5221505992553679E-4</v>
          </cell>
          <cell r="Q13">
            <v>1.5302170840885955E-4</v>
          </cell>
          <cell r="R13">
            <v>1.545461939776133E-4</v>
          </cell>
          <cell r="S13">
            <v>1.5576821095175084E-4</v>
          </cell>
          <cell r="T13">
            <v>1.5785664686997797E-4</v>
          </cell>
          <cell r="U13">
            <v>1.5925219573451592E-4</v>
          </cell>
          <cell r="V13">
            <v>1.5940730834881274E-4</v>
          </cell>
          <cell r="W13">
            <v>1.5941967575438737E-4</v>
          </cell>
          <cell r="X13">
            <v>1.6007675956157771E-4</v>
          </cell>
          <cell r="Y13">
            <v>1.6085766515632741E-4</v>
          </cell>
          <cell r="Z13">
            <v>1.6053843171620177E-4</v>
          </cell>
          <cell r="AA13">
            <v>1.6039663424155488E-4</v>
          </cell>
          <cell r="AB13">
            <v>1.600594905577296E-4</v>
          </cell>
          <cell r="AC13">
            <v>1.5994610791426753E-4</v>
          </cell>
          <cell r="AD13">
            <v>1.5954865720524053E-4</v>
          </cell>
          <cell r="AE13">
            <v>1.5890756203755155E-4</v>
          </cell>
          <cell r="AF13">
            <v>1.5825869366099308E-4</v>
          </cell>
          <cell r="AG13">
            <v>1.5764624738230399E-4</v>
          </cell>
          <cell r="AH13">
            <v>1.565554061179373E-4</v>
          </cell>
          <cell r="AI13">
            <v>1.5558352667455766E-4</v>
          </cell>
          <cell r="AJ13">
            <v>1.5454787161668808E-4</v>
          </cell>
          <cell r="AK13">
            <v>1.5310096361050281E-4</v>
          </cell>
        </row>
        <row r="14">
          <cell r="D14">
            <v>2.1558990043642106E-3</v>
          </cell>
          <cell r="E14">
            <v>2.1558990043642106E-3</v>
          </cell>
          <cell r="F14">
            <v>2.1558990043642106E-3</v>
          </cell>
          <cell r="G14">
            <v>2.1558990043642106E-3</v>
          </cell>
          <cell r="H14">
            <v>2.1558990043642106E-3</v>
          </cell>
          <cell r="I14">
            <v>2.1558990043642106E-3</v>
          </cell>
          <cell r="J14">
            <v>2.1558990043642106E-3</v>
          </cell>
          <cell r="K14">
            <v>2.1558990043642106E-3</v>
          </cell>
          <cell r="L14">
            <v>2.1558990043642106E-3</v>
          </cell>
          <cell r="M14">
            <v>2.1558990043642106E-3</v>
          </cell>
          <cell r="N14">
            <v>2.1558990043642106E-3</v>
          </cell>
          <cell r="O14">
            <v>2.1558990043642106E-3</v>
          </cell>
          <cell r="P14">
            <v>2.1558990043642106E-3</v>
          </cell>
          <cell r="Q14">
            <v>2.1558990043642106E-3</v>
          </cell>
          <cell r="R14">
            <v>2.1558990043642106E-3</v>
          </cell>
          <cell r="S14">
            <v>2.1558990043642106E-3</v>
          </cell>
          <cell r="T14">
            <v>2.1558990043642106E-3</v>
          </cell>
          <cell r="U14">
            <v>2.1558990043642106E-3</v>
          </cell>
          <cell r="V14">
            <v>2.1558990043642106E-3</v>
          </cell>
          <cell r="W14">
            <v>2.1558990043642106E-3</v>
          </cell>
          <cell r="X14">
            <v>2.1558990043642106E-3</v>
          </cell>
          <cell r="Y14">
            <v>2.1558990043642106E-3</v>
          </cell>
          <cell r="Z14">
            <v>2.1558990043642106E-3</v>
          </cell>
          <cell r="AA14">
            <v>2.1558990043642106E-3</v>
          </cell>
          <cell r="AB14">
            <v>2.1558990043642106E-3</v>
          </cell>
          <cell r="AC14">
            <v>2.1558990043642106E-3</v>
          </cell>
          <cell r="AD14">
            <v>2.1558990043642106E-3</v>
          </cell>
          <cell r="AE14">
            <v>2.1558990043642106E-3</v>
          </cell>
          <cell r="AF14">
            <v>2.1558990043642106E-3</v>
          </cell>
          <cell r="AG14">
            <v>2.1558990043642106E-3</v>
          </cell>
          <cell r="AH14">
            <v>2.1558990043642106E-3</v>
          </cell>
          <cell r="AI14">
            <v>2.1558990043642106E-3</v>
          </cell>
          <cell r="AJ14">
            <v>2.1558990043642106E-3</v>
          </cell>
          <cell r="AK14">
            <v>2.1558990043642106E-3</v>
          </cell>
        </row>
        <row r="15">
          <cell r="D15">
            <v>1.0487527988911182E-2</v>
          </cell>
          <cell r="E15">
            <v>1.0487527988911182E-2</v>
          </cell>
          <cell r="F15">
            <v>1.0487527988911182E-2</v>
          </cell>
          <cell r="G15">
            <v>1.0487527988911182E-2</v>
          </cell>
          <cell r="H15">
            <v>1.0487527988911182E-2</v>
          </cell>
          <cell r="I15">
            <v>1.0487527988911182E-2</v>
          </cell>
          <cell r="J15">
            <v>1.0487527988911182E-2</v>
          </cell>
          <cell r="K15">
            <v>1.0487527988911182E-2</v>
          </cell>
          <cell r="L15">
            <v>1.0487527988911182E-2</v>
          </cell>
          <cell r="M15">
            <v>1.0487527988911182E-2</v>
          </cell>
          <cell r="N15">
            <v>1.0487527988911182E-2</v>
          </cell>
          <cell r="O15">
            <v>1.0487527988911182E-2</v>
          </cell>
          <cell r="P15">
            <v>1.0487527988911182E-2</v>
          </cell>
          <cell r="Q15">
            <v>1.0487527988911182E-2</v>
          </cell>
          <cell r="R15">
            <v>1.0487527988911182E-2</v>
          </cell>
          <cell r="S15">
            <v>1.0487527988911182E-2</v>
          </cell>
          <cell r="T15">
            <v>1.0487527988911182E-2</v>
          </cell>
          <cell r="U15">
            <v>1.0487527988911182E-2</v>
          </cell>
          <cell r="V15">
            <v>1.0487527988911182E-2</v>
          </cell>
          <cell r="W15">
            <v>1.0487527988911182E-2</v>
          </cell>
          <cell r="X15">
            <v>1.0487527988911182E-2</v>
          </cell>
          <cell r="Y15">
            <v>1.0487527988911182E-2</v>
          </cell>
          <cell r="Z15">
            <v>1.0487527988911182E-2</v>
          </cell>
          <cell r="AA15">
            <v>1.0487527988911182E-2</v>
          </cell>
          <cell r="AB15">
            <v>1.0487527988911182E-2</v>
          </cell>
          <cell r="AC15">
            <v>1.0487527988911182E-2</v>
          </cell>
          <cell r="AD15">
            <v>1.0487527988911182E-2</v>
          </cell>
          <cell r="AE15">
            <v>1.0487527988911182E-2</v>
          </cell>
          <cell r="AF15">
            <v>1.0487527988911182E-2</v>
          </cell>
          <cell r="AG15">
            <v>1.0487527988911182E-2</v>
          </cell>
          <cell r="AH15">
            <v>1.0487527988911182E-2</v>
          </cell>
          <cell r="AI15">
            <v>1.0487527988911182E-2</v>
          </cell>
          <cell r="AJ15">
            <v>1.0487527988911182E-2</v>
          </cell>
          <cell r="AK15">
            <v>1.0487527988911182E-2</v>
          </cell>
        </row>
        <row r="16">
          <cell r="D16">
            <v>7.0214683806076135E-3</v>
          </cell>
          <cell r="E16">
            <v>7.0214683806076135E-3</v>
          </cell>
          <cell r="F16">
            <v>7.0214683806076135E-3</v>
          </cell>
          <cell r="G16">
            <v>7.0214683806076135E-3</v>
          </cell>
          <cell r="H16">
            <v>7.0214683806076135E-3</v>
          </cell>
          <cell r="I16">
            <v>7.0214683806076135E-3</v>
          </cell>
          <cell r="J16">
            <v>7.0214683806076135E-3</v>
          </cell>
          <cell r="K16">
            <v>7.0214683806076135E-3</v>
          </cell>
          <cell r="L16">
            <v>7.0214683806076135E-3</v>
          </cell>
          <cell r="M16">
            <v>7.0214683806076135E-3</v>
          </cell>
          <cell r="N16">
            <v>7.0214683806076135E-3</v>
          </cell>
          <cell r="O16">
            <v>7.0214683806076135E-3</v>
          </cell>
          <cell r="P16">
            <v>7.0214683806076135E-3</v>
          </cell>
          <cell r="Q16">
            <v>7.0214683806076135E-3</v>
          </cell>
          <cell r="R16">
            <v>7.0214683806076135E-3</v>
          </cell>
          <cell r="S16">
            <v>7.0214683806076135E-3</v>
          </cell>
          <cell r="T16">
            <v>7.0214683806076135E-3</v>
          </cell>
          <cell r="U16">
            <v>7.0214683806076135E-3</v>
          </cell>
          <cell r="V16">
            <v>7.0214683806076135E-3</v>
          </cell>
          <cell r="W16">
            <v>7.0214683806076135E-3</v>
          </cell>
          <cell r="X16">
            <v>7.0214683806076135E-3</v>
          </cell>
          <cell r="Y16">
            <v>7.0214683806076135E-3</v>
          </cell>
          <cell r="Z16">
            <v>7.0214683806076135E-3</v>
          </cell>
          <cell r="AA16">
            <v>7.0214683806076135E-3</v>
          </cell>
          <cell r="AB16">
            <v>7.0214683806076135E-3</v>
          </cell>
          <cell r="AC16">
            <v>7.0214683806076135E-3</v>
          </cell>
          <cell r="AD16">
            <v>7.0214683806076135E-3</v>
          </cell>
          <cell r="AE16">
            <v>7.0214683806076135E-3</v>
          </cell>
          <cell r="AF16">
            <v>7.0214683806076135E-3</v>
          </cell>
          <cell r="AG16">
            <v>7.0214683806076135E-3</v>
          </cell>
          <cell r="AH16">
            <v>7.0214683806076135E-3</v>
          </cell>
          <cell r="AI16">
            <v>7.0214683806076135E-3</v>
          </cell>
          <cell r="AJ16">
            <v>7.0214683806076135E-3</v>
          </cell>
          <cell r="AK16">
            <v>7.0214683806076135E-3</v>
          </cell>
        </row>
        <row r="17">
          <cell r="D17">
            <v>1.9362141353943107E-4</v>
          </cell>
          <cell r="E17">
            <v>1.9362141353943107E-4</v>
          </cell>
          <cell r="F17">
            <v>1.9362141353943107E-4</v>
          </cell>
          <cell r="G17">
            <v>1.9362141353943107E-4</v>
          </cell>
          <cell r="H17">
            <v>1.9362141353943107E-4</v>
          </cell>
          <cell r="I17">
            <v>1.9362141353943107E-4</v>
          </cell>
          <cell r="J17">
            <v>1.9362141353943107E-4</v>
          </cell>
          <cell r="K17">
            <v>1.9362141353943107E-4</v>
          </cell>
          <cell r="L17">
            <v>1.9362141353943107E-4</v>
          </cell>
          <cell r="M17">
            <v>1.9362141353943107E-4</v>
          </cell>
          <cell r="N17">
            <v>1.9362141353943107E-4</v>
          </cell>
          <cell r="O17">
            <v>1.9362141353943107E-4</v>
          </cell>
          <cell r="P17">
            <v>1.9362141353943107E-4</v>
          </cell>
          <cell r="Q17">
            <v>1.9362141353943107E-4</v>
          </cell>
          <cell r="R17">
            <v>1.9362141353943107E-4</v>
          </cell>
          <cell r="S17">
            <v>1.9362141353943107E-4</v>
          </cell>
          <cell r="T17">
            <v>1.9362141353943107E-4</v>
          </cell>
          <cell r="U17">
            <v>1.9362141353943107E-4</v>
          </cell>
          <cell r="V17">
            <v>1.9362141353943107E-4</v>
          </cell>
          <cell r="W17">
            <v>1.9362141353943107E-4</v>
          </cell>
          <cell r="X17">
            <v>1.9362141353943107E-4</v>
          </cell>
          <cell r="Y17">
            <v>1.9362141353943107E-4</v>
          </cell>
          <cell r="Z17">
            <v>1.9362141353943107E-4</v>
          </cell>
          <cell r="AA17">
            <v>1.9362141353943107E-4</v>
          </cell>
          <cell r="AB17">
            <v>1.9362141353943107E-4</v>
          </cell>
          <cell r="AC17">
            <v>1.9362141353943107E-4</v>
          </cell>
          <cell r="AD17">
            <v>1.9362141353943107E-4</v>
          </cell>
          <cell r="AE17">
            <v>1.9362141353943107E-4</v>
          </cell>
          <cell r="AF17">
            <v>1.9362141353943107E-4</v>
          </cell>
          <cell r="AG17">
            <v>1.9362141353943107E-4</v>
          </cell>
          <cell r="AH17">
            <v>1.9362141353943107E-4</v>
          </cell>
          <cell r="AI17">
            <v>1.9362141353943107E-4</v>
          </cell>
          <cell r="AJ17">
            <v>1.9362141353943107E-4</v>
          </cell>
          <cell r="AK17">
            <v>1.9362141353943107E-4</v>
          </cell>
        </row>
        <row r="18">
          <cell r="D18">
            <v>5.2992115229405527E-3</v>
          </cell>
          <cell r="E18">
            <v>5.3934315680825738E-3</v>
          </cell>
          <cell r="F18">
            <v>5.4328972597188054E-3</v>
          </cell>
          <cell r="G18">
            <v>5.4639690719479918E-3</v>
          </cell>
          <cell r="H18">
            <v>5.5418412974535475E-3</v>
          </cell>
          <cell r="I18">
            <v>5.6194390279456462E-3</v>
          </cell>
          <cell r="J18">
            <v>5.6977290697036269E-3</v>
          </cell>
          <cell r="K18">
            <v>5.7753683101031145E-3</v>
          </cell>
          <cell r="L18">
            <v>5.8065339689778806E-3</v>
          </cell>
          <cell r="M18">
            <v>5.9168077326028174E-3</v>
          </cell>
          <cell r="N18">
            <v>6.0262008784596468E-3</v>
          </cell>
          <cell r="O18">
            <v>6.1333911053254144E-3</v>
          </cell>
          <cell r="P18">
            <v>6.23926005928913E-3</v>
          </cell>
          <cell r="Q18">
            <v>6.2631866999947458E-3</v>
          </cell>
          <cell r="R18">
            <v>6.3166177586814537E-3</v>
          </cell>
          <cell r="S18">
            <v>6.3698985412702644E-3</v>
          </cell>
          <cell r="T18">
            <v>6.4221337603906021E-3</v>
          </cell>
          <cell r="U18">
            <v>6.4770178768907465E-3</v>
          </cell>
          <cell r="V18">
            <v>6.5040881848864238E-3</v>
          </cell>
          <cell r="W18">
            <v>6.5657441588667436E-3</v>
          </cell>
          <cell r="X18">
            <v>6.6279838592649453E-3</v>
          </cell>
          <cell r="Y18">
            <v>6.6926091644649984E-3</v>
          </cell>
          <cell r="Z18">
            <v>6.7592235851418906E-3</v>
          </cell>
          <cell r="AA18">
            <v>6.8261740810624423E-3</v>
          </cell>
          <cell r="AB18">
            <v>6.8617594497521082E-3</v>
          </cell>
          <cell r="AC18">
            <v>6.9004780853928341E-3</v>
          </cell>
          <cell r="AD18">
            <v>6.9410482983891979E-3</v>
          </cell>
          <cell r="AE18">
            <v>6.9822916342727305E-3</v>
          </cell>
          <cell r="AF18">
            <v>7.0276191171519658E-3</v>
          </cell>
          <cell r="AG18">
            <v>7.0718499244147234E-3</v>
          </cell>
          <cell r="AH18">
            <v>7.1189794928731096E-3</v>
          </cell>
          <cell r="AI18">
            <v>7.1700377368293525E-3</v>
          </cell>
          <cell r="AJ18">
            <v>7.221347583681044E-3</v>
          </cell>
          <cell r="AK18">
            <v>7.2762043320700196E-3</v>
          </cell>
        </row>
        <row r="19">
          <cell r="D19">
            <v>1.5431879298095457E-3</v>
          </cell>
          <cell r="E19">
            <v>1.5431879298095457E-3</v>
          </cell>
          <cell r="F19">
            <v>1.5431879298095457E-3</v>
          </cell>
          <cell r="G19">
            <v>1.5431879298095457E-3</v>
          </cell>
          <cell r="H19">
            <v>1.5431879298095457E-3</v>
          </cell>
          <cell r="I19">
            <v>1.5431879298095457E-3</v>
          </cell>
          <cell r="J19">
            <v>1.5431879298095457E-3</v>
          </cell>
          <cell r="K19">
            <v>1.5431879298095457E-3</v>
          </cell>
          <cell r="L19">
            <v>1.5431879298095457E-3</v>
          </cell>
          <cell r="M19">
            <v>1.5431879298095457E-3</v>
          </cell>
          <cell r="N19">
            <v>1.5431879298095457E-3</v>
          </cell>
          <cell r="O19">
            <v>1.5431879298095457E-3</v>
          </cell>
          <cell r="P19">
            <v>1.5431879298095457E-3</v>
          </cell>
          <cell r="Q19">
            <v>1.5431879298095457E-3</v>
          </cell>
          <cell r="R19">
            <v>1.5431879298095457E-3</v>
          </cell>
          <cell r="S19">
            <v>1.5431879298095457E-3</v>
          </cell>
          <cell r="T19">
            <v>1.5431879298095457E-3</v>
          </cell>
          <cell r="U19">
            <v>1.5431879298095457E-3</v>
          </cell>
          <cell r="V19">
            <v>1.5431879298095457E-3</v>
          </cell>
          <cell r="W19">
            <v>1.5431879298095457E-3</v>
          </cell>
          <cell r="X19">
            <v>1.5431879298095457E-3</v>
          </cell>
          <cell r="Y19">
            <v>1.5431879298095457E-3</v>
          </cell>
          <cell r="Z19">
            <v>1.5431879298095457E-3</v>
          </cell>
          <cell r="AA19">
            <v>1.5431879298095457E-3</v>
          </cell>
          <cell r="AB19">
            <v>1.5431879298095457E-3</v>
          </cell>
          <cell r="AC19">
            <v>1.5431879298095457E-3</v>
          </cell>
          <cell r="AD19">
            <v>1.5431879298095457E-3</v>
          </cell>
          <cell r="AE19">
            <v>1.5431879298095457E-3</v>
          </cell>
          <cell r="AF19">
            <v>1.5431879298095457E-3</v>
          </cell>
          <cell r="AG19">
            <v>1.5431879298095457E-3</v>
          </cell>
          <cell r="AH19">
            <v>1.5431879298095457E-3</v>
          </cell>
          <cell r="AI19">
            <v>1.5431879298095457E-3</v>
          </cell>
          <cell r="AJ19">
            <v>1.5431879298095457E-3</v>
          </cell>
          <cell r="AK19">
            <v>1.5431879298095457E-3</v>
          </cell>
        </row>
        <row r="20">
          <cell r="D20">
            <v>1.1883392852619099E-3</v>
          </cell>
          <cell r="E20">
            <v>1.1883392852619099E-3</v>
          </cell>
          <cell r="F20">
            <v>1.1883392852619099E-3</v>
          </cell>
          <cell r="G20">
            <v>1.1883392852619099E-3</v>
          </cell>
          <cell r="H20">
            <v>1.1883392852619099E-3</v>
          </cell>
          <cell r="I20">
            <v>1.1883392852619099E-3</v>
          </cell>
          <cell r="J20">
            <v>1.1883392852619099E-3</v>
          </cell>
          <cell r="K20">
            <v>1.1883392852619099E-3</v>
          </cell>
          <cell r="L20">
            <v>1.1883392852619099E-3</v>
          </cell>
          <cell r="M20">
            <v>1.1883392852619099E-3</v>
          </cell>
          <cell r="N20">
            <v>1.1883392852619099E-3</v>
          </cell>
          <cell r="O20">
            <v>1.1883392852619099E-3</v>
          </cell>
          <cell r="P20">
            <v>1.1883392852619099E-3</v>
          </cell>
          <cell r="Q20">
            <v>1.1883392852619099E-3</v>
          </cell>
          <cell r="R20">
            <v>1.1883392852619099E-3</v>
          </cell>
          <cell r="S20">
            <v>1.1883392852619099E-3</v>
          </cell>
          <cell r="T20">
            <v>1.1883392852619099E-3</v>
          </cell>
          <cell r="U20">
            <v>1.1883392852619099E-3</v>
          </cell>
          <cell r="V20">
            <v>1.1883392852619099E-3</v>
          </cell>
          <cell r="W20">
            <v>1.1883392852619099E-3</v>
          </cell>
          <cell r="X20">
            <v>1.1883392852619099E-3</v>
          </cell>
          <cell r="Y20">
            <v>1.1883392852619099E-3</v>
          </cell>
          <cell r="Z20">
            <v>1.1883392852619099E-3</v>
          </cell>
          <cell r="AA20">
            <v>1.1883392852619099E-3</v>
          </cell>
          <cell r="AB20">
            <v>1.1883392852619099E-3</v>
          </cell>
          <cell r="AC20">
            <v>1.1883392852619099E-3</v>
          </cell>
          <cell r="AD20">
            <v>1.1883392852619099E-3</v>
          </cell>
          <cell r="AE20">
            <v>1.1883392852619099E-3</v>
          </cell>
          <cell r="AF20">
            <v>1.1883392852619099E-3</v>
          </cell>
          <cell r="AG20">
            <v>1.1883392852619099E-3</v>
          </cell>
          <cell r="AH20">
            <v>1.1883392852619099E-3</v>
          </cell>
          <cell r="AI20">
            <v>1.1883392852619099E-3</v>
          </cell>
          <cell r="AJ20">
            <v>1.1883392852619099E-3</v>
          </cell>
          <cell r="AK20">
            <v>1.1883392852619099E-3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15</v>
      </c>
    </row>
    <row r="3" spans="1:2">
      <c r="A3" s="1" t="s">
        <v>0</v>
      </c>
      <c r="B3" s="2" t="s">
        <v>47</v>
      </c>
    </row>
    <row r="4" spans="1:2">
      <c r="B4" s="5" t="s">
        <v>50</v>
      </c>
    </row>
    <row r="5" spans="1:2">
      <c r="B5" s="4"/>
    </row>
    <row r="6" spans="1:2">
      <c r="B6" s="2" t="s">
        <v>48</v>
      </c>
    </row>
    <row r="7" spans="1:2">
      <c r="B7" s="5" t="s">
        <v>49</v>
      </c>
    </row>
    <row r="9" spans="1:2">
      <c r="A9" s="1" t="s">
        <v>1</v>
      </c>
    </row>
    <row r="10" spans="1:2">
      <c r="A10" t="s">
        <v>2</v>
      </c>
    </row>
    <row r="12" spans="1:2">
      <c r="A12" t="s">
        <v>51</v>
      </c>
    </row>
    <row r="13" spans="1:2">
      <c r="A13" t="s">
        <v>52</v>
      </c>
    </row>
    <row r="14" spans="1:2">
      <c r="A14" t="s">
        <v>53</v>
      </c>
    </row>
    <row r="16" spans="1:2">
      <c r="A16" t="s">
        <v>54</v>
      </c>
    </row>
    <row r="17" spans="1:2">
      <c r="A17" t="s">
        <v>55</v>
      </c>
    </row>
    <row r="18" spans="1:2">
      <c r="A18" t="s">
        <v>56</v>
      </c>
    </row>
    <row r="20" spans="1:2">
      <c r="A20" s="9" t="s">
        <v>34</v>
      </c>
      <c r="B20" s="10"/>
    </row>
    <row r="21" spans="1:2">
      <c r="A21" t="s">
        <v>35</v>
      </c>
    </row>
    <row r="22" spans="1:2">
      <c r="A22" t="s">
        <v>36</v>
      </c>
    </row>
    <row r="23" spans="1:2">
      <c r="A2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8" sqref="A8:B8"/>
    </sheetView>
  </sheetViews>
  <sheetFormatPr defaultRowHeight="14.25"/>
  <cols>
    <col min="1" max="1" width="50.3984375" customWidth="1"/>
  </cols>
  <sheetData>
    <row r="1" spans="1:4">
      <c r="A1" s="2" t="s">
        <v>10</v>
      </c>
      <c r="B1" s="3"/>
      <c r="D1" s="2" t="s">
        <v>14</v>
      </c>
    </row>
    <row r="2" spans="1:4">
      <c r="A2" t="s">
        <v>13</v>
      </c>
      <c r="B2" s="6">
        <v>0.68595041322314043</v>
      </c>
      <c r="D2" s="5" t="s">
        <v>40</v>
      </c>
    </row>
    <row r="3" spans="1:4">
      <c r="A3" t="s">
        <v>9</v>
      </c>
      <c r="B3" s="6">
        <v>0.68881036513545346</v>
      </c>
    </row>
    <row r="5" spans="1:4">
      <c r="A5" s="2" t="s">
        <v>11</v>
      </c>
      <c r="B5" s="3"/>
      <c r="D5" s="2" t="s">
        <v>14</v>
      </c>
    </row>
    <row r="6" spans="1:4">
      <c r="A6" t="s">
        <v>12</v>
      </c>
      <c r="B6">
        <v>0.55000000000000004</v>
      </c>
      <c r="D6" s="5" t="s">
        <v>41</v>
      </c>
    </row>
    <row r="8" spans="1:4">
      <c r="A8" s="2" t="s">
        <v>64</v>
      </c>
      <c r="B8" s="3"/>
    </row>
    <row r="9" spans="1:4">
      <c r="A9" t="s">
        <v>61</v>
      </c>
      <c r="B9">
        <v>0.2</v>
      </c>
    </row>
    <row r="10" spans="1:4">
      <c r="A10" t="s">
        <v>62</v>
      </c>
      <c r="B10">
        <v>0.5</v>
      </c>
    </row>
    <row r="11" spans="1:4">
      <c r="A11" t="s">
        <v>63</v>
      </c>
      <c r="B11">
        <f>B10/B9</f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"/>
  <sheetViews>
    <sheetView tabSelected="1" workbookViewId="0">
      <selection activeCell="E11" sqref="E11"/>
    </sheetView>
  </sheetViews>
  <sheetFormatPr defaultRowHeight="14.25"/>
  <cols>
    <col min="1" max="1" width="12.86328125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2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16</v>
      </c>
      <c r="B2" t="s">
        <v>42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3"/>
      <c r="P2" s="13"/>
      <c r="Q2" s="13"/>
      <c r="R2" s="13"/>
      <c r="S2" s="13"/>
      <c r="T2" s="13"/>
      <c r="U2" s="13"/>
      <c r="V2" s="13"/>
      <c r="W2" s="16">
        <f t="shared" ref="W2:AJ2" si="0">X2</f>
        <v>6.3882446012192978E-4</v>
      </c>
      <c r="X2" s="16">
        <f t="shared" si="0"/>
        <v>6.3882446012192978E-4</v>
      </c>
      <c r="Y2" s="16">
        <f t="shared" si="0"/>
        <v>6.3882446012192978E-4</v>
      </c>
      <c r="Z2" s="16">
        <f t="shared" si="0"/>
        <v>6.3882446012192978E-4</v>
      </c>
      <c r="AA2" s="16">
        <f t="shared" si="0"/>
        <v>6.3882446012192978E-4</v>
      </c>
      <c r="AB2" s="16">
        <f t="shared" si="0"/>
        <v>6.3882446012192978E-4</v>
      </c>
      <c r="AC2" s="16">
        <f t="shared" si="0"/>
        <v>6.3882446012192978E-4</v>
      </c>
      <c r="AD2" s="16">
        <f t="shared" si="0"/>
        <v>6.3882446012192978E-4</v>
      </c>
      <c r="AE2" s="16">
        <f t="shared" si="0"/>
        <v>6.3882446012192978E-4</v>
      </c>
      <c r="AF2" s="16">
        <f t="shared" si="0"/>
        <v>6.3882446012192978E-4</v>
      </c>
      <c r="AG2" s="16">
        <f t="shared" si="0"/>
        <v>6.3882446012192978E-4</v>
      </c>
      <c r="AH2" s="16">
        <f t="shared" si="0"/>
        <v>6.3882446012192978E-4</v>
      </c>
      <c r="AI2" s="16">
        <f t="shared" si="0"/>
        <v>6.3882446012192978E-4</v>
      </c>
      <c r="AJ2" s="16">
        <f t="shared" si="0"/>
        <v>6.3882446012192978E-4</v>
      </c>
      <c r="AK2" s="16">
        <f>AL2</f>
        <v>6.3882446012192978E-4</v>
      </c>
      <c r="AL2" s="23">
        <f>[2]BNVFE!D8</f>
        <v>6.3882446012192978E-4</v>
      </c>
      <c r="AM2" s="23">
        <f>[2]BNVFE!E8</f>
        <v>6.574596268394961E-4</v>
      </c>
      <c r="AN2" s="23">
        <f>[2]BNVFE!F8</f>
        <v>6.7609479355706936E-4</v>
      </c>
      <c r="AO2" s="23">
        <f>[2]BNVFE!G8</f>
        <v>6.9472996027463568E-4</v>
      </c>
      <c r="AP2" s="23">
        <f>[2]BNVFE!H8</f>
        <v>7.133651269922097E-4</v>
      </c>
      <c r="AQ2" s="23">
        <f>[2]BNVFE!I8</f>
        <v>7.133651269922097E-4</v>
      </c>
      <c r="AR2" s="23">
        <f>[2]BNVFE!J8</f>
        <v>7.133651269922097E-4</v>
      </c>
      <c r="AS2" s="23">
        <f>[2]BNVFE!K8</f>
        <v>7.133651269922097E-4</v>
      </c>
      <c r="AT2" s="23">
        <f>[2]BNVFE!L8</f>
        <v>7.133651269922097E-4</v>
      </c>
      <c r="AU2" s="23">
        <f>[2]BNVFE!M8</f>
        <v>7.133651269922097E-4</v>
      </c>
      <c r="AV2" s="23">
        <f>[2]BNVFE!N8</f>
        <v>7.133651269922097E-4</v>
      </c>
      <c r="AW2" s="23">
        <f>[2]BNVFE!O8</f>
        <v>7.133651269922097E-4</v>
      </c>
      <c r="AX2" s="23">
        <f>[2]BNVFE!P8</f>
        <v>7.133651269922097E-4</v>
      </c>
      <c r="AY2" s="23">
        <f>[2]BNVFE!Q8</f>
        <v>7.133651269922097E-4</v>
      </c>
      <c r="AZ2" s="23">
        <f>[2]BNVFE!R8</f>
        <v>7.133651269922097E-4</v>
      </c>
      <c r="BA2" s="23">
        <f>[2]BNVFE!S8</f>
        <v>7.133651269922097E-4</v>
      </c>
      <c r="BB2" s="23">
        <f>[2]BNVFE!T8</f>
        <v>7.133651269922097E-4</v>
      </c>
      <c r="BC2" s="23">
        <f>[2]BNVFE!U8</f>
        <v>7.133651269922097E-4</v>
      </c>
      <c r="BD2" s="23">
        <f>[2]BNVFE!V8</f>
        <v>7.133651269922097E-4</v>
      </c>
      <c r="BE2" s="23">
        <f>[2]BNVFE!W8</f>
        <v>7.133651269922097E-4</v>
      </c>
      <c r="BF2" s="23">
        <f>[2]BNVFE!X8</f>
        <v>7.133651269922097E-4</v>
      </c>
      <c r="BG2" s="23">
        <f>[2]BNVFE!Y8</f>
        <v>7.133651269922097E-4</v>
      </c>
      <c r="BH2" s="23">
        <f>[2]BNVFE!Z8</f>
        <v>7.133651269922097E-4</v>
      </c>
      <c r="BI2" s="23">
        <f>[2]BNVFE!AA8</f>
        <v>7.133651269922097E-4</v>
      </c>
      <c r="BJ2" s="23">
        <f>[2]BNVFE!AB8</f>
        <v>7.133651269922097E-4</v>
      </c>
      <c r="BK2" s="23">
        <f>[2]BNVFE!AC8</f>
        <v>7.133651269922097E-4</v>
      </c>
      <c r="BL2" s="23">
        <f>[2]BNVFE!AD8</f>
        <v>7.133651269922097E-4</v>
      </c>
      <c r="BM2" s="23">
        <f>[2]BNVFE!AE8</f>
        <v>7.133651269922097E-4</v>
      </c>
      <c r="BN2" s="23">
        <f>[2]BNVFE!AF8</f>
        <v>7.133651269922097E-4</v>
      </c>
      <c r="BO2" s="23">
        <f>[2]BNVFE!AG8</f>
        <v>7.133651269922097E-4</v>
      </c>
      <c r="BP2" s="23">
        <f>[2]BNVFE!AH8</f>
        <v>7.133651269922097E-4</v>
      </c>
      <c r="BQ2" s="23">
        <f>[2]BNVFE!AI8</f>
        <v>7.133651269922097E-4</v>
      </c>
      <c r="BR2" s="23">
        <f>[2]BNVFE!AJ8</f>
        <v>7.133651269922097E-4</v>
      </c>
      <c r="BS2" s="23">
        <f>[2]BNVFE!AK8</f>
        <v>7.133651269922097E-4</v>
      </c>
      <c r="BT2" s="18"/>
    </row>
    <row r="3" spans="1:72">
      <c r="A3" t="s">
        <v>16</v>
      </c>
      <c r="B3" t="s">
        <v>43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5">
        <f t="shared" ref="W3:AJ5" si="1">$AK3</f>
        <v>3.4165027849915303E-4</v>
      </c>
      <c r="X3" s="15">
        <f t="shared" si="1"/>
        <v>3.4165027849915303E-4</v>
      </c>
      <c r="Y3" s="15">
        <f t="shared" si="1"/>
        <v>3.4165027849915303E-4</v>
      </c>
      <c r="Z3" s="15">
        <f t="shared" si="1"/>
        <v>3.4165027849915303E-4</v>
      </c>
      <c r="AA3" s="15">
        <f t="shared" si="1"/>
        <v>3.4165027849915303E-4</v>
      </c>
      <c r="AB3" s="15">
        <f t="shared" si="1"/>
        <v>3.4165027849915303E-4</v>
      </c>
      <c r="AC3" s="15">
        <f t="shared" si="1"/>
        <v>3.4165027849915303E-4</v>
      </c>
      <c r="AD3" s="15">
        <f t="shared" si="1"/>
        <v>3.4165027849915303E-4</v>
      </c>
      <c r="AE3" s="15">
        <f t="shared" si="1"/>
        <v>3.4165027849915303E-4</v>
      </c>
      <c r="AF3" s="15">
        <f t="shared" si="1"/>
        <v>3.4165027849915303E-4</v>
      </c>
      <c r="AG3" s="15">
        <f>$AK3</f>
        <v>3.4165027849915303E-4</v>
      </c>
      <c r="AH3" s="15">
        <f t="shared" ref="AH3:AJ3" si="2">$AK3</f>
        <v>3.4165027849915303E-4</v>
      </c>
      <c r="AI3" s="15">
        <f t="shared" si="2"/>
        <v>3.4165027849915303E-4</v>
      </c>
      <c r="AJ3" s="16">
        <f t="shared" si="2"/>
        <v>3.4165027849915303E-4</v>
      </c>
      <c r="AK3" s="24">
        <f>[2]BNVFE!D9</f>
        <v>3.4165027849915303E-4</v>
      </c>
      <c r="AL3" s="23">
        <f>[2]BNVFE!D9</f>
        <v>3.4165027849915303E-4</v>
      </c>
      <c r="AM3" s="23">
        <f>[2]BNVFE!E9</f>
        <v>3.4165027849915303E-4</v>
      </c>
      <c r="AN3" s="23">
        <f>[2]BNVFE!F9</f>
        <v>3.4165027849915303E-4</v>
      </c>
      <c r="AO3" s="23">
        <f>[2]BNVFE!G9</f>
        <v>3.4165027849915303E-4</v>
      </c>
      <c r="AP3" s="23">
        <f>[2]BNVFE!H9</f>
        <v>3.4165027849915303E-4</v>
      </c>
      <c r="AQ3" s="23">
        <f>[2]BNVFE!I9</f>
        <v>3.4165027849915303E-4</v>
      </c>
      <c r="AR3" s="23">
        <f>[2]BNVFE!J9</f>
        <v>3.4165027849915303E-4</v>
      </c>
      <c r="AS3" s="23">
        <f>[2]BNVFE!K9</f>
        <v>3.4165027849915303E-4</v>
      </c>
      <c r="AT3" s="23">
        <f>[2]BNVFE!L9</f>
        <v>3.4165027849915303E-4</v>
      </c>
      <c r="AU3" s="23">
        <f>[2]BNVFE!M9</f>
        <v>3.4165027849915303E-4</v>
      </c>
      <c r="AV3" s="23">
        <f>[2]BNVFE!N9</f>
        <v>3.4165027849915303E-4</v>
      </c>
      <c r="AW3" s="23">
        <f>[2]BNVFE!O9</f>
        <v>3.4165027849915303E-4</v>
      </c>
      <c r="AX3" s="23">
        <f>[2]BNVFE!P9</f>
        <v>3.4165027849915303E-4</v>
      </c>
      <c r="AY3" s="23">
        <f>[2]BNVFE!Q9</f>
        <v>3.4165027849915303E-4</v>
      </c>
      <c r="AZ3" s="23">
        <f>[2]BNVFE!R9</f>
        <v>3.4165027849915303E-4</v>
      </c>
      <c r="BA3" s="23">
        <f>[2]BNVFE!S9</f>
        <v>3.4165027849915303E-4</v>
      </c>
      <c r="BB3" s="23">
        <f>[2]BNVFE!T9</f>
        <v>3.4165027849915303E-4</v>
      </c>
      <c r="BC3" s="23">
        <f>[2]BNVFE!U9</f>
        <v>3.4165027849915303E-4</v>
      </c>
      <c r="BD3" s="23">
        <f>[2]BNVFE!V9</f>
        <v>3.4165027849915303E-4</v>
      </c>
      <c r="BE3" s="23">
        <f>[2]BNVFE!W9</f>
        <v>3.4165027849915303E-4</v>
      </c>
      <c r="BF3" s="23">
        <f>[2]BNVFE!X9</f>
        <v>3.4165027849915303E-4</v>
      </c>
      <c r="BG3" s="23">
        <f>[2]BNVFE!Y9</f>
        <v>3.4165027849915303E-4</v>
      </c>
      <c r="BH3" s="23">
        <f>[2]BNVFE!Z9</f>
        <v>3.4165027849915303E-4</v>
      </c>
      <c r="BI3" s="23">
        <f>[2]BNVFE!AA9</f>
        <v>3.4165027849915303E-4</v>
      </c>
      <c r="BJ3" s="23">
        <f>[2]BNVFE!AB9</f>
        <v>3.4165027849915303E-4</v>
      </c>
      <c r="BK3" s="23">
        <f>[2]BNVFE!AC9</f>
        <v>3.4165027849915303E-4</v>
      </c>
      <c r="BL3" s="23">
        <f>[2]BNVFE!AD9</f>
        <v>3.4165027849915303E-4</v>
      </c>
      <c r="BM3" s="23">
        <f>[2]BNVFE!AE9</f>
        <v>3.4165027849915303E-4</v>
      </c>
      <c r="BN3" s="23">
        <f>[2]BNVFE!AF9</f>
        <v>3.4165027849915303E-4</v>
      </c>
      <c r="BO3" s="23">
        <f>[2]BNVFE!AG9</f>
        <v>3.4165027849915303E-4</v>
      </c>
      <c r="BP3" s="23">
        <f>[2]BNVFE!AH9</f>
        <v>3.4165027849915303E-4</v>
      </c>
      <c r="BQ3" s="23">
        <f>[2]BNVFE!AI9</f>
        <v>3.4165027849915303E-4</v>
      </c>
      <c r="BR3" s="23">
        <f>[2]BNVFE!AJ9</f>
        <v>3.4165027849915303E-4</v>
      </c>
      <c r="BS3" s="23">
        <f>[2]BNVFE!AK9</f>
        <v>3.4165027849915303E-4</v>
      </c>
      <c r="BT3" s="18"/>
    </row>
    <row r="4" spans="1:72">
      <c r="A4" t="s">
        <v>9</v>
      </c>
      <c r="B4" t="s">
        <v>42</v>
      </c>
      <c r="C4" s="13"/>
      <c r="D4" s="13"/>
      <c r="E4" s="13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5">
        <f t="shared" si="1"/>
        <v>4.4435571578869126E-3</v>
      </c>
      <c r="AB4" s="15">
        <f t="shared" si="1"/>
        <v>4.4435571578869126E-3</v>
      </c>
      <c r="AC4" s="15">
        <f t="shared" si="1"/>
        <v>4.4435571578869126E-3</v>
      </c>
      <c r="AD4" s="15">
        <f t="shared" si="1"/>
        <v>4.4435571578869126E-3</v>
      </c>
      <c r="AE4" s="15">
        <f t="shared" si="1"/>
        <v>4.4435571578869126E-3</v>
      </c>
      <c r="AF4" s="15">
        <f t="shared" si="1"/>
        <v>4.4435571578869126E-3</v>
      </c>
      <c r="AG4" s="15">
        <f t="shared" si="1"/>
        <v>4.4435571578869126E-3</v>
      </c>
      <c r="AH4" s="15">
        <f t="shared" si="1"/>
        <v>4.4435571578869126E-3</v>
      </c>
      <c r="AI4" s="15">
        <f t="shared" si="1"/>
        <v>4.4435571578869126E-3</v>
      </c>
      <c r="AJ4" s="16">
        <f t="shared" si="1"/>
        <v>4.4435571578869126E-3</v>
      </c>
      <c r="AK4" s="24">
        <f>[2]BNVFE!D10</f>
        <v>4.4435571578869126E-3</v>
      </c>
      <c r="AL4" s="23">
        <f>[2]BNVFE!D10</f>
        <v>4.4435571578869126E-3</v>
      </c>
      <c r="AM4" s="23">
        <f>[2]BNVFE!E10</f>
        <v>4.4435571578869126E-3</v>
      </c>
      <c r="AN4" s="23">
        <f>[2]BNVFE!F10</f>
        <v>4.4435571578869126E-3</v>
      </c>
      <c r="AO4" s="23">
        <f>[2]BNVFE!G10</f>
        <v>4.7193641538936237E-3</v>
      </c>
      <c r="AP4" s="23">
        <f>[2]BNVFE!H10</f>
        <v>4.9951711499004459E-3</v>
      </c>
      <c r="AQ4" s="23">
        <f>[2]BNVFE!I10</f>
        <v>5.270978145907157E-3</v>
      </c>
      <c r="AR4" s="23">
        <f>[2]BNVFE!J10</f>
        <v>5.270978145907157E-3</v>
      </c>
      <c r="AS4" s="23">
        <f>[2]BNVFE!K10</f>
        <v>5.270978145907157E-3</v>
      </c>
      <c r="AT4" s="23">
        <f>[2]BNVFE!L10</f>
        <v>5.270978145907157E-3</v>
      </c>
      <c r="AU4" s="23">
        <f>[2]BNVFE!M10</f>
        <v>5.270978145907157E-3</v>
      </c>
      <c r="AV4" s="23">
        <f>[2]BNVFE!N10</f>
        <v>5.270978145907157E-3</v>
      </c>
      <c r="AW4" s="23">
        <f>[2]BNVFE!O10</f>
        <v>5.270978145907157E-3</v>
      </c>
      <c r="AX4" s="23">
        <f>[2]BNVFE!P10</f>
        <v>5.270978145907157E-3</v>
      </c>
      <c r="AY4" s="23">
        <f>[2]BNVFE!Q10</f>
        <v>5.270978145907157E-3</v>
      </c>
      <c r="AZ4" s="23">
        <f>[2]BNVFE!R10</f>
        <v>5.270978145907157E-3</v>
      </c>
      <c r="BA4" s="23">
        <f>[2]BNVFE!S10</f>
        <v>5.270978145907157E-3</v>
      </c>
      <c r="BB4" s="23">
        <f>[2]BNVFE!T10</f>
        <v>5.270978145907157E-3</v>
      </c>
      <c r="BC4" s="23">
        <f>[2]BNVFE!U10</f>
        <v>5.270978145907157E-3</v>
      </c>
      <c r="BD4" s="23">
        <f>[2]BNVFE!V10</f>
        <v>5.270978145907157E-3</v>
      </c>
      <c r="BE4" s="23">
        <f>[2]BNVFE!W10</f>
        <v>5.270978145907157E-3</v>
      </c>
      <c r="BF4" s="23">
        <f>[2]BNVFE!X10</f>
        <v>5.270978145907157E-3</v>
      </c>
      <c r="BG4" s="23">
        <f>[2]BNVFE!Y10</f>
        <v>5.270978145907157E-3</v>
      </c>
      <c r="BH4" s="23">
        <f>[2]BNVFE!Z10</f>
        <v>5.270978145907157E-3</v>
      </c>
      <c r="BI4" s="23">
        <f>[2]BNVFE!AA10</f>
        <v>5.270978145907157E-3</v>
      </c>
      <c r="BJ4" s="23">
        <f>[2]BNVFE!AB10</f>
        <v>5.270978145907157E-3</v>
      </c>
      <c r="BK4" s="23">
        <f>[2]BNVFE!AC10</f>
        <v>5.270978145907157E-3</v>
      </c>
      <c r="BL4" s="23">
        <f>[2]BNVFE!AD10</f>
        <v>5.270978145907157E-3</v>
      </c>
      <c r="BM4" s="23">
        <f>[2]BNVFE!AE10</f>
        <v>5.270978145907157E-3</v>
      </c>
      <c r="BN4" s="23">
        <f>[2]BNVFE!AF10</f>
        <v>5.270978145907157E-3</v>
      </c>
      <c r="BO4" s="23">
        <f>[2]BNVFE!AG10</f>
        <v>5.270978145907157E-3</v>
      </c>
      <c r="BP4" s="23">
        <f>[2]BNVFE!AH10</f>
        <v>5.270978145907157E-3</v>
      </c>
      <c r="BQ4" s="23">
        <f>[2]BNVFE!AI10</f>
        <v>5.270978145907157E-3</v>
      </c>
      <c r="BR4" s="23">
        <f>[2]BNVFE!AJ10</f>
        <v>5.270978145907157E-3</v>
      </c>
      <c r="BS4" s="23">
        <f>[2]BNVFE!AK10</f>
        <v>5.270978145907157E-3</v>
      </c>
      <c r="BT4" s="18"/>
    </row>
    <row r="5" spans="1:72">
      <c r="A5" t="s">
        <v>9</v>
      </c>
      <c r="B5" t="s">
        <v>43</v>
      </c>
      <c r="C5" s="13"/>
      <c r="D5" s="13"/>
      <c r="E5" s="13"/>
      <c r="F5" s="13"/>
      <c r="G5" s="13"/>
      <c r="H5" s="1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5">
        <f t="shared" si="1"/>
        <v>4.5132431462293482E-4</v>
      </c>
      <c r="AB5" s="15">
        <f t="shared" si="1"/>
        <v>4.5132431462293482E-4</v>
      </c>
      <c r="AC5" s="15">
        <f t="shared" si="1"/>
        <v>4.5132431462293482E-4</v>
      </c>
      <c r="AD5" s="15">
        <f t="shared" si="1"/>
        <v>4.5132431462293482E-4</v>
      </c>
      <c r="AE5" s="15">
        <f t="shared" si="1"/>
        <v>4.5132431462293482E-4</v>
      </c>
      <c r="AF5" s="15">
        <f t="shared" si="1"/>
        <v>4.5132431462293482E-4</v>
      </c>
      <c r="AG5" s="15">
        <f t="shared" si="1"/>
        <v>4.5132431462293482E-4</v>
      </c>
      <c r="AH5" s="15">
        <f t="shared" si="1"/>
        <v>4.5132431462293482E-4</v>
      </c>
      <c r="AI5" s="15">
        <f t="shared" si="1"/>
        <v>4.5132431462293482E-4</v>
      </c>
      <c r="AJ5" s="16">
        <f t="shared" si="1"/>
        <v>4.5132431462293482E-4</v>
      </c>
      <c r="AK5" s="24">
        <f>[2]BNVFE!D11</f>
        <v>4.5132431462293482E-4</v>
      </c>
      <c r="AL5" s="23">
        <f>[2]BNVFE!D11</f>
        <v>4.5132431462293482E-4</v>
      </c>
      <c r="AM5" s="23">
        <f>[2]BNVFE!E11</f>
        <v>4.5132431462293482E-4</v>
      </c>
      <c r="AN5" s="23">
        <f>[2]BNVFE!F11</f>
        <v>4.5132431462293482E-4</v>
      </c>
      <c r="AO5" s="23">
        <f>[2]BNVFE!G11</f>
        <v>4.7628468868221585E-4</v>
      </c>
      <c r="AP5" s="23">
        <f>[2]BNVFE!H11</f>
        <v>5.0124506274149688E-4</v>
      </c>
      <c r="AQ5" s="23">
        <f>[2]BNVFE!I11</f>
        <v>5.2620543680078485E-4</v>
      </c>
      <c r="AR5" s="23">
        <f>[2]BNVFE!J11</f>
        <v>5.2620543680078485E-4</v>
      </c>
      <c r="AS5" s="23">
        <f>[2]BNVFE!K11</f>
        <v>5.2620543680078485E-4</v>
      </c>
      <c r="AT5" s="23">
        <f>[2]BNVFE!L11</f>
        <v>5.2620543680078485E-4</v>
      </c>
      <c r="AU5" s="23">
        <f>[2]BNVFE!M11</f>
        <v>5.2620543680078485E-4</v>
      </c>
      <c r="AV5" s="23">
        <f>[2]BNVFE!N11</f>
        <v>5.2620543680078485E-4</v>
      </c>
      <c r="AW5" s="23">
        <f>[2]BNVFE!O11</f>
        <v>5.2620543680078485E-4</v>
      </c>
      <c r="AX5" s="23">
        <f>[2]BNVFE!P11</f>
        <v>5.2620543680078485E-4</v>
      </c>
      <c r="AY5" s="23">
        <f>[2]BNVFE!Q11</f>
        <v>5.2620543680078485E-4</v>
      </c>
      <c r="AZ5" s="23">
        <f>[2]BNVFE!R11</f>
        <v>5.2620543680078485E-4</v>
      </c>
      <c r="BA5" s="23">
        <f>[2]BNVFE!S11</f>
        <v>5.2620543680078485E-4</v>
      </c>
      <c r="BB5" s="23">
        <f>[2]BNVFE!T11</f>
        <v>5.2620543680078485E-4</v>
      </c>
      <c r="BC5" s="23">
        <f>[2]BNVFE!U11</f>
        <v>5.2620543680078485E-4</v>
      </c>
      <c r="BD5" s="23">
        <f>[2]BNVFE!V11</f>
        <v>5.2620543680078485E-4</v>
      </c>
      <c r="BE5" s="23">
        <f>[2]BNVFE!W11</f>
        <v>5.2620543680078485E-4</v>
      </c>
      <c r="BF5" s="23">
        <f>[2]BNVFE!X11</f>
        <v>5.2620543680078485E-4</v>
      </c>
      <c r="BG5" s="23">
        <f>[2]BNVFE!Y11</f>
        <v>5.2620543680078485E-4</v>
      </c>
      <c r="BH5" s="23">
        <f>[2]BNVFE!Z11</f>
        <v>5.2620543680078485E-4</v>
      </c>
      <c r="BI5" s="23">
        <f>[2]BNVFE!AA11</f>
        <v>5.2620543680078485E-4</v>
      </c>
      <c r="BJ5" s="23">
        <f>[2]BNVFE!AB11</f>
        <v>5.2620543680078485E-4</v>
      </c>
      <c r="BK5" s="23">
        <f>[2]BNVFE!AC11</f>
        <v>5.2620543680078485E-4</v>
      </c>
      <c r="BL5" s="23">
        <f>[2]BNVFE!AD11</f>
        <v>5.2620543680078485E-4</v>
      </c>
      <c r="BM5" s="23">
        <f>[2]BNVFE!AE11</f>
        <v>5.2620543680078485E-4</v>
      </c>
      <c r="BN5" s="23">
        <f>[2]BNVFE!AF11</f>
        <v>5.2620543680078485E-4</v>
      </c>
      <c r="BO5" s="23">
        <f>[2]BNVFE!AG11</f>
        <v>5.2620543680078485E-4</v>
      </c>
      <c r="BP5" s="23">
        <f>[2]BNVFE!AH11</f>
        <v>5.2620543680078485E-4</v>
      </c>
      <c r="BQ5" s="23">
        <f>[2]BNVFE!AI11</f>
        <v>5.2620543680078485E-4</v>
      </c>
      <c r="BR5" s="23">
        <f>[2]BNVFE!AJ11</f>
        <v>5.2620543680078485E-4</v>
      </c>
      <c r="BS5" s="23">
        <f>[2]BNVFE!AK11</f>
        <v>5.2620543680078485E-4</v>
      </c>
      <c r="BT5" s="18"/>
    </row>
    <row r="6" spans="1:72">
      <c r="A6" t="s">
        <v>8</v>
      </c>
      <c r="B6" t="s">
        <v>42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N6" s="14"/>
      <c r="O6" s="14"/>
      <c r="P6" s="14"/>
      <c r="Q6" s="18">
        <f t="shared" ref="Q6:AX13" si="3">TREND($AK6:$BS6,$AK$1:$BS$1,Q$1)</f>
        <v>4.3772593496740637E-4</v>
      </c>
      <c r="R6" s="18">
        <f t="shared" si="3"/>
        <v>4.3997234608807861E-4</v>
      </c>
      <c r="S6" s="18">
        <f t="shared" si="3"/>
        <v>4.4221875720874999E-4</v>
      </c>
      <c r="T6" s="18">
        <f t="shared" si="3"/>
        <v>4.4446516832942137E-4</v>
      </c>
      <c r="U6" s="18">
        <f t="shared" si="3"/>
        <v>4.4671157945009275E-4</v>
      </c>
      <c r="V6" s="18">
        <f t="shared" si="3"/>
        <v>4.4895799057076413E-4</v>
      </c>
      <c r="W6" s="18">
        <f t="shared" si="3"/>
        <v>4.5120440169143551E-4</v>
      </c>
      <c r="X6" s="18">
        <f t="shared" si="3"/>
        <v>4.5345081281210689E-4</v>
      </c>
      <c r="Y6" s="18">
        <f t="shared" si="3"/>
        <v>4.5569722393277827E-4</v>
      </c>
      <c r="Z6" s="18">
        <f t="shared" si="3"/>
        <v>4.5794363505344965E-4</v>
      </c>
      <c r="AA6" s="18">
        <f t="shared" si="3"/>
        <v>4.6019004617412103E-4</v>
      </c>
      <c r="AB6" s="18">
        <f t="shared" si="3"/>
        <v>4.6243645729479241E-4</v>
      </c>
      <c r="AC6" s="18">
        <f t="shared" si="3"/>
        <v>4.6468286841546465E-4</v>
      </c>
      <c r="AD6" s="18">
        <f t="shared" si="3"/>
        <v>4.6692927953613603E-4</v>
      </c>
      <c r="AE6" s="18">
        <f t="shared" si="3"/>
        <v>4.6917569065680741E-4</v>
      </c>
      <c r="AF6" s="18">
        <f t="shared" si="3"/>
        <v>4.7142210177747879E-4</v>
      </c>
      <c r="AG6" s="18">
        <f t="shared" si="3"/>
        <v>4.7366851289815017E-4</v>
      </c>
      <c r="AH6" s="18">
        <f t="shared" si="3"/>
        <v>4.7591492401882155E-4</v>
      </c>
      <c r="AI6" s="18">
        <f t="shared" si="3"/>
        <v>4.7816133513949293E-4</v>
      </c>
      <c r="AJ6" s="16">
        <f t="shared" si="3"/>
        <v>4.8040774626016431E-4</v>
      </c>
      <c r="AK6" s="24">
        <f>[2]BNVFE!D12</f>
        <v>4.8763028027001322E-4</v>
      </c>
      <c r="AL6" s="23">
        <f>[2]BNVFE!D12</f>
        <v>4.8763028027001322E-4</v>
      </c>
      <c r="AM6" s="23">
        <f>[2]BNVFE!E12</f>
        <v>4.9028662068749482E-4</v>
      </c>
      <c r="AN6" s="23">
        <f>[2]BNVFE!F12</f>
        <v>4.8860949054331819E-4</v>
      </c>
      <c r="AO6" s="23">
        <f>[2]BNVFE!G12</f>
        <v>4.8612287650563534E-4</v>
      </c>
      <c r="AP6" s="23">
        <f>[2]BNVFE!H12</f>
        <v>4.876857048740875E-4</v>
      </c>
      <c r="AQ6" s="23">
        <f>[2]BNVFE!I12</f>
        <v>4.9009396659068839E-4</v>
      </c>
      <c r="AR6" s="23">
        <f>[2]BNVFE!J12</f>
        <v>4.9304194209053107E-4</v>
      </c>
      <c r="AS6" s="23">
        <f>[2]BNVFE!K12</f>
        <v>4.9594337968184054E-4</v>
      </c>
      <c r="AT6" s="23">
        <f>[2]BNVFE!L12</f>
        <v>4.9499013028162593E-4</v>
      </c>
      <c r="AU6" s="23">
        <f>[2]BNVFE!M12</f>
        <v>5.0117685965480371E-4</v>
      </c>
      <c r="AV6" s="23">
        <f>[2]BNVFE!N12</f>
        <v>5.0707771375029019E-4</v>
      </c>
      <c r="AW6" s="23">
        <f>[2]BNVFE!O12</f>
        <v>5.1258184899585606E-4</v>
      </c>
      <c r="AX6" s="23">
        <f>[2]BNVFE!P12</f>
        <v>5.1867213888701991E-4</v>
      </c>
      <c r="AY6" s="23">
        <f>[2]BNVFE!Q12</f>
        <v>5.1815676220404964E-4</v>
      </c>
      <c r="AZ6" s="23">
        <f>[2]BNVFE!R12</f>
        <v>5.2013387416039543E-4</v>
      </c>
      <c r="BA6" s="23">
        <f>[2]BNVFE!S12</f>
        <v>5.2225078660338446E-4</v>
      </c>
      <c r="BB6" s="23">
        <f>[2]BNVFE!T12</f>
        <v>5.2415984978515908E-4</v>
      </c>
      <c r="BC6" s="23">
        <f>[2]BNVFE!U12</f>
        <v>5.2625237830630257E-4</v>
      </c>
      <c r="BD6" s="23">
        <f>[2]BNVFE!V12</f>
        <v>5.2613088937030199E-4</v>
      </c>
      <c r="BE6" s="23">
        <f>[2]BNVFE!W12</f>
        <v>5.2894572464731119E-4</v>
      </c>
      <c r="BF6" s="23">
        <f>[2]BNVFE!X12</f>
        <v>5.320068947752513E-4</v>
      </c>
      <c r="BG6" s="23">
        <f>[2]BNVFE!Y12</f>
        <v>5.3492687078385975E-4</v>
      </c>
      <c r="BH6" s="23">
        <f>[2]BNVFE!Z12</f>
        <v>5.3822050220801482E-4</v>
      </c>
      <c r="BI6" s="23">
        <f>[2]BNVFE!AA12</f>
        <v>5.415909477399552E-4</v>
      </c>
      <c r="BJ6" s="23">
        <f>[2]BNVFE!AB12</f>
        <v>5.4244022600549702E-4</v>
      </c>
      <c r="BK6" s="23">
        <f>[2]BNVFE!AC12</f>
        <v>5.434069387641971E-4</v>
      </c>
      <c r="BL6" s="23">
        <f>[2]BNVFE!AD12</f>
        <v>5.445137125691397E-4</v>
      </c>
      <c r="BM6" s="23">
        <f>[2]BNVFE!AE12</f>
        <v>5.4552930253349977E-4</v>
      </c>
      <c r="BN6" s="23">
        <f>[2]BNVFE!AF12</f>
        <v>5.4676335744935475E-4</v>
      </c>
      <c r="BO6" s="23">
        <f>[2]BNVFE!AG12</f>
        <v>5.4775940209517973E-4</v>
      </c>
      <c r="BP6" s="23">
        <f>[2]BNVFE!AH12</f>
        <v>5.4897755809767156E-4</v>
      </c>
      <c r="BQ6" s="23">
        <f>[2]BNVFE!AI12</f>
        <v>5.5041507848450628E-4</v>
      </c>
      <c r="BR6" s="23">
        <f>[2]BNVFE!AJ12</f>
        <v>5.5181991641578218E-4</v>
      </c>
      <c r="BS6" s="23">
        <f>[2]BNVFE!AK12</f>
        <v>5.5356591904673846E-4</v>
      </c>
      <c r="BT6" s="18"/>
    </row>
    <row r="7" spans="1:72">
      <c r="A7" t="s">
        <v>8</v>
      </c>
      <c r="B7" t="s">
        <v>43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4"/>
      <c r="O7" s="14"/>
      <c r="P7" s="14"/>
      <c r="Q7" s="18">
        <f t="shared" ref="Q7:AI7" si="4">TREND($AK7:$BS7,$AK$1:$BS$1,Q$1)-($AO7-$AK7)</f>
        <v>8.0797052950278472E-5</v>
      </c>
      <c r="R7" s="18">
        <f t="shared" si="4"/>
        <v>8.2316915313046646E-5</v>
      </c>
      <c r="S7" s="18">
        <f t="shared" si="4"/>
        <v>8.3836777675815253E-5</v>
      </c>
      <c r="T7" s="18">
        <f t="shared" si="4"/>
        <v>8.5356640038583426E-5</v>
      </c>
      <c r="U7" s="18">
        <f t="shared" si="4"/>
        <v>8.68765024013516E-5</v>
      </c>
      <c r="V7" s="18">
        <f t="shared" si="4"/>
        <v>8.8396364764119773E-5</v>
      </c>
      <c r="W7" s="18">
        <f t="shared" si="4"/>
        <v>8.9916227126887946E-5</v>
      </c>
      <c r="X7" s="18">
        <f t="shared" si="4"/>
        <v>9.143608948965612E-5</v>
      </c>
      <c r="Y7" s="18">
        <f t="shared" si="4"/>
        <v>9.2955951852424293E-5</v>
      </c>
      <c r="Z7" s="18">
        <f t="shared" si="4"/>
        <v>9.4475814215192467E-5</v>
      </c>
      <c r="AA7" s="18">
        <f t="shared" si="4"/>
        <v>9.599567657796064E-5</v>
      </c>
      <c r="AB7" s="18">
        <f t="shared" si="4"/>
        <v>9.7515538940728814E-5</v>
      </c>
      <c r="AC7" s="18">
        <f t="shared" si="4"/>
        <v>9.9035401303496987E-5</v>
      </c>
      <c r="AD7" s="18">
        <f t="shared" si="4"/>
        <v>1.0055526366626516E-4</v>
      </c>
      <c r="AE7" s="18">
        <f t="shared" si="4"/>
        <v>1.0207512602903333E-4</v>
      </c>
      <c r="AF7" s="18">
        <f t="shared" si="4"/>
        <v>1.0359498839180151E-4</v>
      </c>
      <c r="AG7" s="18">
        <f t="shared" si="4"/>
        <v>1.0511485075457011E-4</v>
      </c>
      <c r="AH7" s="18">
        <f t="shared" si="4"/>
        <v>1.0663471311733829E-4</v>
      </c>
      <c r="AI7" s="18">
        <f t="shared" si="4"/>
        <v>1.0815457548010646E-4</v>
      </c>
      <c r="AJ7" s="16">
        <f>TREND($AK7:$BS7,$AK$1:$BS$1,AJ$1)-($AO7-$AK7)</f>
        <v>1.0967443784287463E-4</v>
      </c>
      <c r="AK7" s="24">
        <f>[2]BNVFE!D13</f>
        <v>1.0629135687490201E-4</v>
      </c>
      <c r="AL7" s="23">
        <f>[2]BNVFE!D13</f>
        <v>1.0629135687490201E-4</v>
      </c>
      <c r="AM7" s="23">
        <f>[2]BNVFE!E13</f>
        <v>1.0901278138476584E-4</v>
      </c>
      <c r="AN7" s="23">
        <f>[2]BNVFE!F13</f>
        <v>1.1090132468147135E-4</v>
      </c>
      <c r="AO7" s="23">
        <f>[2]BNVFE!G13</f>
        <v>1.145933533242113E-4</v>
      </c>
      <c r="AP7" s="23">
        <f>[2]BNVFE!H13</f>
        <v>1.2072218983200174E-4</v>
      </c>
      <c r="AQ7" s="23">
        <f>[2]BNVFE!I13</f>
        <v>1.2512852098310389E-4</v>
      </c>
      <c r="AR7" s="23">
        <f>[2]BNVFE!J13</f>
        <v>1.2882497823807134E-4</v>
      </c>
      <c r="AS7" s="23">
        <f>[2]BNVFE!K13</f>
        <v>1.3282574606745103E-4</v>
      </c>
      <c r="AT7" s="23">
        <f>[2]BNVFE!L13</f>
        <v>1.3500815012928787E-4</v>
      </c>
      <c r="AU7" s="23">
        <f>[2]BNVFE!M13</f>
        <v>1.3827101082951242E-4</v>
      </c>
      <c r="AV7" s="23">
        <f>[2]BNVFE!N13</f>
        <v>1.4281480821123536E-4</v>
      </c>
      <c r="AW7" s="23">
        <f>[2]BNVFE!O13</f>
        <v>1.4849189391458962E-4</v>
      </c>
      <c r="AX7" s="23">
        <f>[2]BNVFE!P13</f>
        <v>1.5221505992553679E-4</v>
      </c>
      <c r="AY7" s="23">
        <f>[2]BNVFE!Q13</f>
        <v>1.5302170840885955E-4</v>
      </c>
      <c r="AZ7" s="23">
        <f>[2]BNVFE!R13</f>
        <v>1.545461939776133E-4</v>
      </c>
      <c r="BA7" s="23">
        <f>[2]BNVFE!S13</f>
        <v>1.5576821095175084E-4</v>
      </c>
      <c r="BB7" s="23">
        <f>[2]BNVFE!T13</f>
        <v>1.5785664686997797E-4</v>
      </c>
      <c r="BC7" s="23">
        <f>[2]BNVFE!U13</f>
        <v>1.5925219573451592E-4</v>
      </c>
      <c r="BD7" s="23">
        <f>[2]BNVFE!V13</f>
        <v>1.5940730834881274E-4</v>
      </c>
      <c r="BE7" s="23">
        <f>[2]BNVFE!W13</f>
        <v>1.5941967575438737E-4</v>
      </c>
      <c r="BF7" s="23">
        <f>[2]BNVFE!X13</f>
        <v>1.6007675956157771E-4</v>
      </c>
      <c r="BG7" s="23">
        <f>[2]BNVFE!Y13</f>
        <v>1.6085766515632741E-4</v>
      </c>
      <c r="BH7" s="23">
        <f>[2]BNVFE!Z13</f>
        <v>1.6053843171620177E-4</v>
      </c>
      <c r="BI7" s="23">
        <f>[2]BNVFE!AA13</f>
        <v>1.6039663424155488E-4</v>
      </c>
      <c r="BJ7" s="23">
        <f>[2]BNVFE!AB13</f>
        <v>1.600594905577296E-4</v>
      </c>
      <c r="BK7" s="23">
        <f>[2]BNVFE!AC13</f>
        <v>1.5994610791426753E-4</v>
      </c>
      <c r="BL7" s="23">
        <f>[2]BNVFE!AD13</f>
        <v>1.5954865720524053E-4</v>
      </c>
      <c r="BM7" s="23">
        <f>[2]BNVFE!AE13</f>
        <v>1.5890756203755155E-4</v>
      </c>
      <c r="BN7" s="23">
        <f>[2]BNVFE!AF13</f>
        <v>1.5825869366099308E-4</v>
      </c>
      <c r="BO7" s="23">
        <f>[2]BNVFE!AG13</f>
        <v>1.5764624738230399E-4</v>
      </c>
      <c r="BP7" s="23">
        <f>[2]BNVFE!AH13</f>
        <v>1.565554061179373E-4</v>
      </c>
      <c r="BQ7" s="23">
        <f>[2]BNVFE!AI13</f>
        <v>1.5558352667455766E-4</v>
      </c>
      <c r="BR7" s="23">
        <f>[2]BNVFE!AJ13</f>
        <v>1.5454787161668808E-4</v>
      </c>
      <c r="BS7" s="23">
        <f>[2]BNVFE!AK13</f>
        <v>1.5310096361050281E-4</v>
      </c>
      <c r="BT7" s="18"/>
    </row>
    <row r="8" spans="1:72">
      <c r="A8" t="s">
        <v>17</v>
      </c>
      <c r="B8" t="s">
        <v>42</v>
      </c>
      <c r="C8" s="22">
        <f t="shared" ref="C8:AI13" si="5">TREND($AK8:$BS8,$AK$1:$BS$1,C$1)</f>
        <v>2.1558990043642106E-3</v>
      </c>
      <c r="D8" s="22">
        <f t="shared" si="5"/>
        <v>2.1558990043642106E-3</v>
      </c>
      <c r="E8" s="22">
        <f t="shared" si="5"/>
        <v>2.1558990043642106E-3</v>
      </c>
      <c r="F8" s="22">
        <f t="shared" si="5"/>
        <v>2.1558990043642106E-3</v>
      </c>
      <c r="G8" s="22">
        <f t="shared" si="5"/>
        <v>2.1558990043642106E-3</v>
      </c>
      <c r="H8" s="22">
        <f t="shared" si="5"/>
        <v>2.1558990043642106E-3</v>
      </c>
      <c r="I8" s="22">
        <f t="shared" si="5"/>
        <v>2.1558990043642106E-3</v>
      </c>
      <c r="J8" s="22">
        <f t="shared" si="5"/>
        <v>2.1558990043642106E-3</v>
      </c>
      <c r="K8" s="22">
        <f t="shared" si="5"/>
        <v>2.1558990043642106E-3</v>
      </c>
      <c r="L8" s="22">
        <f t="shared" si="5"/>
        <v>2.1558990043642106E-3</v>
      </c>
      <c r="M8" s="22">
        <f t="shared" si="5"/>
        <v>2.1558990043642106E-3</v>
      </c>
      <c r="N8" s="22">
        <f t="shared" si="5"/>
        <v>2.1558990043642106E-3</v>
      </c>
      <c r="O8" s="22">
        <f t="shared" si="5"/>
        <v>2.1558990043642106E-3</v>
      </c>
      <c r="P8" s="22">
        <f t="shared" si="5"/>
        <v>2.1558990043642106E-3</v>
      </c>
      <c r="Q8" s="22">
        <f t="shared" si="5"/>
        <v>2.1558990043642106E-3</v>
      </c>
      <c r="R8" s="22">
        <f t="shared" si="5"/>
        <v>2.1558990043642106E-3</v>
      </c>
      <c r="S8" s="22">
        <f t="shared" si="5"/>
        <v>2.1558990043642106E-3</v>
      </c>
      <c r="T8" s="22">
        <f t="shared" si="5"/>
        <v>2.1558990043642106E-3</v>
      </c>
      <c r="U8" s="22">
        <f t="shared" si="5"/>
        <v>2.1558990043642106E-3</v>
      </c>
      <c r="V8" s="22">
        <f t="shared" si="5"/>
        <v>2.1558990043642106E-3</v>
      </c>
      <c r="W8" s="22">
        <f t="shared" si="5"/>
        <v>2.1558990043642106E-3</v>
      </c>
      <c r="X8" s="22">
        <f t="shared" si="5"/>
        <v>2.1558990043642106E-3</v>
      </c>
      <c r="Y8" s="22">
        <f t="shared" si="5"/>
        <v>2.1558990043642106E-3</v>
      </c>
      <c r="Z8" s="22">
        <f t="shared" si="5"/>
        <v>2.1558990043642106E-3</v>
      </c>
      <c r="AA8" s="22">
        <f t="shared" si="5"/>
        <v>2.1558990043642106E-3</v>
      </c>
      <c r="AB8" s="22">
        <f t="shared" si="5"/>
        <v>2.1558990043642106E-3</v>
      </c>
      <c r="AC8" s="22">
        <f t="shared" si="5"/>
        <v>2.1558990043642106E-3</v>
      </c>
      <c r="AD8" s="22">
        <f t="shared" si="5"/>
        <v>2.1558990043642106E-3</v>
      </c>
      <c r="AE8" s="22">
        <f t="shared" si="5"/>
        <v>2.1558990043642106E-3</v>
      </c>
      <c r="AF8" s="22">
        <f t="shared" si="5"/>
        <v>2.1558990043642106E-3</v>
      </c>
      <c r="AG8" s="22">
        <f t="shared" si="5"/>
        <v>2.1558990043642106E-3</v>
      </c>
      <c r="AH8" s="22">
        <f t="shared" si="5"/>
        <v>2.1558990043642106E-3</v>
      </c>
      <c r="AI8" s="22">
        <f t="shared" si="5"/>
        <v>2.1558990043642106E-3</v>
      </c>
      <c r="AJ8" s="22">
        <f>TREND($AK8:$BS8,$AK$1:$BS$1,AJ$1)</f>
        <v>2.1558990043642106E-3</v>
      </c>
      <c r="AK8" s="24">
        <f>[2]BNVFE!D14</f>
        <v>2.1558990043642106E-3</v>
      </c>
      <c r="AL8" s="24">
        <f>[2]BNVFE!D14</f>
        <v>2.1558990043642106E-3</v>
      </c>
      <c r="AM8" s="24">
        <f>[2]BNVFE!E14</f>
        <v>2.1558990043642106E-3</v>
      </c>
      <c r="AN8" s="24">
        <f>[2]BNVFE!F14</f>
        <v>2.1558990043642106E-3</v>
      </c>
      <c r="AO8" s="24">
        <f>[2]BNVFE!G14</f>
        <v>2.1558990043642106E-3</v>
      </c>
      <c r="AP8" s="24">
        <f>[2]BNVFE!H14</f>
        <v>2.1558990043642106E-3</v>
      </c>
      <c r="AQ8" s="24">
        <f>[2]BNVFE!I14</f>
        <v>2.1558990043642106E-3</v>
      </c>
      <c r="AR8" s="24">
        <f>[2]BNVFE!J14</f>
        <v>2.1558990043642106E-3</v>
      </c>
      <c r="AS8" s="24">
        <f>[2]BNVFE!K14</f>
        <v>2.1558990043642106E-3</v>
      </c>
      <c r="AT8" s="24">
        <f>[2]BNVFE!L14</f>
        <v>2.1558990043642106E-3</v>
      </c>
      <c r="AU8" s="24">
        <f>[2]BNVFE!M14</f>
        <v>2.1558990043642106E-3</v>
      </c>
      <c r="AV8" s="24">
        <f>[2]BNVFE!N14</f>
        <v>2.1558990043642106E-3</v>
      </c>
      <c r="AW8" s="24">
        <f>[2]BNVFE!O14</f>
        <v>2.1558990043642106E-3</v>
      </c>
      <c r="AX8" s="24">
        <f>[2]BNVFE!P14</f>
        <v>2.1558990043642106E-3</v>
      </c>
      <c r="AY8" s="24">
        <f>[2]BNVFE!Q14</f>
        <v>2.1558990043642106E-3</v>
      </c>
      <c r="AZ8" s="24">
        <f>[2]BNVFE!R14</f>
        <v>2.1558990043642106E-3</v>
      </c>
      <c r="BA8" s="24">
        <f>[2]BNVFE!S14</f>
        <v>2.1558990043642106E-3</v>
      </c>
      <c r="BB8" s="24">
        <f>[2]BNVFE!T14</f>
        <v>2.1558990043642106E-3</v>
      </c>
      <c r="BC8" s="24">
        <f>[2]BNVFE!U14</f>
        <v>2.1558990043642106E-3</v>
      </c>
      <c r="BD8" s="24">
        <f>[2]BNVFE!V14</f>
        <v>2.1558990043642106E-3</v>
      </c>
      <c r="BE8" s="24">
        <f>[2]BNVFE!W14</f>
        <v>2.1558990043642106E-3</v>
      </c>
      <c r="BF8" s="24">
        <f>[2]BNVFE!X14</f>
        <v>2.1558990043642106E-3</v>
      </c>
      <c r="BG8" s="24">
        <f>[2]BNVFE!Y14</f>
        <v>2.1558990043642106E-3</v>
      </c>
      <c r="BH8" s="24">
        <f>[2]BNVFE!Z14</f>
        <v>2.1558990043642106E-3</v>
      </c>
      <c r="BI8" s="24">
        <f>[2]BNVFE!AA14</f>
        <v>2.1558990043642106E-3</v>
      </c>
      <c r="BJ8" s="24">
        <f>[2]BNVFE!AB14</f>
        <v>2.1558990043642106E-3</v>
      </c>
      <c r="BK8" s="24">
        <f>[2]BNVFE!AC14</f>
        <v>2.1558990043642106E-3</v>
      </c>
      <c r="BL8" s="24">
        <f>[2]BNVFE!AD14</f>
        <v>2.1558990043642106E-3</v>
      </c>
      <c r="BM8" s="24">
        <f>[2]BNVFE!AE14</f>
        <v>2.1558990043642106E-3</v>
      </c>
      <c r="BN8" s="24">
        <f>[2]BNVFE!AF14</f>
        <v>2.1558990043642106E-3</v>
      </c>
      <c r="BO8" s="24">
        <f>[2]BNVFE!AG14</f>
        <v>2.1558990043642106E-3</v>
      </c>
      <c r="BP8" s="24">
        <f>[2]BNVFE!AH14</f>
        <v>2.1558990043642106E-3</v>
      </c>
      <c r="BQ8" s="24">
        <f>[2]BNVFE!AI14</f>
        <v>2.1558990043642106E-3</v>
      </c>
      <c r="BR8" s="24">
        <f>[2]BNVFE!AJ14</f>
        <v>2.1558990043642106E-3</v>
      </c>
      <c r="BS8" s="24">
        <f>[2]BNVFE!AK14</f>
        <v>2.1558990043642106E-3</v>
      </c>
      <c r="BT8" s="18"/>
    </row>
    <row r="9" spans="1:72">
      <c r="A9" t="s">
        <v>17</v>
      </c>
      <c r="B9" t="s">
        <v>42</v>
      </c>
      <c r="C9" s="18">
        <f t="shared" si="5"/>
        <v>1.0487527988911177E-2</v>
      </c>
      <c r="D9" s="18">
        <f t="shared" si="5"/>
        <v>1.0487527988911177E-2</v>
      </c>
      <c r="E9" s="18">
        <f t="shared" si="5"/>
        <v>1.0487527988911177E-2</v>
      </c>
      <c r="F9" s="18">
        <f>TREND($AK9:$BS9,$AK$1:$BS$1,F$1)</f>
        <v>1.0487527988911177E-2</v>
      </c>
      <c r="G9" s="18">
        <f t="shared" si="5"/>
        <v>1.0487527988911177E-2</v>
      </c>
      <c r="H9" s="18">
        <f t="shared" si="5"/>
        <v>1.0487527988911177E-2</v>
      </c>
      <c r="I9" s="18">
        <f t="shared" si="5"/>
        <v>1.0487527988911177E-2</v>
      </c>
      <c r="J9" s="18">
        <f t="shared" si="5"/>
        <v>1.0487527988911177E-2</v>
      </c>
      <c r="K9" s="18">
        <f t="shared" si="5"/>
        <v>1.0487527988911177E-2</v>
      </c>
      <c r="L9" s="18">
        <f t="shared" si="5"/>
        <v>1.0487527988911177E-2</v>
      </c>
      <c r="M9" s="18">
        <f t="shared" si="5"/>
        <v>1.0487527988911177E-2</v>
      </c>
      <c r="N9" s="18">
        <f t="shared" si="5"/>
        <v>1.0487527988911177E-2</v>
      </c>
      <c r="O9" s="18">
        <f t="shared" si="5"/>
        <v>1.0487527988911177E-2</v>
      </c>
      <c r="P9" s="18">
        <f t="shared" si="5"/>
        <v>1.0487527988911177E-2</v>
      </c>
      <c r="Q9" s="18">
        <f t="shared" si="5"/>
        <v>1.0487527988911177E-2</v>
      </c>
      <c r="R9" s="18">
        <f t="shared" si="5"/>
        <v>1.0487527988911177E-2</v>
      </c>
      <c r="S9" s="18">
        <f t="shared" si="5"/>
        <v>1.0487527988911177E-2</v>
      </c>
      <c r="T9" s="18">
        <f t="shared" si="5"/>
        <v>1.0487527988911177E-2</v>
      </c>
      <c r="U9" s="18">
        <f t="shared" si="5"/>
        <v>1.0487527988911177E-2</v>
      </c>
      <c r="V9" s="18">
        <f t="shared" si="5"/>
        <v>1.0487527988911177E-2</v>
      </c>
      <c r="W9" s="18">
        <f t="shared" si="5"/>
        <v>1.0487527988911177E-2</v>
      </c>
      <c r="X9" s="18">
        <f t="shared" si="5"/>
        <v>1.0487527988911177E-2</v>
      </c>
      <c r="Y9" s="18">
        <f t="shared" si="5"/>
        <v>1.0487527988911177E-2</v>
      </c>
      <c r="Z9" s="18">
        <f t="shared" si="5"/>
        <v>1.0487527988911177E-2</v>
      </c>
      <c r="AA9" s="18">
        <f t="shared" si="5"/>
        <v>1.0487527988911177E-2</v>
      </c>
      <c r="AB9" s="18">
        <f t="shared" si="5"/>
        <v>1.0487527988911177E-2</v>
      </c>
      <c r="AC9" s="18">
        <f t="shared" si="5"/>
        <v>1.0487527988911177E-2</v>
      </c>
      <c r="AD9" s="18">
        <f t="shared" si="5"/>
        <v>1.0487527988911177E-2</v>
      </c>
      <c r="AE9" s="18">
        <f t="shared" si="5"/>
        <v>1.0487527988911177E-2</v>
      </c>
      <c r="AF9" s="18">
        <f t="shared" si="5"/>
        <v>1.0487527988911177E-2</v>
      </c>
      <c r="AG9" s="18">
        <f t="shared" si="5"/>
        <v>1.0487527988911177E-2</v>
      </c>
      <c r="AH9" s="18">
        <f t="shared" si="5"/>
        <v>1.0487527988911177E-2</v>
      </c>
      <c r="AI9" s="18">
        <f t="shared" si="5"/>
        <v>1.0487527988911177E-2</v>
      </c>
      <c r="AJ9" s="16">
        <f t="shared" ref="AJ9:BQ14" si="6">TREND($AK9:$BS9,$AK$1:$BS$1,AJ$1)</f>
        <v>1.0487527988911177E-2</v>
      </c>
      <c r="AK9" s="24">
        <f>[2]BNVFE!D15</f>
        <v>1.0487527988911182E-2</v>
      </c>
      <c r="AL9" s="23">
        <f>[2]BNVFE!D15</f>
        <v>1.0487527988911182E-2</v>
      </c>
      <c r="AM9" s="23">
        <f>[2]BNVFE!E15</f>
        <v>1.0487527988911182E-2</v>
      </c>
      <c r="AN9" s="23">
        <f>[2]BNVFE!F15</f>
        <v>1.0487527988911182E-2</v>
      </c>
      <c r="AO9" s="23">
        <f>[2]BNVFE!G15</f>
        <v>1.0487527988911182E-2</v>
      </c>
      <c r="AP9" s="23">
        <f>[2]BNVFE!H15</f>
        <v>1.0487527988911182E-2</v>
      </c>
      <c r="AQ9" s="23">
        <f>[2]BNVFE!I15</f>
        <v>1.0487527988911182E-2</v>
      </c>
      <c r="AR9" s="23">
        <f>[2]BNVFE!J15</f>
        <v>1.0487527988911182E-2</v>
      </c>
      <c r="AS9" s="23">
        <f>[2]BNVFE!K15</f>
        <v>1.0487527988911182E-2</v>
      </c>
      <c r="AT9" s="23">
        <f>[2]BNVFE!L15</f>
        <v>1.0487527988911182E-2</v>
      </c>
      <c r="AU9" s="23">
        <f>[2]BNVFE!M15</f>
        <v>1.0487527988911182E-2</v>
      </c>
      <c r="AV9" s="23">
        <f>[2]BNVFE!N15</f>
        <v>1.0487527988911182E-2</v>
      </c>
      <c r="AW9" s="23">
        <f>[2]BNVFE!O15</f>
        <v>1.0487527988911182E-2</v>
      </c>
      <c r="AX9" s="23">
        <f>[2]BNVFE!P15</f>
        <v>1.0487527988911182E-2</v>
      </c>
      <c r="AY9" s="23">
        <f>[2]BNVFE!Q15</f>
        <v>1.0487527988911182E-2</v>
      </c>
      <c r="AZ9" s="23">
        <f>[2]BNVFE!R15</f>
        <v>1.0487527988911182E-2</v>
      </c>
      <c r="BA9" s="23">
        <f>[2]BNVFE!S15</f>
        <v>1.0487527988911182E-2</v>
      </c>
      <c r="BB9" s="23">
        <f>[2]BNVFE!T15</f>
        <v>1.0487527988911182E-2</v>
      </c>
      <c r="BC9" s="23">
        <f>[2]BNVFE!U15</f>
        <v>1.0487527988911182E-2</v>
      </c>
      <c r="BD9" s="23">
        <f>[2]BNVFE!V15</f>
        <v>1.0487527988911182E-2</v>
      </c>
      <c r="BE9" s="23">
        <f>[2]BNVFE!W15</f>
        <v>1.0487527988911182E-2</v>
      </c>
      <c r="BF9" s="23">
        <f>[2]BNVFE!X15</f>
        <v>1.0487527988911182E-2</v>
      </c>
      <c r="BG9" s="23">
        <f>[2]BNVFE!Y15</f>
        <v>1.0487527988911182E-2</v>
      </c>
      <c r="BH9" s="23">
        <f>[2]BNVFE!Z15</f>
        <v>1.0487527988911182E-2</v>
      </c>
      <c r="BI9" s="23">
        <f>[2]BNVFE!AA15</f>
        <v>1.0487527988911182E-2</v>
      </c>
      <c r="BJ9" s="23">
        <f>[2]BNVFE!AB15</f>
        <v>1.0487527988911182E-2</v>
      </c>
      <c r="BK9" s="23">
        <f>[2]BNVFE!AC15</f>
        <v>1.0487527988911182E-2</v>
      </c>
      <c r="BL9" s="23">
        <f>[2]BNVFE!AD15</f>
        <v>1.0487527988911182E-2</v>
      </c>
      <c r="BM9" s="23">
        <f>[2]BNVFE!AE15</f>
        <v>1.0487527988911182E-2</v>
      </c>
      <c r="BN9" s="23">
        <f>[2]BNVFE!AF15</f>
        <v>1.0487527988911182E-2</v>
      </c>
      <c r="BO9" s="23">
        <f>[2]BNVFE!AG15</f>
        <v>1.0487527988911182E-2</v>
      </c>
      <c r="BP9" s="23">
        <f>[2]BNVFE!AH15</f>
        <v>1.0487527988911182E-2</v>
      </c>
      <c r="BQ9" s="23">
        <f>[2]BNVFE!AI15</f>
        <v>1.0487527988911182E-2</v>
      </c>
      <c r="BR9" s="23">
        <f>[2]BNVFE!AJ15</f>
        <v>1.0487527988911182E-2</v>
      </c>
      <c r="BS9" s="23">
        <f>[2]BNVFE!AK15</f>
        <v>1.0487527988911182E-2</v>
      </c>
      <c r="BT9" s="18"/>
    </row>
    <row r="10" spans="1:72">
      <c r="A10" t="s">
        <v>17</v>
      </c>
      <c r="B10" t="s">
        <v>43</v>
      </c>
      <c r="C10" s="18">
        <f t="shared" si="5"/>
        <v>7.0214683806076091E-3</v>
      </c>
      <c r="D10" s="18">
        <f t="shared" si="5"/>
        <v>7.0214683806076091E-3</v>
      </c>
      <c r="E10" s="18">
        <f t="shared" si="5"/>
        <v>7.0214683806076091E-3</v>
      </c>
      <c r="F10" s="18">
        <f>TREND($AK10:$BS10,$AK$1:$BS$1,F$1)</f>
        <v>7.0214683806076091E-3</v>
      </c>
      <c r="G10" s="18">
        <f t="shared" si="5"/>
        <v>7.0214683806076091E-3</v>
      </c>
      <c r="H10" s="18">
        <f t="shared" si="5"/>
        <v>7.0214683806076091E-3</v>
      </c>
      <c r="I10" s="18">
        <f t="shared" si="5"/>
        <v>7.0214683806076091E-3</v>
      </c>
      <c r="J10" s="18">
        <f t="shared" si="5"/>
        <v>7.0214683806076091E-3</v>
      </c>
      <c r="K10" s="18">
        <f t="shared" si="5"/>
        <v>7.0214683806076091E-3</v>
      </c>
      <c r="L10" s="18">
        <f t="shared" si="5"/>
        <v>7.0214683806076091E-3</v>
      </c>
      <c r="M10" s="18">
        <f t="shared" si="5"/>
        <v>7.0214683806076091E-3</v>
      </c>
      <c r="N10" s="18">
        <f t="shared" si="5"/>
        <v>7.0214683806076091E-3</v>
      </c>
      <c r="O10" s="18">
        <f t="shared" si="5"/>
        <v>7.0214683806076091E-3</v>
      </c>
      <c r="P10" s="18">
        <f t="shared" si="5"/>
        <v>7.0214683806076091E-3</v>
      </c>
      <c r="Q10" s="18">
        <f t="shared" si="5"/>
        <v>7.0214683806076091E-3</v>
      </c>
      <c r="R10" s="18">
        <f t="shared" si="5"/>
        <v>7.0214683806076091E-3</v>
      </c>
      <c r="S10" s="18">
        <f t="shared" si="5"/>
        <v>7.0214683806076091E-3</v>
      </c>
      <c r="T10" s="18">
        <f t="shared" si="5"/>
        <v>7.0214683806076091E-3</v>
      </c>
      <c r="U10" s="18">
        <f t="shared" si="5"/>
        <v>7.0214683806076091E-3</v>
      </c>
      <c r="V10" s="18">
        <f t="shared" si="5"/>
        <v>7.0214683806076091E-3</v>
      </c>
      <c r="W10" s="18">
        <f t="shared" si="5"/>
        <v>7.0214683806076091E-3</v>
      </c>
      <c r="X10" s="18">
        <f t="shared" si="5"/>
        <v>7.0214683806076091E-3</v>
      </c>
      <c r="Y10" s="18">
        <f t="shared" si="5"/>
        <v>7.0214683806076091E-3</v>
      </c>
      <c r="Z10" s="18">
        <f t="shared" si="5"/>
        <v>7.0214683806076091E-3</v>
      </c>
      <c r="AA10" s="18">
        <f t="shared" si="5"/>
        <v>7.0214683806076091E-3</v>
      </c>
      <c r="AB10" s="18">
        <f t="shared" si="5"/>
        <v>7.0214683806076091E-3</v>
      </c>
      <c r="AC10" s="18">
        <f t="shared" si="5"/>
        <v>7.0214683806076091E-3</v>
      </c>
      <c r="AD10" s="18">
        <f t="shared" si="5"/>
        <v>7.0214683806076091E-3</v>
      </c>
      <c r="AE10" s="18">
        <f t="shared" si="5"/>
        <v>7.0214683806076091E-3</v>
      </c>
      <c r="AF10" s="18">
        <f t="shared" si="5"/>
        <v>7.0214683806076091E-3</v>
      </c>
      <c r="AG10" s="18">
        <f t="shared" si="5"/>
        <v>7.0214683806076091E-3</v>
      </c>
      <c r="AH10" s="18">
        <f t="shared" si="5"/>
        <v>7.0214683806076091E-3</v>
      </c>
      <c r="AI10" s="18">
        <f t="shared" si="5"/>
        <v>7.0214683806076091E-3</v>
      </c>
      <c r="AJ10" s="16">
        <f t="shared" si="6"/>
        <v>7.0214683806076091E-3</v>
      </c>
      <c r="AK10" s="24">
        <f>[2]BNVFE!D16</f>
        <v>7.0214683806076135E-3</v>
      </c>
      <c r="AL10" s="23">
        <f>[2]BNVFE!D16</f>
        <v>7.0214683806076135E-3</v>
      </c>
      <c r="AM10" s="23">
        <f>[2]BNVFE!E16</f>
        <v>7.0214683806076135E-3</v>
      </c>
      <c r="AN10" s="23">
        <f>[2]BNVFE!F16</f>
        <v>7.0214683806076135E-3</v>
      </c>
      <c r="AO10" s="23">
        <f>[2]BNVFE!G16</f>
        <v>7.0214683806076135E-3</v>
      </c>
      <c r="AP10" s="23">
        <f>[2]BNVFE!H16</f>
        <v>7.0214683806076135E-3</v>
      </c>
      <c r="AQ10" s="23">
        <f>[2]BNVFE!I16</f>
        <v>7.0214683806076135E-3</v>
      </c>
      <c r="AR10" s="23">
        <f>[2]BNVFE!J16</f>
        <v>7.0214683806076135E-3</v>
      </c>
      <c r="AS10" s="23">
        <f>[2]BNVFE!K16</f>
        <v>7.0214683806076135E-3</v>
      </c>
      <c r="AT10" s="23">
        <f>[2]BNVFE!L16</f>
        <v>7.0214683806076135E-3</v>
      </c>
      <c r="AU10" s="23">
        <f>[2]BNVFE!M16</f>
        <v>7.0214683806076135E-3</v>
      </c>
      <c r="AV10" s="23">
        <f>[2]BNVFE!N16</f>
        <v>7.0214683806076135E-3</v>
      </c>
      <c r="AW10" s="23">
        <f>[2]BNVFE!O16</f>
        <v>7.0214683806076135E-3</v>
      </c>
      <c r="AX10" s="23">
        <f>[2]BNVFE!P16</f>
        <v>7.0214683806076135E-3</v>
      </c>
      <c r="AY10" s="23">
        <f>[2]BNVFE!Q16</f>
        <v>7.0214683806076135E-3</v>
      </c>
      <c r="AZ10" s="23">
        <f>[2]BNVFE!R16</f>
        <v>7.0214683806076135E-3</v>
      </c>
      <c r="BA10" s="23">
        <f>[2]BNVFE!S16</f>
        <v>7.0214683806076135E-3</v>
      </c>
      <c r="BB10" s="23">
        <f>[2]BNVFE!T16</f>
        <v>7.0214683806076135E-3</v>
      </c>
      <c r="BC10" s="23">
        <f>[2]BNVFE!U16</f>
        <v>7.0214683806076135E-3</v>
      </c>
      <c r="BD10" s="23">
        <f>[2]BNVFE!V16</f>
        <v>7.0214683806076135E-3</v>
      </c>
      <c r="BE10" s="23">
        <f>[2]BNVFE!W16</f>
        <v>7.0214683806076135E-3</v>
      </c>
      <c r="BF10" s="23">
        <f>[2]BNVFE!X16</f>
        <v>7.0214683806076135E-3</v>
      </c>
      <c r="BG10" s="23">
        <f>[2]BNVFE!Y16</f>
        <v>7.0214683806076135E-3</v>
      </c>
      <c r="BH10" s="23">
        <f>[2]BNVFE!Z16</f>
        <v>7.0214683806076135E-3</v>
      </c>
      <c r="BI10" s="23">
        <f>[2]BNVFE!AA16</f>
        <v>7.0214683806076135E-3</v>
      </c>
      <c r="BJ10" s="23">
        <f>[2]BNVFE!AB16</f>
        <v>7.0214683806076135E-3</v>
      </c>
      <c r="BK10" s="23">
        <f>[2]BNVFE!AC16</f>
        <v>7.0214683806076135E-3</v>
      </c>
      <c r="BL10" s="23">
        <f>[2]BNVFE!AD16</f>
        <v>7.0214683806076135E-3</v>
      </c>
      <c r="BM10" s="23">
        <f>[2]BNVFE!AE16</f>
        <v>7.0214683806076135E-3</v>
      </c>
      <c r="BN10" s="23">
        <f>[2]BNVFE!AF16</f>
        <v>7.0214683806076135E-3</v>
      </c>
      <c r="BO10" s="23">
        <f>[2]BNVFE!AG16</f>
        <v>7.0214683806076135E-3</v>
      </c>
      <c r="BP10" s="23">
        <f>[2]BNVFE!AH16</f>
        <v>7.0214683806076135E-3</v>
      </c>
      <c r="BQ10" s="23">
        <f>[2]BNVFE!AI16</f>
        <v>7.0214683806076135E-3</v>
      </c>
      <c r="BR10" s="23">
        <f>[2]BNVFE!AJ16</f>
        <v>7.0214683806076135E-3</v>
      </c>
      <c r="BS10" s="23">
        <f>[2]BNVFE!AK16</f>
        <v>7.0214683806076135E-3</v>
      </c>
      <c r="BT10" s="18"/>
    </row>
    <row r="11" spans="1:72">
      <c r="A11" t="s">
        <v>18</v>
      </c>
      <c r="B11" t="s">
        <v>42</v>
      </c>
      <c r="C11" s="14"/>
      <c r="D11" s="18">
        <f t="shared" ref="D11" si="7">$AK11</f>
        <v>1.9362141353943107E-4</v>
      </c>
      <c r="E11" s="18">
        <f t="shared" si="5"/>
        <v>1.9362141353943097E-4</v>
      </c>
      <c r="F11" s="18">
        <f t="shared" si="5"/>
        <v>1.9362141353943097E-4</v>
      </c>
      <c r="G11" s="18">
        <f t="shared" si="5"/>
        <v>1.9362141353943097E-4</v>
      </c>
      <c r="H11" s="18">
        <f t="shared" si="5"/>
        <v>1.9362141353943097E-4</v>
      </c>
      <c r="I11" s="18">
        <f t="shared" si="5"/>
        <v>1.9362141353943097E-4</v>
      </c>
      <c r="J11" s="18">
        <f t="shared" si="5"/>
        <v>1.9362141353943097E-4</v>
      </c>
      <c r="K11" s="18">
        <f t="shared" si="5"/>
        <v>1.9362141353943097E-4</v>
      </c>
      <c r="L11" s="18">
        <f t="shared" si="5"/>
        <v>1.9362141353943097E-4</v>
      </c>
      <c r="M11" s="18">
        <f t="shared" si="5"/>
        <v>1.9362141353943097E-4</v>
      </c>
      <c r="N11" s="18">
        <f t="shared" si="5"/>
        <v>1.9362141353943097E-4</v>
      </c>
      <c r="O11" s="18">
        <f t="shared" si="5"/>
        <v>1.9362141353943097E-4</v>
      </c>
      <c r="P11" s="18">
        <f t="shared" si="5"/>
        <v>1.9362141353943097E-4</v>
      </c>
      <c r="Q11" s="18">
        <f t="shared" si="5"/>
        <v>1.9362141353943097E-4</v>
      </c>
      <c r="R11" s="18">
        <f t="shared" si="5"/>
        <v>1.9362141353943097E-4</v>
      </c>
      <c r="S11" s="18">
        <f t="shared" si="5"/>
        <v>1.9362141353943097E-4</v>
      </c>
      <c r="T11" s="18">
        <f t="shared" si="5"/>
        <v>1.9362141353943097E-4</v>
      </c>
      <c r="U11" s="18">
        <f t="shared" si="5"/>
        <v>1.9362141353943097E-4</v>
      </c>
      <c r="V11" s="18">
        <f t="shared" si="5"/>
        <v>1.9362141353943097E-4</v>
      </c>
      <c r="W11" s="18">
        <f t="shared" si="5"/>
        <v>1.9362141353943097E-4</v>
      </c>
      <c r="X11" s="18">
        <f t="shared" si="5"/>
        <v>1.9362141353943097E-4</v>
      </c>
      <c r="Y11" s="18">
        <f t="shared" si="5"/>
        <v>1.9362141353943097E-4</v>
      </c>
      <c r="Z11" s="18">
        <f t="shared" si="5"/>
        <v>1.9362141353943097E-4</v>
      </c>
      <c r="AA11" s="18">
        <f t="shared" si="5"/>
        <v>1.9362141353943097E-4</v>
      </c>
      <c r="AB11" s="18">
        <f t="shared" si="5"/>
        <v>1.9362141353943097E-4</v>
      </c>
      <c r="AC11" s="18">
        <f t="shared" si="5"/>
        <v>1.9362141353943097E-4</v>
      </c>
      <c r="AD11" s="18">
        <f t="shared" si="5"/>
        <v>1.9362141353943097E-4</v>
      </c>
      <c r="AE11" s="18">
        <f t="shared" si="5"/>
        <v>1.9362141353943097E-4</v>
      </c>
      <c r="AF11" s="18">
        <f t="shared" si="5"/>
        <v>1.9362141353943097E-4</v>
      </c>
      <c r="AG11" s="18">
        <f t="shared" si="5"/>
        <v>1.9362141353943097E-4</v>
      </c>
      <c r="AH11" s="18">
        <f t="shared" si="5"/>
        <v>1.9362141353943097E-4</v>
      </c>
      <c r="AI11" s="18">
        <f t="shared" si="5"/>
        <v>1.9362141353943097E-4</v>
      </c>
      <c r="AJ11" s="16">
        <f t="shared" si="6"/>
        <v>1.9362141353943097E-4</v>
      </c>
      <c r="AK11" s="24">
        <f>[2]BNVFE!D17</f>
        <v>1.9362141353943107E-4</v>
      </c>
      <c r="AL11" s="23">
        <f>[2]BNVFE!D17</f>
        <v>1.9362141353943107E-4</v>
      </c>
      <c r="AM11" s="23">
        <f>[2]BNVFE!E17</f>
        <v>1.9362141353943107E-4</v>
      </c>
      <c r="AN11" s="23">
        <f>[2]BNVFE!F17</f>
        <v>1.9362141353943107E-4</v>
      </c>
      <c r="AO11" s="23">
        <f>[2]BNVFE!G17</f>
        <v>1.9362141353943107E-4</v>
      </c>
      <c r="AP11" s="23">
        <f>[2]BNVFE!H17</f>
        <v>1.9362141353943107E-4</v>
      </c>
      <c r="AQ11" s="23">
        <f>[2]BNVFE!I17</f>
        <v>1.9362141353943107E-4</v>
      </c>
      <c r="AR11" s="23">
        <f>[2]BNVFE!J17</f>
        <v>1.9362141353943107E-4</v>
      </c>
      <c r="AS11" s="23">
        <f>[2]BNVFE!K17</f>
        <v>1.9362141353943107E-4</v>
      </c>
      <c r="AT11" s="23">
        <f>[2]BNVFE!L17</f>
        <v>1.9362141353943107E-4</v>
      </c>
      <c r="AU11" s="23">
        <f>[2]BNVFE!M17</f>
        <v>1.9362141353943107E-4</v>
      </c>
      <c r="AV11" s="23">
        <f>[2]BNVFE!N17</f>
        <v>1.9362141353943107E-4</v>
      </c>
      <c r="AW11" s="23">
        <f>[2]BNVFE!O17</f>
        <v>1.9362141353943107E-4</v>
      </c>
      <c r="AX11" s="23">
        <f>[2]BNVFE!P17</f>
        <v>1.9362141353943107E-4</v>
      </c>
      <c r="AY11" s="23">
        <f>[2]BNVFE!Q17</f>
        <v>1.9362141353943107E-4</v>
      </c>
      <c r="AZ11" s="23">
        <f>[2]BNVFE!R17</f>
        <v>1.9362141353943107E-4</v>
      </c>
      <c r="BA11" s="23">
        <f>[2]BNVFE!S17</f>
        <v>1.9362141353943107E-4</v>
      </c>
      <c r="BB11" s="23">
        <f>[2]BNVFE!T17</f>
        <v>1.9362141353943107E-4</v>
      </c>
      <c r="BC11" s="23">
        <f>[2]BNVFE!U17</f>
        <v>1.9362141353943107E-4</v>
      </c>
      <c r="BD11" s="23">
        <f>[2]BNVFE!V17</f>
        <v>1.9362141353943107E-4</v>
      </c>
      <c r="BE11" s="23">
        <f>[2]BNVFE!W17</f>
        <v>1.9362141353943107E-4</v>
      </c>
      <c r="BF11" s="23">
        <f>[2]BNVFE!X17</f>
        <v>1.9362141353943107E-4</v>
      </c>
      <c r="BG11" s="23">
        <f>[2]BNVFE!Y17</f>
        <v>1.9362141353943107E-4</v>
      </c>
      <c r="BH11" s="23">
        <f>[2]BNVFE!Z17</f>
        <v>1.9362141353943107E-4</v>
      </c>
      <c r="BI11" s="23">
        <f>[2]BNVFE!AA17</f>
        <v>1.9362141353943107E-4</v>
      </c>
      <c r="BJ11" s="23">
        <f>[2]BNVFE!AB17</f>
        <v>1.9362141353943107E-4</v>
      </c>
      <c r="BK11" s="23">
        <f>[2]BNVFE!AC17</f>
        <v>1.9362141353943107E-4</v>
      </c>
      <c r="BL11" s="23">
        <f>[2]BNVFE!AD17</f>
        <v>1.9362141353943107E-4</v>
      </c>
      <c r="BM11" s="23">
        <f>[2]BNVFE!AE17</f>
        <v>1.9362141353943107E-4</v>
      </c>
      <c r="BN11" s="23">
        <f>[2]BNVFE!AF17</f>
        <v>1.9362141353943107E-4</v>
      </c>
      <c r="BO11" s="23">
        <f>[2]BNVFE!AG17</f>
        <v>1.9362141353943107E-4</v>
      </c>
      <c r="BP11" s="23">
        <f>[2]BNVFE!AH17</f>
        <v>1.9362141353943107E-4</v>
      </c>
      <c r="BQ11" s="23">
        <f>[2]BNVFE!AI17</f>
        <v>1.9362141353943107E-4</v>
      </c>
      <c r="BR11" s="23">
        <f>[2]BNVFE!AJ17</f>
        <v>1.9362141353943107E-4</v>
      </c>
      <c r="BS11" s="23">
        <f>[2]BNVFE!AK17</f>
        <v>1.9362141353943107E-4</v>
      </c>
      <c r="BT11" s="18"/>
    </row>
    <row r="12" spans="1:72">
      <c r="A12" t="s">
        <v>18</v>
      </c>
      <c r="B12" t="s">
        <v>43</v>
      </c>
      <c r="C12" s="14"/>
      <c r="D12" s="18">
        <f>TREND($AK12:$BS12,$AK$1:$BS$1,D$1)</f>
        <v>3.3209939763395591E-3</v>
      </c>
      <c r="E12" s="18">
        <f t="shared" si="5"/>
        <v>3.3814550029391821E-3</v>
      </c>
      <c r="F12" s="18">
        <f>TREND($AK12:$BS12,$AK$1:$BS$1,F$1)</f>
        <v>3.441916029538819E-3</v>
      </c>
      <c r="G12" s="18">
        <f t="shared" si="5"/>
        <v>3.5023770561384421E-3</v>
      </c>
      <c r="H12" s="18">
        <f t="shared" si="5"/>
        <v>3.5628380827380651E-3</v>
      </c>
      <c r="I12" s="18">
        <f t="shared" si="5"/>
        <v>3.6232991093377021E-3</v>
      </c>
      <c r="J12" s="18">
        <f t="shared" si="5"/>
        <v>3.6837601359373251E-3</v>
      </c>
      <c r="K12" s="18">
        <f t="shared" si="5"/>
        <v>3.7442211625369481E-3</v>
      </c>
      <c r="L12" s="18">
        <f t="shared" si="5"/>
        <v>3.8046821891365851E-3</v>
      </c>
      <c r="M12" s="18">
        <f t="shared" si="5"/>
        <v>3.8651432157362081E-3</v>
      </c>
      <c r="N12" s="18">
        <f t="shared" si="5"/>
        <v>3.925604242335845E-3</v>
      </c>
      <c r="O12" s="18">
        <f t="shared" si="5"/>
        <v>3.9860652689354681E-3</v>
      </c>
      <c r="P12" s="18">
        <f t="shared" si="5"/>
        <v>4.0465262955350911E-3</v>
      </c>
      <c r="Q12" s="18">
        <f t="shared" si="5"/>
        <v>4.1069873221347281E-3</v>
      </c>
      <c r="R12" s="18">
        <f t="shared" si="5"/>
        <v>4.1674483487343511E-3</v>
      </c>
      <c r="S12" s="18">
        <f t="shared" si="5"/>
        <v>4.2279093753339742E-3</v>
      </c>
      <c r="T12" s="18">
        <f t="shared" si="5"/>
        <v>4.2883704019336111E-3</v>
      </c>
      <c r="U12" s="18">
        <f t="shared" si="5"/>
        <v>4.3488314285332341E-3</v>
      </c>
      <c r="V12" s="18">
        <f t="shared" si="5"/>
        <v>4.409292455132871E-3</v>
      </c>
      <c r="W12" s="18">
        <f t="shared" si="5"/>
        <v>4.4697534817324941E-3</v>
      </c>
      <c r="X12" s="18">
        <f t="shared" si="5"/>
        <v>4.5302145083321171E-3</v>
      </c>
      <c r="Y12" s="18">
        <f t="shared" si="5"/>
        <v>4.5906755349317541E-3</v>
      </c>
      <c r="Z12" s="18">
        <f t="shared" si="5"/>
        <v>4.6511365615313771E-3</v>
      </c>
      <c r="AA12" s="18">
        <f t="shared" si="5"/>
        <v>4.7115975881310002E-3</v>
      </c>
      <c r="AB12" s="18">
        <f t="shared" si="5"/>
        <v>4.7720586147306371E-3</v>
      </c>
      <c r="AC12" s="18">
        <f t="shared" si="5"/>
        <v>4.8325196413302601E-3</v>
      </c>
      <c r="AD12" s="18">
        <f t="shared" si="5"/>
        <v>4.8929806679298971E-3</v>
      </c>
      <c r="AE12" s="18">
        <f t="shared" si="5"/>
        <v>4.9534416945295201E-3</v>
      </c>
      <c r="AF12" s="18">
        <f t="shared" si="5"/>
        <v>5.0139027211291431E-3</v>
      </c>
      <c r="AG12" s="18">
        <f t="shared" si="5"/>
        <v>5.0743637477287801E-3</v>
      </c>
      <c r="AH12" s="18">
        <f t="shared" si="5"/>
        <v>5.1348247743284031E-3</v>
      </c>
      <c r="AI12" s="18">
        <f t="shared" si="5"/>
        <v>5.1952858009280262E-3</v>
      </c>
      <c r="AJ12" s="16">
        <f t="shared" si="6"/>
        <v>5.2557468275276631E-3</v>
      </c>
      <c r="AK12" s="24">
        <f>[2]BNVFE!D18</f>
        <v>5.2992115229405527E-3</v>
      </c>
      <c r="AL12" s="23">
        <f>[2]BNVFE!D18</f>
        <v>5.2992115229405527E-3</v>
      </c>
      <c r="AM12" s="23">
        <f>[2]BNVFE!E18</f>
        <v>5.3934315680825738E-3</v>
      </c>
      <c r="AN12" s="23">
        <f>[2]BNVFE!F18</f>
        <v>5.4328972597188054E-3</v>
      </c>
      <c r="AO12" s="23">
        <f>[2]BNVFE!G18</f>
        <v>5.4639690719479918E-3</v>
      </c>
      <c r="AP12" s="23">
        <f>[2]BNVFE!H18</f>
        <v>5.5418412974535475E-3</v>
      </c>
      <c r="AQ12" s="23">
        <f>[2]BNVFE!I18</f>
        <v>5.6194390279456462E-3</v>
      </c>
      <c r="AR12" s="23">
        <f>[2]BNVFE!J18</f>
        <v>5.6977290697036269E-3</v>
      </c>
      <c r="AS12" s="23">
        <f>[2]BNVFE!K18</f>
        <v>5.7753683101031145E-3</v>
      </c>
      <c r="AT12" s="23">
        <f>[2]BNVFE!L18</f>
        <v>5.8065339689778806E-3</v>
      </c>
      <c r="AU12" s="23">
        <f>[2]BNVFE!M18</f>
        <v>5.9168077326028174E-3</v>
      </c>
      <c r="AV12" s="23">
        <f>[2]BNVFE!N18</f>
        <v>6.0262008784596468E-3</v>
      </c>
      <c r="AW12" s="23">
        <f>[2]BNVFE!O18</f>
        <v>6.1333911053254144E-3</v>
      </c>
      <c r="AX12" s="23">
        <f>[2]BNVFE!P18</f>
        <v>6.23926005928913E-3</v>
      </c>
      <c r="AY12" s="23">
        <f>[2]BNVFE!Q18</f>
        <v>6.2631866999947458E-3</v>
      </c>
      <c r="AZ12" s="23">
        <f>[2]BNVFE!R18</f>
        <v>6.3166177586814537E-3</v>
      </c>
      <c r="BA12" s="23">
        <f>[2]BNVFE!S18</f>
        <v>6.3698985412702644E-3</v>
      </c>
      <c r="BB12" s="23">
        <f>[2]BNVFE!T18</f>
        <v>6.4221337603906021E-3</v>
      </c>
      <c r="BC12" s="23">
        <f>[2]BNVFE!U18</f>
        <v>6.4770178768907465E-3</v>
      </c>
      <c r="BD12" s="23">
        <f>[2]BNVFE!V18</f>
        <v>6.5040881848864238E-3</v>
      </c>
      <c r="BE12" s="23">
        <f>[2]BNVFE!W18</f>
        <v>6.5657441588667436E-3</v>
      </c>
      <c r="BF12" s="23">
        <f>[2]BNVFE!X18</f>
        <v>6.6279838592649453E-3</v>
      </c>
      <c r="BG12" s="23">
        <f>[2]BNVFE!Y18</f>
        <v>6.6926091644649984E-3</v>
      </c>
      <c r="BH12" s="23">
        <f>[2]BNVFE!Z18</f>
        <v>6.7592235851418906E-3</v>
      </c>
      <c r="BI12" s="23">
        <f>[2]BNVFE!AA18</f>
        <v>6.8261740810624423E-3</v>
      </c>
      <c r="BJ12" s="23">
        <f>[2]BNVFE!AB18</f>
        <v>6.8617594497521082E-3</v>
      </c>
      <c r="BK12" s="23">
        <f>[2]BNVFE!AC18</f>
        <v>6.9004780853928341E-3</v>
      </c>
      <c r="BL12" s="23">
        <f>[2]BNVFE!AD18</f>
        <v>6.9410482983891979E-3</v>
      </c>
      <c r="BM12" s="23">
        <f>[2]BNVFE!AE18</f>
        <v>6.9822916342727305E-3</v>
      </c>
      <c r="BN12" s="23">
        <f>[2]BNVFE!AF18</f>
        <v>7.0276191171519658E-3</v>
      </c>
      <c r="BO12" s="23">
        <f>[2]BNVFE!AG18</f>
        <v>7.0718499244147234E-3</v>
      </c>
      <c r="BP12" s="23">
        <f>[2]BNVFE!AH18</f>
        <v>7.1189794928731096E-3</v>
      </c>
      <c r="BQ12" s="23">
        <f>[2]BNVFE!AI18</f>
        <v>7.1700377368293525E-3</v>
      </c>
      <c r="BR12" s="23">
        <f>[2]BNVFE!AJ18</f>
        <v>7.221347583681044E-3</v>
      </c>
      <c r="BS12" s="23">
        <f>[2]BNVFE!AK18</f>
        <v>7.2762043320700196E-3</v>
      </c>
      <c r="BT12" s="18"/>
    </row>
    <row r="13" spans="1:72">
      <c r="A13" t="s">
        <v>19</v>
      </c>
      <c r="B13" t="s">
        <v>42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8">
        <f t="shared" si="5"/>
        <v>1.5431879298095448E-3</v>
      </c>
      <c r="AB13" s="18">
        <f t="shared" si="5"/>
        <v>1.5431879298095448E-3</v>
      </c>
      <c r="AC13" s="18">
        <f t="shared" si="5"/>
        <v>1.5431879298095448E-3</v>
      </c>
      <c r="AD13" s="18">
        <f t="shared" si="5"/>
        <v>1.5431879298095448E-3</v>
      </c>
      <c r="AE13" s="18">
        <f t="shared" si="5"/>
        <v>1.5431879298095448E-3</v>
      </c>
      <c r="AF13" s="18">
        <f t="shared" si="5"/>
        <v>1.5431879298095448E-3</v>
      </c>
      <c r="AG13" s="18">
        <f t="shared" si="5"/>
        <v>1.5431879298095448E-3</v>
      </c>
      <c r="AH13" s="18">
        <f t="shared" si="5"/>
        <v>1.5431879298095448E-3</v>
      </c>
      <c r="AI13" s="18">
        <f t="shared" si="5"/>
        <v>1.5431879298095448E-3</v>
      </c>
      <c r="AJ13" s="16">
        <f t="shared" si="6"/>
        <v>1.5431879298095448E-3</v>
      </c>
      <c r="AK13" s="24">
        <f>[2]BNVFE!D19</f>
        <v>1.5431879298095457E-3</v>
      </c>
      <c r="AL13" s="23">
        <f>[2]BNVFE!D19</f>
        <v>1.5431879298095457E-3</v>
      </c>
      <c r="AM13" s="23">
        <f>[2]BNVFE!E19</f>
        <v>1.5431879298095457E-3</v>
      </c>
      <c r="AN13" s="23">
        <f>[2]BNVFE!F19</f>
        <v>1.5431879298095457E-3</v>
      </c>
      <c r="AO13" s="23">
        <f>[2]BNVFE!G19</f>
        <v>1.5431879298095457E-3</v>
      </c>
      <c r="AP13" s="23">
        <f>[2]BNVFE!H19</f>
        <v>1.5431879298095457E-3</v>
      </c>
      <c r="AQ13" s="23">
        <f>[2]BNVFE!I19</f>
        <v>1.5431879298095457E-3</v>
      </c>
      <c r="AR13" s="23">
        <f>[2]BNVFE!J19</f>
        <v>1.5431879298095457E-3</v>
      </c>
      <c r="AS13" s="23">
        <f>[2]BNVFE!K19</f>
        <v>1.5431879298095457E-3</v>
      </c>
      <c r="AT13" s="23">
        <f>[2]BNVFE!L19</f>
        <v>1.5431879298095457E-3</v>
      </c>
      <c r="AU13" s="23">
        <f>[2]BNVFE!M19</f>
        <v>1.5431879298095457E-3</v>
      </c>
      <c r="AV13" s="23">
        <f>[2]BNVFE!N19</f>
        <v>1.5431879298095457E-3</v>
      </c>
      <c r="AW13" s="23">
        <f>[2]BNVFE!O19</f>
        <v>1.5431879298095457E-3</v>
      </c>
      <c r="AX13" s="23">
        <f>[2]BNVFE!P19</f>
        <v>1.5431879298095457E-3</v>
      </c>
      <c r="AY13" s="23">
        <f>[2]BNVFE!Q19</f>
        <v>1.5431879298095457E-3</v>
      </c>
      <c r="AZ13" s="23">
        <f>[2]BNVFE!R19</f>
        <v>1.5431879298095457E-3</v>
      </c>
      <c r="BA13" s="23">
        <f>[2]BNVFE!S19</f>
        <v>1.5431879298095457E-3</v>
      </c>
      <c r="BB13" s="23">
        <f>[2]BNVFE!T19</f>
        <v>1.5431879298095457E-3</v>
      </c>
      <c r="BC13" s="23">
        <f>[2]BNVFE!U19</f>
        <v>1.5431879298095457E-3</v>
      </c>
      <c r="BD13" s="23">
        <f>[2]BNVFE!V19</f>
        <v>1.5431879298095457E-3</v>
      </c>
      <c r="BE13" s="23">
        <f>[2]BNVFE!W19</f>
        <v>1.5431879298095457E-3</v>
      </c>
      <c r="BF13" s="23">
        <f>[2]BNVFE!X19</f>
        <v>1.5431879298095457E-3</v>
      </c>
      <c r="BG13" s="23">
        <f>[2]BNVFE!Y19</f>
        <v>1.5431879298095457E-3</v>
      </c>
      <c r="BH13" s="23">
        <f>[2]BNVFE!Z19</f>
        <v>1.5431879298095457E-3</v>
      </c>
      <c r="BI13" s="23">
        <f>[2]BNVFE!AA19</f>
        <v>1.5431879298095457E-3</v>
      </c>
      <c r="BJ13" s="23">
        <f>[2]BNVFE!AB19</f>
        <v>1.5431879298095457E-3</v>
      </c>
      <c r="BK13" s="23">
        <f>[2]BNVFE!AC19</f>
        <v>1.5431879298095457E-3</v>
      </c>
      <c r="BL13" s="23">
        <f>[2]BNVFE!AD19</f>
        <v>1.5431879298095457E-3</v>
      </c>
      <c r="BM13" s="23">
        <f>[2]BNVFE!AE19</f>
        <v>1.5431879298095457E-3</v>
      </c>
      <c r="BN13" s="23">
        <f>[2]BNVFE!AF19</f>
        <v>1.5431879298095457E-3</v>
      </c>
      <c r="BO13" s="23">
        <f>[2]BNVFE!AG19</f>
        <v>1.5431879298095457E-3</v>
      </c>
      <c r="BP13" s="23">
        <f>[2]BNVFE!AH19</f>
        <v>1.5431879298095457E-3</v>
      </c>
      <c r="BQ13" s="23">
        <f>[2]BNVFE!AI19</f>
        <v>1.5431879298095457E-3</v>
      </c>
      <c r="BR13" s="23">
        <f>[2]BNVFE!AJ19</f>
        <v>1.5431879298095457E-3</v>
      </c>
      <c r="BS13" s="23">
        <f>[2]BNVFE!AK19</f>
        <v>1.5431879298095457E-3</v>
      </c>
      <c r="BT13" s="18"/>
    </row>
    <row r="14" spans="1:72" s="8" customFormat="1">
      <c r="A14" s="8" t="s">
        <v>19</v>
      </c>
      <c r="B14" s="8" t="s">
        <v>43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4"/>
      <c r="U14" s="14"/>
      <c r="V14" s="14"/>
      <c r="W14" s="14"/>
      <c r="X14" s="14"/>
      <c r="Y14" s="14"/>
      <c r="Z14" s="14"/>
      <c r="AA14" s="18">
        <f t="shared" ref="AA14:AI14" si="8">$AK14</f>
        <v>1.1883392852619099E-3</v>
      </c>
      <c r="AB14" s="18">
        <f t="shared" si="8"/>
        <v>1.1883392852619099E-3</v>
      </c>
      <c r="AC14" s="18">
        <f t="shared" si="8"/>
        <v>1.1883392852619099E-3</v>
      </c>
      <c r="AD14" s="18">
        <f t="shared" si="8"/>
        <v>1.1883392852619099E-3</v>
      </c>
      <c r="AE14" s="18">
        <f t="shared" si="8"/>
        <v>1.1883392852619099E-3</v>
      </c>
      <c r="AF14" s="18">
        <f t="shared" si="8"/>
        <v>1.1883392852619099E-3</v>
      </c>
      <c r="AG14" s="18">
        <f t="shared" si="8"/>
        <v>1.1883392852619099E-3</v>
      </c>
      <c r="AH14" s="18">
        <f t="shared" si="8"/>
        <v>1.1883392852619099E-3</v>
      </c>
      <c r="AI14" s="18">
        <f t="shared" si="8"/>
        <v>1.1883392852619099E-3</v>
      </c>
      <c r="AJ14" s="16">
        <f>$AK14</f>
        <v>1.1883392852619099E-3</v>
      </c>
      <c r="AK14" s="24">
        <f>[2]BNVFE!D20</f>
        <v>1.1883392852619099E-3</v>
      </c>
      <c r="AL14" s="23">
        <f>[2]BNVFE!D20</f>
        <v>1.1883392852619099E-3</v>
      </c>
      <c r="AM14" s="23">
        <f>[2]BNVFE!E20</f>
        <v>1.1883392852619099E-3</v>
      </c>
      <c r="AN14" s="23">
        <f>[2]BNVFE!F20</f>
        <v>1.1883392852619099E-3</v>
      </c>
      <c r="AO14" s="23">
        <f>[2]BNVFE!G20</f>
        <v>1.1883392852619099E-3</v>
      </c>
      <c r="AP14" s="23">
        <f>[2]BNVFE!H20</f>
        <v>1.1883392852619099E-3</v>
      </c>
      <c r="AQ14" s="23">
        <f>[2]BNVFE!I20</f>
        <v>1.1883392852619099E-3</v>
      </c>
      <c r="AR14" s="23">
        <f>[2]BNVFE!J20</f>
        <v>1.1883392852619099E-3</v>
      </c>
      <c r="AS14" s="23">
        <f>[2]BNVFE!K20</f>
        <v>1.1883392852619099E-3</v>
      </c>
      <c r="AT14" s="23">
        <f>[2]BNVFE!L20</f>
        <v>1.1883392852619099E-3</v>
      </c>
      <c r="AU14" s="23">
        <f>[2]BNVFE!M20</f>
        <v>1.1883392852619099E-3</v>
      </c>
      <c r="AV14" s="23">
        <f>[2]BNVFE!N20</f>
        <v>1.1883392852619099E-3</v>
      </c>
      <c r="AW14" s="23">
        <f>[2]BNVFE!O20</f>
        <v>1.1883392852619099E-3</v>
      </c>
      <c r="AX14" s="23">
        <f>[2]BNVFE!P20</f>
        <v>1.1883392852619099E-3</v>
      </c>
      <c r="AY14" s="23">
        <f>[2]BNVFE!Q20</f>
        <v>1.1883392852619099E-3</v>
      </c>
      <c r="AZ14" s="23">
        <f>[2]BNVFE!R20</f>
        <v>1.1883392852619099E-3</v>
      </c>
      <c r="BA14" s="23">
        <f>[2]BNVFE!S20</f>
        <v>1.1883392852619099E-3</v>
      </c>
      <c r="BB14" s="23">
        <f>[2]BNVFE!T20</f>
        <v>1.1883392852619099E-3</v>
      </c>
      <c r="BC14" s="23">
        <f>[2]BNVFE!U20</f>
        <v>1.1883392852619099E-3</v>
      </c>
      <c r="BD14" s="23">
        <f>[2]BNVFE!V20</f>
        <v>1.1883392852619099E-3</v>
      </c>
      <c r="BE14" s="23">
        <f>[2]BNVFE!W20</f>
        <v>1.1883392852619099E-3</v>
      </c>
      <c r="BF14" s="23">
        <f>[2]BNVFE!X20</f>
        <v>1.1883392852619099E-3</v>
      </c>
      <c r="BG14" s="23">
        <f>[2]BNVFE!Y20</f>
        <v>1.1883392852619099E-3</v>
      </c>
      <c r="BH14" s="23">
        <f>[2]BNVFE!Z20</f>
        <v>1.1883392852619099E-3</v>
      </c>
      <c r="BI14" s="23">
        <f>[2]BNVFE!AA20</f>
        <v>1.1883392852619099E-3</v>
      </c>
      <c r="BJ14" s="23">
        <f>[2]BNVFE!AB20</f>
        <v>1.1883392852619099E-3</v>
      </c>
      <c r="BK14" s="23">
        <f>[2]BNVFE!AC20</f>
        <v>1.1883392852619099E-3</v>
      </c>
      <c r="BL14" s="23">
        <f>[2]BNVFE!AD20</f>
        <v>1.1883392852619099E-3</v>
      </c>
      <c r="BM14" s="23">
        <f>[2]BNVFE!AE20</f>
        <v>1.1883392852619099E-3</v>
      </c>
      <c r="BN14" s="23">
        <f>[2]BNVFE!AF20</f>
        <v>1.1883392852619099E-3</v>
      </c>
      <c r="BO14" s="23">
        <f>[2]BNVFE!AG20</f>
        <v>1.1883392852619099E-3</v>
      </c>
      <c r="BP14" s="23">
        <f>[2]BNVFE!AH20</f>
        <v>1.1883392852619099E-3</v>
      </c>
      <c r="BQ14" s="23">
        <f>[2]BNVFE!AI20</f>
        <v>1.1883392852619099E-3</v>
      </c>
      <c r="BR14" s="23">
        <f>[2]BNVFE!AJ20</f>
        <v>1.1883392852619099E-3</v>
      </c>
      <c r="BS14" s="23">
        <f>[2]BNVFE!AK20</f>
        <v>1.1883392852619099E-3</v>
      </c>
    </row>
    <row r="17" spans="1:1">
      <c r="A17" t="s">
        <v>44</v>
      </c>
    </row>
    <row r="18" spans="1:1">
      <c r="A18" t="s">
        <v>45</v>
      </c>
    </row>
    <row r="19" spans="1:1">
      <c r="A19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D36" sqref="D36"/>
    </sheetView>
  </sheetViews>
  <sheetFormatPr defaultRowHeight="14.25"/>
  <cols>
    <col min="1" max="1" width="12.2656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26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58</v>
      </c>
      <c r="H18" t="s">
        <v>59</v>
      </c>
    </row>
    <row r="19" spans="1:8">
      <c r="A19" t="s">
        <v>16</v>
      </c>
      <c r="B19" s="8">
        <v>1</v>
      </c>
      <c r="C19" s="8">
        <v>1</v>
      </c>
      <c r="D19" s="21">
        <v>0.8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58</v>
      </c>
      <c r="H27" s="7" t="s">
        <v>59</v>
      </c>
    </row>
    <row r="28" spans="1:8">
      <c r="A28" t="s">
        <v>16</v>
      </c>
      <c r="B28" s="8">
        <v>1</v>
      </c>
      <c r="C28" s="8">
        <v>1</v>
      </c>
      <c r="D28" s="21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B5" sqref="B5"/>
    </sheetView>
  </sheetViews>
  <sheetFormatPr defaultRowHeight="14.25"/>
  <cols>
    <col min="1" max="1" width="17.863281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59765625" customWidth="1"/>
  </cols>
  <sheetData>
    <row r="1" spans="1:8" ht="42.75">
      <c r="A1" s="20" t="s">
        <v>57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Adjustments'!B19</f>
        <v>1.6273212563105998E-3</v>
      </c>
      <c r="C2" s="11">
        <f>$D2*'Calibration Adjustments'!C19</f>
        <v>5.1105956809754385E-4</v>
      </c>
      <c r="D2" s="11">
        <f>AVERAGE('BHNVFEAL data'!W2:AJ2)*'Calibration Adjustments'!D19</f>
        <v>5.1105956809754385E-4</v>
      </c>
      <c r="E2" s="11">
        <f>$D2*'Calibration Adjustments'!E19</f>
        <v>5.1105956809754385E-4</v>
      </c>
      <c r="F2" s="11">
        <f>$D2/(1-'Calculations Etc'!$B$2)*'Calculations Etc'!$B$6+$D2*(1-'Calculations Etc'!$B$6)*'Calibration Adjustments'!F19</f>
        <v>1.1250034966147247E-3</v>
      </c>
      <c r="G2" s="11">
        <f>$D2*'Calibration Adjustments'!G19</f>
        <v>5.1105956809754385E-4</v>
      </c>
      <c r="H2" s="11">
        <f>D2*'Calculations Etc'!$B$11</f>
        <v>1.2776489202438596E-3</v>
      </c>
    </row>
    <row r="3" spans="1:8">
      <c r="A3" t="s">
        <v>9</v>
      </c>
      <c r="B3" s="11">
        <f>$E3/(1-'Calculations Etc'!$B$3)*'Calibration Adjustments'!B20</f>
        <v>1.4279258240143788E-2</v>
      </c>
      <c r="C3" s="11">
        <f>$E3*'Calibration Adjustments'!C20</f>
        <v>4.4435571578869126E-3</v>
      </c>
      <c r="D3" s="11">
        <f>$E3*'Calibration Adjustments'!D20</f>
        <v>4.4435571578869126E-3</v>
      </c>
      <c r="E3" s="11">
        <f>AVERAGE('BHNVFEAL data'!AA4:AJ4)*'Calibration Adjustments'!E20</f>
        <v>4.4435571578869126E-3</v>
      </c>
      <c r="F3" s="11">
        <f>$E3/(1-'Calculations Etc'!$B$3)*'Calculations Etc'!$B$6+$E3*(1-'Calculations Etc'!$B$6)*'Calibration Adjustments'!F20</f>
        <v>9.8531927531281937E-3</v>
      </c>
      <c r="G3" s="11">
        <f>$E3*'Calibration Adjustments'!G20</f>
        <v>4.4435571578869126E-3</v>
      </c>
      <c r="H3" s="11">
        <f>D3*'Calculations Etc'!$B$11</f>
        <v>1.1108892894717282E-2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data'!Q6:AJ6)*'Calibration Adjustments'!E21</f>
        <v>4.5906684061378566E-4</v>
      </c>
      <c r="F4">
        <v>0</v>
      </c>
      <c r="G4">
        <v>0</v>
      </c>
      <c r="H4">
        <v>0</v>
      </c>
    </row>
    <row r="5" spans="1:8">
      <c r="A5" t="s">
        <v>17</v>
      </c>
      <c r="B5" s="18">
        <f>AVERAGE('BHNVFEAL data'!C8:AJ8)*'Calibration Adjustments'!E22</f>
        <v>2.1558990043642106E-3</v>
      </c>
      <c r="C5">
        <v>0</v>
      </c>
      <c r="D5">
        <v>0</v>
      </c>
      <c r="E5" s="18">
        <f>AVERAGE('BHNVFEAL data'!C9:AJ9)*'Calibration Adjustments'!E22</f>
        <v>1.0487527988911173E-2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data'!D11:AJ11)*'Calibration Adjustments'!E23</f>
        <v>1.9362141353943094E-4</v>
      </c>
      <c r="F6">
        <v>0</v>
      </c>
      <c r="G6">
        <v>0</v>
      </c>
      <c r="H6">
        <v>0</v>
      </c>
    </row>
    <row r="7" spans="1:8">
      <c r="A7" t="s">
        <v>19</v>
      </c>
      <c r="B7" s="11">
        <f>$D7/(1-'Calculations Etc'!$B$2)*'Calibration Adjustments'!B24</f>
        <v>4.9138352501830228E-3</v>
      </c>
      <c r="C7" s="11">
        <f>$D7*'Calibration Adjustments'!C24</f>
        <v>1.5431879298095448E-3</v>
      </c>
      <c r="D7" s="11">
        <f>AVERAGE('BHNVFEAL data'!AA13:AJ13)*'Calibration Adjustments'!D24</f>
        <v>1.5431879298095448E-3</v>
      </c>
      <c r="E7" s="11">
        <f>$D7*'Calibration Adjustments'!E24</f>
        <v>1.5431879298095448E-3</v>
      </c>
      <c r="F7" s="11">
        <f>$D7/(1-'Calculations Etc'!$B$2)*'Calculations Etc'!$B$6+$D7*(1-'Calculations Etc'!$B$6)*'Calibration Adjustments'!F24</f>
        <v>3.3970439560149579E-3</v>
      </c>
      <c r="G7" s="18">
        <f>AVERAGE('BHNVFEAL data'!AA13:AJ13)*'Calibration Adjustments'!G24</f>
        <v>1.5431879298095448E-3</v>
      </c>
      <c r="H7" s="11">
        <f>D7*'Calculations Etc'!$B$11</f>
        <v>3.8579698245238621E-3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G4" sqref="G4:H6"/>
    </sheetView>
  </sheetViews>
  <sheetFormatPr defaultRowHeight="14.25"/>
  <cols>
    <col min="1" max="1" width="17.398437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8" width="16.73046875" customWidth="1"/>
  </cols>
  <sheetData>
    <row r="1" spans="1:8" ht="42.75">
      <c r="A1" s="20" t="s">
        <v>60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Adjustments'!B28</f>
        <v>1.0878864131157243E-3</v>
      </c>
      <c r="C2" s="11">
        <f>$D2*'Calibration Adjustments'!C28</f>
        <v>3.4165027849915314E-4</v>
      </c>
      <c r="D2" s="11">
        <f>AVERAGE('BHNVFEAL data'!W3:AJ3)*'Calibration Adjustments'!D28</f>
        <v>3.4165027849915314E-4</v>
      </c>
      <c r="E2" s="11">
        <f>$D2*'Calibration Adjustments'!E28</f>
        <v>3.4165027849915314E-4</v>
      </c>
      <c r="F2" s="11">
        <f>$D2/(1-'Calculations Etc'!$B$2)*'Calculations Etc'!$B$6+$D2*(1-'Calculations Etc'!$B$6)*'Calibration Adjustments'!F28</f>
        <v>7.520801525382673E-4</v>
      </c>
      <c r="G2" s="11">
        <f>$D2*'Calibration Adjustments'!G28</f>
        <v>3.4165027849915314E-4</v>
      </c>
      <c r="H2" s="11">
        <f>D2*'Calculations Etc'!$B$11</f>
        <v>8.5412569624788287E-4</v>
      </c>
    </row>
    <row r="3" spans="1:8">
      <c r="A3" t="s">
        <v>9</v>
      </c>
      <c r="B3" s="11">
        <f>$E3/(1-'Calculations Etc'!$B$3)*'Calibration Adjustments'!B29</f>
        <v>1.450319239647508E-3</v>
      </c>
      <c r="C3" s="11">
        <f>$E3*'Calibration Adjustments'!C29</f>
        <v>4.5132431462293482E-4</v>
      </c>
      <c r="D3" s="11">
        <f>$E3*'Calibration Adjustments'!D29</f>
        <v>4.5132431462293482E-4</v>
      </c>
      <c r="E3" s="11">
        <f>AVERAGE('BHNVFEAL data'!AA5:AJ5)*'Calibration Adjustments'!E29</f>
        <v>4.5132431462293482E-4</v>
      </c>
      <c r="F3" s="11">
        <f>$E3/(1-'Calculations Etc'!$B$3)*'Calculations Etc'!$B$6+$E3*(1-'Calculations Etc'!$B$6)*'Calibration Adjustments'!F29</f>
        <v>1.0007715233864502E-3</v>
      </c>
      <c r="G3" s="11">
        <f>$E3*'Calibration Adjustments'!G29</f>
        <v>4.5132431462293482E-4</v>
      </c>
      <c r="H3" s="11">
        <f>D3*'Calculations Etc'!$B$11</f>
        <v>1.128310786557337E-3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data'!Q7:AJ7)*'Calibration Adjustments'!E30</f>
        <v>9.5235745396576635E-5</v>
      </c>
      <c r="F4">
        <v>0</v>
      </c>
      <c r="G4">
        <f>AVERAGE('BHNVFEAL data'!Q7:AJ7)*'Calibration Adjustments'!G30</f>
        <v>0</v>
      </c>
      <c r="H4">
        <f>AVERAGE('BHNVFEAL data'!R7:AK7)*'Calibration Adjustments'!H30</f>
        <v>9.65104605928078E-5</v>
      </c>
    </row>
    <row r="5" spans="1:8">
      <c r="A5" t="s">
        <v>17</v>
      </c>
      <c r="B5" s="18">
        <f>E5*'Calculations Etc'!B3</f>
        <v>4.8364601990333661E-3</v>
      </c>
      <c r="C5">
        <v>0</v>
      </c>
      <c r="D5">
        <v>0</v>
      </c>
      <c r="E5" s="18">
        <f>AVERAGE('BHNVFEAL data'!C10:AJ10)*'Calibration Adjustments'!E31</f>
        <v>7.0214683806076057E-3</v>
      </c>
      <c r="F5">
        <v>0</v>
      </c>
      <c r="G5">
        <f>AVERAGE('BHNVFEAL data'!C10:AJ10)*'Calibration Adjustments'!G31</f>
        <v>0</v>
      </c>
      <c r="H5">
        <f>AVERAGE('BHNVFEAL data'!D10:AK10)*'Calibration Adjustments'!H31</f>
        <v>7.0214683806076057E-3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data'!D12:AJ12)*'Calibration Adjustments'!E32</f>
        <v>4.2883704019336085E-3</v>
      </c>
      <c r="F6">
        <v>0</v>
      </c>
      <c r="G6">
        <f>AVERAGE('BHNVFEAL data'!D12:AJ12)*'Calibration Adjustments'!G32</f>
        <v>0</v>
      </c>
      <c r="H6">
        <f>AVERAGE('BHNVFEAL data'!E12:AK12)*'Calibration Adjustments'!H32</f>
        <v>4.3483163881942446E-3</v>
      </c>
    </row>
    <row r="7" spans="1:8">
      <c r="A7" t="s">
        <v>19</v>
      </c>
      <c r="B7" s="11">
        <f>$D7/(1-'Calculations Etc'!$B$2)*'Calibration Adjustments'!B33</f>
        <v>3.7839224609655542E-3</v>
      </c>
      <c r="C7" s="11">
        <f>$D7*'Calibration Adjustments'!C33</f>
        <v>1.1883392852619099E-3</v>
      </c>
      <c r="D7" s="11">
        <f>AVERAGE('BHNVFEAL data'!AA14:AJ14)*'Calibration Adjustments'!D33</f>
        <v>1.1883392852619099E-3</v>
      </c>
      <c r="E7" s="11">
        <f>$D7*'Calibration Adjustments'!E33</f>
        <v>1.1883392852619099E-3</v>
      </c>
      <c r="F7" s="11">
        <f>$D7/(1-'Calculations Etc'!$B$2)*'Calculations Etc'!$B$6+$D7*(1-'Calculations Etc'!$B$6)*'Calibration Adjustments'!F33</f>
        <v>2.615910031898914E-3</v>
      </c>
      <c r="G7" s="11">
        <f>$D7*'Calibration Adjustments'!G33</f>
        <v>1.1883392852619099E-3</v>
      </c>
      <c r="H7" s="11">
        <f>D7*'Calculations Etc'!$B$11</f>
        <v>2.9708482131547745E-3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 Etc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2020-11-15T17:07:57Z</dcterms:modified>
</cp:coreProperties>
</file>