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india\InputData\plcy-schd\FoPITY\"/>
    </mc:Choice>
  </mc:AlternateContent>
  <bookViews>
    <workbookView xWindow="-120" yWindow="-120" windowWidth="20730" windowHeight="11160"/>
  </bookViews>
  <sheets>
    <sheet name="About" sheetId="2" r:id="rId1"/>
    <sheet name="Set Schedules Here" sheetId="5" r:id="rId2"/>
    <sheet name="FoPITY-2" sheetId="4" r:id="rId3"/>
    <sheet name="FoPITY-2-WebApp" sheetId="3" r:id="rId4"/>
    <sheet name="Exogenous GDP Adjustment" sheetId="6" r:id="rId5"/>
  </sheets>
  <definedNames>
    <definedName name="rounding_decimal_places">About!$A$110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63" i="5" l="1"/>
  <c r="K163" i="5"/>
  <c r="J163" i="5"/>
  <c r="I163" i="5"/>
  <c r="H163" i="5"/>
  <c r="G163" i="5"/>
  <c r="F163" i="5"/>
  <c r="E163" i="5"/>
  <c r="Z82" i="3"/>
  <c r="AA82" i="3"/>
  <c r="AB82" i="3"/>
  <c r="AC82" i="3"/>
  <c r="AD82" i="3"/>
  <c r="AE82" i="3"/>
  <c r="AF82" i="3"/>
  <c r="D163" i="5"/>
  <c r="B82" i="3" l="1"/>
  <c r="C82" i="3"/>
  <c r="D82" i="3"/>
  <c r="E82" i="3"/>
  <c r="F82" i="3"/>
  <c r="H82" i="3"/>
  <c r="J82" i="3"/>
  <c r="L82" i="3"/>
  <c r="N82" i="3"/>
  <c r="P82" i="3"/>
  <c r="R82" i="3"/>
  <c r="T82" i="3"/>
  <c r="V82" i="3"/>
  <c r="X82" i="3"/>
  <c r="Y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A82" i="3"/>
  <c r="B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82" i="4"/>
  <c r="C82" i="4"/>
  <c r="D82" i="4" l="1"/>
  <c r="G82" i="3"/>
  <c r="K82" i="3" l="1"/>
  <c r="F82" i="4"/>
  <c r="G82" i="4"/>
  <c r="M82" i="3"/>
  <c r="I82" i="3"/>
  <c r="E82" i="4"/>
  <c r="O82" i="3" l="1"/>
  <c r="H82" i="4"/>
  <c r="Q82" i="3" l="1"/>
  <c r="I82" i="4"/>
  <c r="J82" i="4" l="1"/>
  <c r="S82" i="3"/>
  <c r="K82" i="4" l="1"/>
  <c r="U82" i="3"/>
  <c r="W82" i="3" l="1"/>
  <c r="L82" i="4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28" i="3" l="1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45" i="3" l="1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80" i="3" l="1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N80" i="3" l="1"/>
  <c r="BL80" i="3"/>
  <c r="BJ80" i="3"/>
  <c r="BH80" i="3"/>
  <c r="BF80" i="3"/>
  <c r="BD80" i="3"/>
  <c r="BB80" i="3"/>
  <c r="AZ80" i="3"/>
  <c r="AX80" i="3"/>
  <c r="AV80" i="3"/>
  <c r="AT80" i="3"/>
  <c r="AR80" i="3"/>
  <c r="AP80" i="3"/>
  <c r="AN80" i="3"/>
  <c r="AL80" i="3"/>
  <c r="AJ80" i="3"/>
  <c r="AH80" i="3"/>
  <c r="AF80" i="3"/>
  <c r="AD80" i="3"/>
  <c r="AB80" i="3"/>
  <c r="Z80" i="3"/>
  <c r="X80" i="3"/>
  <c r="V80" i="3"/>
  <c r="T80" i="3"/>
  <c r="R80" i="3"/>
  <c r="P80" i="3"/>
  <c r="N80" i="3"/>
  <c r="L80" i="3"/>
  <c r="J80" i="3"/>
  <c r="H80" i="3"/>
  <c r="F80" i="3"/>
  <c r="E80" i="3"/>
  <c r="D80" i="3"/>
  <c r="C80" i="3"/>
  <c r="B80" i="3"/>
  <c r="BN79" i="3"/>
  <c r="BL79" i="3"/>
  <c r="BJ79" i="3"/>
  <c r="BH79" i="3"/>
  <c r="BF79" i="3"/>
  <c r="BD79" i="3"/>
  <c r="BB79" i="3"/>
  <c r="AZ79" i="3"/>
  <c r="AX79" i="3"/>
  <c r="AV79" i="3"/>
  <c r="AT79" i="3"/>
  <c r="AR79" i="3"/>
  <c r="AP79" i="3"/>
  <c r="AN79" i="3"/>
  <c r="AL79" i="3"/>
  <c r="AJ79" i="3"/>
  <c r="AH79" i="3"/>
  <c r="AF79" i="3"/>
  <c r="AD79" i="3"/>
  <c r="AB79" i="3"/>
  <c r="Z79" i="3"/>
  <c r="X79" i="3"/>
  <c r="V79" i="3"/>
  <c r="T79" i="3"/>
  <c r="R79" i="3"/>
  <c r="P79" i="3"/>
  <c r="N79" i="3"/>
  <c r="L79" i="3"/>
  <c r="J79" i="3"/>
  <c r="H79" i="3"/>
  <c r="F79" i="3"/>
  <c r="E79" i="3"/>
  <c r="D79" i="3"/>
  <c r="C79" i="3"/>
  <c r="B79" i="3"/>
  <c r="BN78" i="3"/>
  <c r="BL78" i="3"/>
  <c r="BJ78" i="3"/>
  <c r="BH78" i="3"/>
  <c r="BF78" i="3"/>
  <c r="BD78" i="3"/>
  <c r="BB78" i="3"/>
  <c r="AZ78" i="3"/>
  <c r="AX78" i="3"/>
  <c r="AV78" i="3"/>
  <c r="AT78" i="3"/>
  <c r="AR78" i="3"/>
  <c r="AP78" i="3"/>
  <c r="AN78" i="3"/>
  <c r="AL78" i="3"/>
  <c r="AJ78" i="3"/>
  <c r="AH78" i="3"/>
  <c r="AF78" i="3"/>
  <c r="AD78" i="3"/>
  <c r="AB78" i="3"/>
  <c r="Z78" i="3"/>
  <c r="X78" i="3"/>
  <c r="V78" i="3"/>
  <c r="T78" i="3"/>
  <c r="R78" i="3"/>
  <c r="P78" i="3"/>
  <c r="N78" i="3"/>
  <c r="L78" i="3"/>
  <c r="J78" i="3"/>
  <c r="H78" i="3"/>
  <c r="F78" i="3"/>
  <c r="E78" i="3"/>
  <c r="D78" i="3"/>
  <c r="C78" i="3"/>
  <c r="B78" i="3"/>
  <c r="BN77" i="3"/>
  <c r="BL77" i="3"/>
  <c r="BJ77" i="3"/>
  <c r="BH77" i="3"/>
  <c r="BF77" i="3"/>
  <c r="BD77" i="3"/>
  <c r="BB77" i="3"/>
  <c r="AZ77" i="3"/>
  <c r="AX77" i="3"/>
  <c r="AV77" i="3"/>
  <c r="AT77" i="3"/>
  <c r="AR77" i="3"/>
  <c r="AP77" i="3"/>
  <c r="AN77" i="3"/>
  <c r="AL77" i="3"/>
  <c r="AJ77" i="3"/>
  <c r="AH77" i="3"/>
  <c r="AF77" i="3"/>
  <c r="AD77" i="3"/>
  <c r="AB77" i="3"/>
  <c r="Z77" i="3"/>
  <c r="X77" i="3"/>
  <c r="V77" i="3"/>
  <c r="T77" i="3"/>
  <c r="R77" i="3"/>
  <c r="P77" i="3"/>
  <c r="N77" i="3"/>
  <c r="L77" i="3"/>
  <c r="J77" i="3"/>
  <c r="H77" i="3"/>
  <c r="F77" i="3"/>
  <c r="E77" i="3"/>
  <c r="D77" i="3"/>
  <c r="C77" i="3"/>
  <c r="B77" i="3"/>
  <c r="BN76" i="3"/>
  <c r="BL76" i="3"/>
  <c r="BJ76" i="3"/>
  <c r="BH76" i="3"/>
  <c r="BF76" i="3"/>
  <c r="BD76" i="3"/>
  <c r="BB76" i="3"/>
  <c r="AZ76" i="3"/>
  <c r="AX76" i="3"/>
  <c r="AV76" i="3"/>
  <c r="AT76" i="3"/>
  <c r="AR76" i="3"/>
  <c r="AP76" i="3"/>
  <c r="AN76" i="3"/>
  <c r="AL76" i="3"/>
  <c r="AJ76" i="3"/>
  <c r="AH76" i="3"/>
  <c r="AF76" i="3"/>
  <c r="AD76" i="3"/>
  <c r="AB76" i="3"/>
  <c r="Z76" i="3"/>
  <c r="X76" i="3"/>
  <c r="V76" i="3"/>
  <c r="T76" i="3"/>
  <c r="R76" i="3"/>
  <c r="P76" i="3"/>
  <c r="N76" i="3"/>
  <c r="L76" i="3"/>
  <c r="J76" i="3"/>
  <c r="H76" i="3"/>
  <c r="F76" i="3"/>
  <c r="E76" i="3"/>
  <c r="D76" i="3"/>
  <c r="C76" i="3"/>
  <c r="B76" i="3"/>
  <c r="BN75" i="3"/>
  <c r="BL75" i="3"/>
  <c r="BJ75" i="3"/>
  <c r="BH75" i="3"/>
  <c r="BF75" i="3"/>
  <c r="BD75" i="3"/>
  <c r="BB75" i="3"/>
  <c r="AZ75" i="3"/>
  <c r="AX75" i="3"/>
  <c r="AV75" i="3"/>
  <c r="AT75" i="3"/>
  <c r="AR75" i="3"/>
  <c r="AP75" i="3"/>
  <c r="AN75" i="3"/>
  <c r="AL75" i="3"/>
  <c r="AJ75" i="3"/>
  <c r="AH75" i="3"/>
  <c r="AF75" i="3"/>
  <c r="AD75" i="3"/>
  <c r="AB75" i="3"/>
  <c r="Z75" i="3"/>
  <c r="X75" i="3"/>
  <c r="V75" i="3"/>
  <c r="T75" i="3"/>
  <c r="R75" i="3"/>
  <c r="P75" i="3"/>
  <c r="N75" i="3"/>
  <c r="L75" i="3"/>
  <c r="J75" i="3"/>
  <c r="H75" i="3"/>
  <c r="F75" i="3"/>
  <c r="E75" i="3"/>
  <c r="D75" i="3"/>
  <c r="C75" i="3"/>
  <c r="B75" i="3"/>
  <c r="BN74" i="3"/>
  <c r="BL74" i="3"/>
  <c r="BJ74" i="3"/>
  <c r="BH74" i="3"/>
  <c r="BF74" i="3"/>
  <c r="BD74" i="3"/>
  <c r="BB74" i="3"/>
  <c r="AZ74" i="3"/>
  <c r="AX74" i="3"/>
  <c r="AV74" i="3"/>
  <c r="AT74" i="3"/>
  <c r="AR74" i="3"/>
  <c r="AP74" i="3"/>
  <c r="AN74" i="3"/>
  <c r="AL74" i="3"/>
  <c r="AJ74" i="3"/>
  <c r="AH74" i="3"/>
  <c r="AF74" i="3"/>
  <c r="AD74" i="3"/>
  <c r="AB74" i="3"/>
  <c r="Z74" i="3"/>
  <c r="X74" i="3"/>
  <c r="V74" i="3"/>
  <c r="T74" i="3"/>
  <c r="R74" i="3"/>
  <c r="P74" i="3"/>
  <c r="N74" i="3"/>
  <c r="L74" i="3"/>
  <c r="J74" i="3"/>
  <c r="H74" i="3"/>
  <c r="F74" i="3"/>
  <c r="E74" i="3"/>
  <c r="D74" i="3"/>
  <c r="C74" i="3"/>
  <c r="B74" i="3"/>
  <c r="BN73" i="3"/>
  <c r="BL73" i="3"/>
  <c r="BJ73" i="3"/>
  <c r="BH73" i="3"/>
  <c r="BF73" i="3"/>
  <c r="BD73" i="3"/>
  <c r="BB73" i="3"/>
  <c r="AZ73" i="3"/>
  <c r="AX73" i="3"/>
  <c r="AV73" i="3"/>
  <c r="AT73" i="3"/>
  <c r="AR73" i="3"/>
  <c r="AP73" i="3"/>
  <c r="AN73" i="3"/>
  <c r="AL73" i="3"/>
  <c r="AJ73" i="3"/>
  <c r="AH73" i="3"/>
  <c r="AF73" i="3"/>
  <c r="AD73" i="3"/>
  <c r="AB73" i="3"/>
  <c r="Z73" i="3"/>
  <c r="X73" i="3"/>
  <c r="V73" i="3"/>
  <c r="T73" i="3"/>
  <c r="R73" i="3"/>
  <c r="P73" i="3"/>
  <c r="N73" i="3"/>
  <c r="L73" i="3"/>
  <c r="J73" i="3"/>
  <c r="H73" i="3"/>
  <c r="F73" i="3"/>
  <c r="E73" i="3"/>
  <c r="D73" i="3"/>
  <c r="C73" i="3"/>
  <c r="B73" i="3"/>
  <c r="BN72" i="3"/>
  <c r="BL72" i="3"/>
  <c r="BJ72" i="3"/>
  <c r="BH72" i="3"/>
  <c r="BF72" i="3"/>
  <c r="BD72" i="3"/>
  <c r="BB72" i="3"/>
  <c r="AZ72" i="3"/>
  <c r="AX72" i="3"/>
  <c r="AV72" i="3"/>
  <c r="AT72" i="3"/>
  <c r="AR72" i="3"/>
  <c r="AP72" i="3"/>
  <c r="AN72" i="3"/>
  <c r="AL72" i="3"/>
  <c r="AJ72" i="3"/>
  <c r="AH72" i="3"/>
  <c r="AF72" i="3"/>
  <c r="AD72" i="3"/>
  <c r="AB72" i="3"/>
  <c r="Z72" i="3"/>
  <c r="X72" i="3"/>
  <c r="V72" i="3"/>
  <c r="T72" i="3"/>
  <c r="R72" i="3"/>
  <c r="P72" i="3"/>
  <c r="N72" i="3"/>
  <c r="L72" i="3"/>
  <c r="J72" i="3"/>
  <c r="H72" i="3"/>
  <c r="F72" i="3"/>
  <c r="E72" i="3"/>
  <c r="D72" i="3"/>
  <c r="C72" i="3"/>
  <c r="B72" i="3"/>
  <c r="BN71" i="3"/>
  <c r="BL71" i="3"/>
  <c r="BJ71" i="3"/>
  <c r="BH71" i="3"/>
  <c r="BF71" i="3"/>
  <c r="BD71" i="3"/>
  <c r="BB71" i="3"/>
  <c r="AZ71" i="3"/>
  <c r="AX71" i="3"/>
  <c r="AV71" i="3"/>
  <c r="AT71" i="3"/>
  <c r="AR71" i="3"/>
  <c r="AP71" i="3"/>
  <c r="AN71" i="3"/>
  <c r="AL71" i="3"/>
  <c r="AJ71" i="3"/>
  <c r="AH71" i="3"/>
  <c r="AF71" i="3"/>
  <c r="AD71" i="3"/>
  <c r="AB71" i="3"/>
  <c r="Z71" i="3"/>
  <c r="X71" i="3"/>
  <c r="V71" i="3"/>
  <c r="T71" i="3"/>
  <c r="R71" i="3"/>
  <c r="P71" i="3"/>
  <c r="N71" i="3"/>
  <c r="L71" i="3"/>
  <c r="J71" i="3"/>
  <c r="H71" i="3"/>
  <c r="F71" i="3"/>
  <c r="E71" i="3"/>
  <c r="D71" i="3"/>
  <c r="C71" i="3"/>
  <c r="B71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B80" i="4"/>
  <c r="B79" i="4"/>
  <c r="B78" i="4"/>
  <c r="B77" i="4"/>
  <c r="B76" i="4"/>
  <c r="B75" i="4"/>
  <c r="B74" i="4"/>
  <c r="B73" i="4"/>
  <c r="B72" i="4"/>
  <c r="B71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D159" i="5" l="1"/>
  <c r="AG159" i="5"/>
  <c r="AF159" i="5"/>
  <c r="AE159" i="5"/>
  <c r="AB159" i="5"/>
  <c r="AA159" i="5"/>
  <c r="Y159" i="5"/>
  <c r="X159" i="5"/>
  <c r="W159" i="5"/>
  <c r="T159" i="5"/>
  <c r="S159" i="5"/>
  <c r="Q159" i="5"/>
  <c r="P159" i="5"/>
  <c r="O159" i="5"/>
  <c r="L159" i="5"/>
  <c r="K159" i="5"/>
  <c r="I159" i="5"/>
  <c r="H159" i="5"/>
  <c r="G159" i="5"/>
  <c r="D159" i="5"/>
  <c r="AH157" i="5"/>
  <c r="AF157" i="5"/>
  <c r="AE157" i="5"/>
  <c r="AD157" i="5"/>
  <c r="AA157" i="5"/>
  <c r="Z157" i="5"/>
  <c r="X157" i="5"/>
  <c r="W157" i="5"/>
  <c r="V157" i="5"/>
  <c r="S157" i="5"/>
  <c r="R157" i="5"/>
  <c r="P157" i="5"/>
  <c r="O157" i="5"/>
  <c r="N157" i="5"/>
  <c r="K157" i="5"/>
  <c r="J157" i="5"/>
  <c r="H157" i="5"/>
  <c r="G157" i="5"/>
  <c r="F157" i="5"/>
  <c r="AH155" i="5"/>
  <c r="AG155" i="5"/>
  <c r="AE155" i="5"/>
  <c r="AD155" i="5"/>
  <c r="AC155" i="5"/>
  <c r="AA155" i="5"/>
  <c r="Z155" i="5"/>
  <c r="Y155" i="5"/>
  <c r="W155" i="5"/>
  <c r="V155" i="5"/>
  <c r="U155" i="5"/>
  <c r="S155" i="5"/>
  <c r="R155" i="5"/>
  <c r="Q155" i="5"/>
  <c r="O155" i="5"/>
  <c r="N155" i="5"/>
  <c r="M155" i="5"/>
  <c r="K155" i="5"/>
  <c r="J155" i="5"/>
  <c r="I155" i="5"/>
  <c r="G155" i="5"/>
  <c r="F155" i="5"/>
  <c r="E155" i="5"/>
  <c r="AH153" i="5"/>
  <c r="AG153" i="5"/>
  <c r="AF153" i="5"/>
  <c r="AD153" i="5"/>
  <c r="AC153" i="5"/>
  <c r="AB153" i="5"/>
  <c r="Z153" i="5"/>
  <c r="Y153" i="5"/>
  <c r="X153" i="5"/>
  <c r="V153" i="5"/>
  <c r="U153" i="5"/>
  <c r="T153" i="5"/>
  <c r="R153" i="5"/>
  <c r="Q153" i="5"/>
  <c r="P153" i="5"/>
  <c r="N153" i="5"/>
  <c r="M153" i="5"/>
  <c r="L153" i="5"/>
  <c r="J153" i="5"/>
  <c r="I153" i="5"/>
  <c r="H153" i="5"/>
  <c r="F153" i="5"/>
  <c r="E153" i="5"/>
  <c r="D153" i="5"/>
  <c r="AG151" i="5"/>
  <c r="AF151" i="5"/>
  <c r="AE151" i="5"/>
  <c r="AC151" i="5"/>
  <c r="AB151" i="5"/>
  <c r="AA151" i="5"/>
  <c r="Y151" i="5"/>
  <c r="X151" i="5"/>
  <c r="W151" i="5"/>
  <c r="U151" i="5"/>
  <c r="T151" i="5"/>
  <c r="S151" i="5"/>
  <c r="Q151" i="5"/>
  <c r="P151" i="5"/>
  <c r="O151" i="5"/>
  <c r="M151" i="5"/>
  <c r="L151" i="5"/>
  <c r="K151" i="5"/>
  <c r="I151" i="5"/>
  <c r="H151" i="5"/>
  <c r="G151" i="5"/>
  <c r="E151" i="5"/>
  <c r="D151" i="5"/>
  <c r="AH149" i="5"/>
  <c r="AF149" i="5"/>
  <c r="AE149" i="5"/>
  <c r="AD149" i="5"/>
  <c r="AB149" i="5"/>
  <c r="AA149" i="5"/>
  <c r="Z149" i="5"/>
  <c r="X149" i="5"/>
  <c r="W149" i="5"/>
  <c r="V149" i="5"/>
  <c r="T149" i="5"/>
  <c r="S149" i="5"/>
  <c r="R149" i="5"/>
  <c r="P149" i="5"/>
  <c r="O149" i="5"/>
  <c r="N149" i="5"/>
  <c r="L149" i="5"/>
  <c r="K149" i="5"/>
  <c r="J149" i="5"/>
  <c r="H149" i="5"/>
  <c r="G149" i="5"/>
  <c r="F149" i="5"/>
  <c r="D149" i="5"/>
  <c r="AH147" i="5"/>
  <c r="AG147" i="5"/>
  <c r="AE147" i="5"/>
  <c r="AD147" i="5"/>
  <c r="AC147" i="5"/>
  <c r="AA147" i="5"/>
  <c r="Z147" i="5"/>
  <c r="Y147" i="5"/>
  <c r="W147" i="5"/>
  <c r="V147" i="5"/>
  <c r="U147" i="5"/>
  <c r="S147" i="5"/>
  <c r="R147" i="5"/>
  <c r="Q147" i="5"/>
  <c r="O147" i="5"/>
  <c r="N147" i="5"/>
  <c r="M147" i="5"/>
  <c r="K147" i="5"/>
  <c r="J147" i="5"/>
  <c r="I147" i="5"/>
  <c r="G147" i="5"/>
  <c r="F147" i="5"/>
  <c r="E147" i="5"/>
  <c r="AH145" i="5"/>
  <c r="AG145" i="5"/>
  <c r="AF145" i="5"/>
  <c r="AD145" i="5"/>
  <c r="AC145" i="5"/>
  <c r="AB145" i="5"/>
  <c r="Z145" i="5"/>
  <c r="Y145" i="5"/>
  <c r="X145" i="5"/>
  <c r="V145" i="5"/>
  <c r="U145" i="5"/>
  <c r="T145" i="5"/>
  <c r="R145" i="5"/>
  <c r="Q145" i="5"/>
  <c r="P145" i="5"/>
  <c r="N145" i="5"/>
  <c r="M145" i="5"/>
  <c r="L145" i="5"/>
  <c r="J145" i="5"/>
  <c r="I145" i="5"/>
  <c r="H145" i="5"/>
  <c r="F145" i="5"/>
  <c r="E145" i="5"/>
  <c r="D145" i="5"/>
  <c r="AG143" i="5"/>
  <c r="AF143" i="5"/>
  <c r="AE143" i="5"/>
  <c r="AC143" i="5"/>
  <c r="AB143" i="5"/>
  <c r="AA143" i="5"/>
  <c r="Y143" i="5"/>
  <c r="X143" i="5"/>
  <c r="W143" i="5"/>
  <c r="U143" i="5"/>
  <c r="T143" i="5"/>
  <c r="S143" i="5"/>
  <c r="Q143" i="5"/>
  <c r="P143" i="5"/>
  <c r="O143" i="5"/>
  <c r="M143" i="5"/>
  <c r="L143" i="5"/>
  <c r="K143" i="5"/>
  <c r="I143" i="5"/>
  <c r="H143" i="5"/>
  <c r="G143" i="5"/>
  <c r="E143" i="5"/>
  <c r="D143" i="5"/>
  <c r="AH141" i="5"/>
  <c r="AF141" i="5"/>
  <c r="AE141" i="5"/>
  <c r="AD141" i="5"/>
  <c r="AB141" i="5"/>
  <c r="AA141" i="5"/>
  <c r="Z141" i="5"/>
  <c r="X141" i="5"/>
  <c r="W141" i="5"/>
  <c r="V141" i="5"/>
  <c r="T141" i="5"/>
  <c r="S141" i="5"/>
  <c r="R141" i="5"/>
  <c r="P141" i="5"/>
  <c r="O141" i="5"/>
  <c r="N141" i="5"/>
  <c r="L141" i="5"/>
  <c r="K141" i="5"/>
  <c r="J141" i="5"/>
  <c r="H141" i="5"/>
  <c r="G141" i="5"/>
  <c r="F141" i="5"/>
  <c r="D141" i="5"/>
  <c r="U71" i="3" l="1"/>
  <c r="K71" i="4"/>
  <c r="AE71" i="3"/>
  <c r="AQ71" i="3"/>
  <c r="V71" i="4"/>
  <c r="BA71" i="3"/>
  <c r="AA71" i="4"/>
  <c r="BK71" i="3"/>
  <c r="M72" i="3"/>
  <c r="G72" i="4"/>
  <c r="W72" i="3"/>
  <c r="L72" i="4"/>
  <c r="AG72" i="3"/>
  <c r="AS72" i="3"/>
  <c r="W72" i="4"/>
  <c r="BC72" i="3"/>
  <c r="AB72" i="4"/>
  <c r="BM72" i="3"/>
  <c r="O73" i="3"/>
  <c r="H73" i="4"/>
  <c r="Y73" i="3"/>
  <c r="M73" i="4"/>
  <c r="AI73" i="3"/>
  <c r="AU73" i="3"/>
  <c r="X73" i="4"/>
  <c r="BE73" i="3"/>
  <c r="AC73" i="4"/>
  <c r="BO73" i="3"/>
  <c r="AH73" i="4"/>
  <c r="Q74" i="3"/>
  <c r="I74" i="4"/>
  <c r="AA74" i="3"/>
  <c r="N74" i="4"/>
  <c r="AK74" i="3"/>
  <c r="AW74" i="3"/>
  <c r="Y74" i="4"/>
  <c r="BG74" i="3"/>
  <c r="AD74" i="4"/>
  <c r="G75" i="3"/>
  <c r="C75" i="4"/>
  <c r="S75" i="3"/>
  <c r="J75" i="4"/>
  <c r="AC75" i="3"/>
  <c r="O75" i="4"/>
  <c r="AM75" i="3"/>
  <c r="AY75" i="3"/>
  <c r="Z75" i="4"/>
  <c r="BI75" i="3"/>
  <c r="AE75" i="4"/>
  <c r="I76" i="3"/>
  <c r="U76" i="3"/>
  <c r="K76" i="4"/>
  <c r="AE76" i="3"/>
  <c r="P76" i="4"/>
  <c r="AO76" i="3"/>
  <c r="BA76" i="3"/>
  <c r="AA76" i="4"/>
  <c r="BK76" i="3"/>
  <c r="AF76" i="4"/>
  <c r="K77" i="3"/>
  <c r="W77" i="3"/>
  <c r="L77" i="4"/>
  <c r="AG77" i="3"/>
  <c r="Q77" i="4"/>
  <c r="AQ77" i="3"/>
  <c r="BC77" i="3"/>
  <c r="AB77" i="4"/>
  <c r="BM77" i="3"/>
  <c r="AG77" i="4"/>
  <c r="M78" i="3"/>
  <c r="Y78" i="3"/>
  <c r="M78" i="4"/>
  <c r="AI78" i="3"/>
  <c r="R78" i="4"/>
  <c r="AS78" i="3"/>
  <c r="BE78" i="3"/>
  <c r="AC78" i="4"/>
  <c r="BO78" i="3"/>
  <c r="AH78" i="4"/>
  <c r="S79" i="3"/>
  <c r="J79" i="4"/>
  <c r="AE79" i="3"/>
  <c r="AS79" i="3"/>
  <c r="W79" i="4"/>
  <c r="BG79" i="3"/>
  <c r="AD79" i="4"/>
  <c r="G80" i="3"/>
  <c r="C80" i="4"/>
  <c r="U80" i="3"/>
  <c r="K80" i="4"/>
  <c r="AG80" i="3"/>
  <c r="AU80" i="3"/>
  <c r="X80" i="4"/>
  <c r="BI80" i="3"/>
  <c r="AE80" i="4"/>
  <c r="M71" i="3"/>
  <c r="G71" i="4"/>
  <c r="W71" i="3"/>
  <c r="AI71" i="3"/>
  <c r="R71" i="4"/>
  <c r="AS71" i="3"/>
  <c r="W71" i="4"/>
  <c r="BC71" i="3"/>
  <c r="BO71" i="3"/>
  <c r="AH71" i="4"/>
  <c r="O72" i="3"/>
  <c r="H72" i="4"/>
  <c r="Y72" i="3"/>
  <c r="AK72" i="3"/>
  <c r="S72" i="4"/>
  <c r="AU72" i="3"/>
  <c r="X72" i="4"/>
  <c r="BE72" i="3"/>
  <c r="C73" i="4"/>
  <c r="G73" i="3"/>
  <c r="D73" i="4"/>
  <c r="Q73" i="3"/>
  <c r="I73" i="4"/>
  <c r="AA73" i="3"/>
  <c r="AM73" i="3"/>
  <c r="T73" i="4"/>
  <c r="AW73" i="3"/>
  <c r="Y73" i="4"/>
  <c r="BG73" i="3"/>
  <c r="I74" i="3"/>
  <c r="E74" i="4"/>
  <c r="S74" i="3"/>
  <c r="J74" i="4"/>
  <c r="AC74" i="3"/>
  <c r="AO74" i="3"/>
  <c r="U74" i="4"/>
  <c r="AY74" i="3"/>
  <c r="Z74" i="4"/>
  <c r="BI74" i="3"/>
  <c r="K75" i="3"/>
  <c r="F75" i="4"/>
  <c r="U75" i="3"/>
  <c r="K75" i="4"/>
  <c r="AE75" i="3"/>
  <c r="AQ75" i="3"/>
  <c r="V75" i="4"/>
  <c r="BA75" i="3"/>
  <c r="AA75" i="4"/>
  <c r="BK75" i="3"/>
  <c r="M76" i="3"/>
  <c r="G76" i="4"/>
  <c r="W76" i="3"/>
  <c r="L76" i="4"/>
  <c r="AG76" i="3"/>
  <c r="AS76" i="3"/>
  <c r="W76" i="4"/>
  <c r="BC76" i="3"/>
  <c r="AB76" i="4"/>
  <c r="BM76" i="3"/>
  <c r="O77" i="3"/>
  <c r="H77" i="4"/>
  <c r="Y77" i="3"/>
  <c r="M77" i="4"/>
  <c r="AI77" i="3"/>
  <c r="AU77" i="3"/>
  <c r="X77" i="4"/>
  <c r="BE77" i="3"/>
  <c r="AC77" i="4"/>
  <c r="BO77" i="3"/>
  <c r="AH77" i="4"/>
  <c r="Q78" i="3"/>
  <c r="I78" i="4"/>
  <c r="AA78" i="3"/>
  <c r="N78" i="4"/>
  <c r="AK78" i="3"/>
  <c r="AW78" i="3"/>
  <c r="Y78" i="4"/>
  <c r="BG78" i="3"/>
  <c r="AD78" i="4"/>
  <c r="K79" i="3"/>
  <c r="F79" i="4"/>
  <c r="U79" i="3"/>
  <c r="AI79" i="3"/>
  <c r="R79" i="4"/>
  <c r="AU79" i="3"/>
  <c r="BI79" i="3"/>
  <c r="AE79" i="4"/>
  <c r="M80" i="3"/>
  <c r="G80" i="4"/>
  <c r="W80" i="3"/>
  <c r="AK80" i="3"/>
  <c r="S80" i="4"/>
  <c r="AW80" i="3"/>
  <c r="BK80" i="3"/>
  <c r="AF80" i="4"/>
  <c r="O71" i="3"/>
  <c r="AA71" i="3"/>
  <c r="N71" i="4"/>
  <c r="AK71" i="3"/>
  <c r="S71" i="4"/>
  <c r="AU71" i="3"/>
  <c r="BG71" i="3"/>
  <c r="AD71" i="4"/>
  <c r="G72" i="3"/>
  <c r="D72" i="4"/>
  <c r="C72" i="4"/>
  <c r="Q72" i="3"/>
  <c r="AC72" i="3"/>
  <c r="O72" i="4"/>
  <c r="AM72" i="3"/>
  <c r="T72" i="4"/>
  <c r="AW72" i="3"/>
  <c r="BI72" i="3"/>
  <c r="AE72" i="4"/>
  <c r="I73" i="3"/>
  <c r="E73" i="4"/>
  <c r="S73" i="3"/>
  <c r="AE73" i="3"/>
  <c r="P73" i="4"/>
  <c r="AO73" i="3"/>
  <c r="U73" i="4"/>
  <c r="AY73" i="3"/>
  <c r="BK73" i="3"/>
  <c r="AF73" i="4"/>
  <c r="K74" i="3"/>
  <c r="F74" i="4"/>
  <c r="U74" i="3"/>
  <c r="AG74" i="3"/>
  <c r="Q74" i="4"/>
  <c r="AQ74" i="3"/>
  <c r="V74" i="4"/>
  <c r="BA74" i="3"/>
  <c r="BM74" i="3"/>
  <c r="AG74" i="4"/>
  <c r="M75" i="3"/>
  <c r="G75" i="4"/>
  <c r="W75" i="3"/>
  <c r="AI75" i="3"/>
  <c r="R75" i="4"/>
  <c r="AS75" i="3"/>
  <c r="W75" i="4"/>
  <c r="BC75" i="3"/>
  <c r="BO75" i="3"/>
  <c r="AH75" i="4"/>
  <c r="O76" i="3"/>
  <c r="H76" i="4"/>
  <c r="Y76" i="3"/>
  <c r="AK76" i="3"/>
  <c r="S76" i="4"/>
  <c r="AU76" i="3"/>
  <c r="X76" i="4"/>
  <c r="BE76" i="3"/>
  <c r="G77" i="3"/>
  <c r="C77" i="4"/>
  <c r="D77" i="4"/>
  <c r="Q77" i="3"/>
  <c r="I77" i="4"/>
  <c r="AA77" i="3"/>
  <c r="AM77" i="3"/>
  <c r="T77" i="4"/>
  <c r="AW77" i="3"/>
  <c r="Y77" i="4"/>
  <c r="BG77" i="3"/>
  <c r="I78" i="3"/>
  <c r="E78" i="4"/>
  <c r="S78" i="3"/>
  <c r="J78" i="4"/>
  <c r="AC78" i="3"/>
  <c r="AO78" i="3"/>
  <c r="U78" i="4"/>
  <c r="AY78" i="3"/>
  <c r="Z78" i="4"/>
  <c r="BI78" i="3"/>
  <c r="M79" i="3"/>
  <c r="G79" i="4"/>
  <c r="AA79" i="3"/>
  <c r="N79" i="4"/>
  <c r="AK79" i="3"/>
  <c r="AY79" i="3"/>
  <c r="Z79" i="4"/>
  <c r="BK79" i="3"/>
  <c r="O80" i="3"/>
  <c r="H80" i="4"/>
  <c r="AC80" i="3"/>
  <c r="O80" i="4"/>
  <c r="AM80" i="3"/>
  <c r="BA80" i="3"/>
  <c r="AA80" i="4"/>
  <c r="BM80" i="3"/>
  <c r="K71" i="3"/>
  <c r="F71" i="4"/>
  <c r="G71" i="3"/>
  <c r="C71" i="4"/>
  <c r="S71" i="3"/>
  <c r="J71" i="4"/>
  <c r="AC71" i="3"/>
  <c r="O71" i="4"/>
  <c r="AM71" i="3"/>
  <c r="AY71" i="3"/>
  <c r="Z71" i="4"/>
  <c r="BI71" i="3"/>
  <c r="AE71" i="4"/>
  <c r="I72" i="3"/>
  <c r="U72" i="3"/>
  <c r="K72" i="4"/>
  <c r="AE72" i="3"/>
  <c r="P72" i="4"/>
  <c r="AO72" i="3"/>
  <c r="BA72" i="3"/>
  <c r="AA72" i="4"/>
  <c r="BK72" i="3"/>
  <c r="AF72" i="4"/>
  <c r="K73" i="3"/>
  <c r="W73" i="3"/>
  <c r="L73" i="4"/>
  <c r="AG73" i="3"/>
  <c r="Q73" i="4"/>
  <c r="AQ73" i="3"/>
  <c r="BC73" i="3"/>
  <c r="AB73" i="4"/>
  <c r="BM73" i="3"/>
  <c r="AG73" i="4"/>
  <c r="M74" i="3"/>
  <c r="Y74" i="3"/>
  <c r="M74" i="4"/>
  <c r="AI74" i="3"/>
  <c r="R74" i="4"/>
  <c r="AS74" i="3"/>
  <c r="BE74" i="3"/>
  <c r="AC74" i="4"/>
  <c r="BO74" i="3"/>
  <c r="AH74" i="4"/>
  <c r="O75" i="3"/>
  <c r="AA75" i="3"/>
  <c r="N75" i="4"/>
  <c r="AK75" i="3"/>
  <c r="S75" i="4"/>
  <c r="AU75" i="3"/>
  <c r="BG75" i="3"/>
  <c r="AD75" i="4"/>
  <c r="G76" i="3"/>
  <c r="D76" i="4"/>
  <c r="C76" i="4"/>
  <c r="Q76" i="3"/>
  <c r="AC76" i="3"/>
  <c r="O76" i="4"/>
  <c r="AM76" i="3"/>
  <c r="T76" i="4"/>
  <c r="AW76" i="3"/>
  <c r="BI76" i="3"/>
  <c r="AE76" i="4"/>
  <c r="I77" i="3"/>
  <c r="E77" i="4"/>
  <c r="S77" i="3"/>
  <c r="AE77" i="3"/>
  <c r="P77" i="4"/>
  <c r="AO77" i="3"/>
  <c r="U77" i="4"/>
  <c r="AY77" i="3"/>
  <c r="BK77" i="3"/>
  <c r="AF77" i="4"/>
  <c r="K78" i="3"/>
  <c r="F78" i="4"/>
  <c r="U78" i="3"/>
  <c r="AG78" i="3"/>
  <c r="Q78" i="4"/>
  <c r="AQ78" i="3"/>
  <c r="V78" i="4"/>
  <c r="BA78" i="3"/>
  <c r="BM78" i="3"/>
  <c r="AG78" i="4"/>
  <c r="O79" i="3"/>
  <c r="AC79" i="3"/>
  <c r="O79" i="4"/>
  <c r="AQ79" i="3"/>
  <c r="V79" i="4"/>
  <c r="BA79" i="3"/>
  <c r="BO79" i="3"/>
  <c r="AH79" i="4"/>
  <c r="Q80" i="3"/>
  <c r="AE80" i="3"/>
  <c r="P80" i="4"/>
  <c r="AS80" i="3"/>
  <c r="W80" i="4"/>
  <c r="BC80" i="3"/>
  <c r="BG80" i="3"/>
  <c r="AD80" i="4"/>
  <c r="I141" i="5"/>
  <c r="H71" i="4" s="1"/>
  <c r="Q141" i="5"/>
  <c r="P71" i="4" s="1"/>
  <c r="Y141" i="5"/>
  <c r="AG141" i="5"/>
  <c r="AF71" i="4" s="1"/>
  <c r="J143" i="5"/>
  <c r="I72" i="4" s="1"/>
  <c r="R143" i="5"/>
  <c r="Z143" i="5"/>
  <c r="AH143" i="5"/>
  <c r="AG72" i="4" s="1"/>
  <c r="K145" i="5"/>
  <c r="J73" i="4" s="1"/>
  <c r="S145" i="5"/>
  <c r="R73" i="4" s="1"/>
  <c r="AA145" i="5"/>
  <c r="D147" i="5"/>
  <c r="L147" i="5"/>
  <c r="K74" i="4" s="1"/>
  <c r="T147" i="5"/>
  <c r="AB147" i="5"/>
  <c r="E149" i="5"/>
  <c r="D75" i="4" s="1"/>
  <c r="M149" i="5"/>
  <c r="L75" i="4" s="1"/>
  <c r="U149" i="5"/>
  <c r="AC149" i="5"/>
  <c r="F151" i="5"/>
  <c r="E76" i="4" s="1"/>
  <c r="N151" i="5"/>
  <c r="M76" i="4" s="1"/>
  <c r="V151" i="5"/>
  <c r="AD151" i="5"/>
  <c r="G153" i="5"/>
  <c r="O153" i="5"/>
  <c r="W153" i="5"/>
  <c r="AE153" i="5"/>
  <c r="H155" i="5"/>
  <c r="G78" i="4" s="1"/>
  <c r="P155" i="5"/>
  <c r="X155" i="5"/>
  <c r="AF155" i="5"/>
  <c r="I157" i="5"/>
  <c r="H79" i="4" s="1"/>
  <c r="Q157" i="5"/>
  <c r="Y157" i="5"/>
  <c r="AG157" i="5"/>
  <c r="J159" i="5"/>
  <c r="R159" i="5"/>
  <c r="Q80" i="4" s="1"/>
  <c r="Z159" i="5"/>
  <c r="Y80" i="4" s="1"/>
  <c r="AH159" i="5"/>
  <c r="D157" i="5"/>
  <c r="L157" i="5"/>
  <c r="T157" i="5"/>
  <c r="AB157" i="5"/>
  <c r="E159" i="5"/>
  <c r="M159" i="5"/>
  <c r="L80" i="4" s="1"/>
  <c r="U159" i="5"/>
  <c r="T80" i="4" s="1"/>
  <c r="AC159" i="5"/>
  <c r="AB80" i="4" s="1"/>
  <c r="E141" i="5"/>
  <c r="D71" i="4" s="1"/>
  <c r="M141" i="5"/>
  <c r="L71" i="4" s="1"/>
  <c r="U141" i="5"/>
  <c r="AC141" i="5"/>
  <c r="F143" i="5"/>
  <c r="N143" i="5"/>
  <c r="M72" i="4" s="1"/>
  <c r="V143" i="5"/>
  <c r="AD143" i="5"/>
  <c r="G145" i="5"/>
  <c r="F73" i="4" s="1"/>
  <c r="O145" i="5"/>
  <c r="W145" i="5"/>
  <c r="V73" i="4" s="1"/>
  <c r="AE145" i="5"/>
  <c r="H147" i="5"/>
  <c r="P147" i="5"/>
  <c r="X147" i="5"/>
  <c r="AF147" i="5"/>
  <c r="I149" i="5"/>
  <c r="H75" i="4" s="1"/>
  <c r="Q149" i="5"/>
  <c r="Y149" i="5"/>
  <c r="AG149" i="5"/>
  <c r="J151" i="5"/>
  <c r="R151" i="5"/>
  <c r="Z151" i="5"/>
  <c r="Y76" i="4" s="1"/>
  <c r="AH151" i="5"/>
  <c r="K153" i="5"/>
  <c r="S153" i="5"/>
  <c r="AA153" i="5"/>
  <c r="D155" i="5"/>
  <c r="L155" i="5"/>
  <c r="T155" i="5"/>
  <c r="AB155" i="5"/>
  <c r="E157" i="5"/>
  <c r="M157" i="5"/>
  <c r="U157" i="5"/>
  <c r="AC157" i="5"/>
  <c r="F159" i="5"/>
  <c r="N159" i="5"/>
  <c r="V159" i="5"/>
  <c r="BA77" i="3" l="1"/>
  <c r="AA77" i="4"/>
  <c r="AU74" i="3"/>
  <c r="X74" i="4"/>
  <c r="AM79" i="3"/>
  <c r="T79" i="4"/>
  <c r="AU78" i="3"/>
  <c r="X78" i="4"/>
  <c r="AO75" i="3"/>
  <c r="U75" i="4"/>
  <c r="AM74" i="3"/>
  <c r="T74" i="4"/>
  <c r="AI72" i="3"/>
  <c r="R72" i="4"/>
  <c r="AA80" i="3"/>
  <c r="N80" i="4"/>
  <c r="W78" i="3"/>
  <c r="L78" i="4"/>
  <c r="S76" i="3"/>
  <c r="J76" i="4"/>
  <c r="O74" i="3"/>
  <c r="H74" i="4"/>
  <c r="K72" i="3"/>
  <c r="F72" i="4"/>
  <c r="I80" i="3"/>
  <c r="E80" i="4"/>
  <c r="S80" i="3"/>
  <c r="J80" i="4"/>
  <c r="M77" i="3"/>
  <c r="G77" i="4"/>
  <c r="K80" i="3"/>
  <c r="F80" i="4"/>
  <c r="I79" i="3"/>
  <c r="E79" i="4"/>
  <c r="G78" i="3"/>
  <c r="C78" i="4"/>
  <c r="D78" i="4"/>
  <c r="BO76" i="3"/>
  <c r="AH76" i="4"/>
  <c r="BM75" i="3"/>
  <c r="AG75" i="4"/>
  <c r="BK74" i="3"/>
  <c r="AF74" i="4"/>
  <c r="BI73" i="3"/>
  <c r="AE73" i="4"/>
  <c r="BG72" i="3"/>
  <c r="AD72" i="4"/>
  <c r="BE71" i="3"/>
  <c r="AC71" i="4"/>
  <c r="BE80" i="3"/>
  <c r="AC80" i="4"/>
  <c r="BC79" i="3"/>
  <c r="AB79" i="4"/>
  <c r="BO80" i="3"/>
  <c r="AH80" i="4"/>
  <c r="BM79" i="3"/>
  <c r="AG79" i="4"/>
  <c r="BK78" i="3"/>
  <c r="AF78" i="4"/>
  <c r="BI77" i="3"/>
  <c r="AE77" i="4"/>
  <c r="BG76" i="3"/>
  <c r="AD76" i="4"/>
  <c r="BE75" i="3"/>
  <c r="AC75" i="4"/>
  <c r="BC74" i="3"/>
  <c r="AB74" i="4"/>
  <c r="BA73" i="3"/>
  <c r="AA73" i="4"/>
  <c r="AY72" i="3"/>
  <c r="Z72" i="4"/>
  <c r="AW71" i="3"/>
  <c r="Y71" i="4"/>
  <c r="G74" i="4"/>
  <c r="E72" i="4"/>
  <c r="S74" i="4"/>
  <c r="Q72" i="4"/>
  <c r="BE79" i="3"/>
  <c r="AC79" i="4"/>
  <c r="AQ72" i="3"/>
  <c r="V72" i="4"/>
  <c r="Z77" i="4"/>
  <c r="AG80" i="4"/>
  <c r="AE78" i="4"/>
  <c r="AD77" i="4"/>
  <c r="AG76" i="4"/>
  <c r="AF75" i="4"/>
  <c r="AE74" i="4"/>
  <c r="AD73" i="4"/>
  <c r="D80" i="4"/>
  <c r="F77" i="4"/>
  <c r="BC78" i="3"/>
  <c r="AB78" i="4"/>
  <c r="AW75" i="3"/>
  <c r="Y75" i="4"/>
  <c r="AO71" i="3"/>
  <c r="U71" i="4"/>
  <c r="AY80" i="3"/>
  <c r="Z80" i="4"/>
  <c r="AS77" i="3"/>
  <c r="W77" i="4"/>
  <c r="AA78" i="4"/>
  <c r="AQ80" i="3"/>
  <c r="V80" i="4"/>
  <c r="AO79" i="3"/>
  <c r="U79" i="4"/>
  <c r="AM78" i="3"/>
  <c r="T78" i="4"/>
  <c r="AK77" i="3"/>
  <c r="S77" i="4"/>
  <c r="AI76" i="3"/>
  <c r="R76" i="4"/>
  <c r="AG75" i="3"/>
  <c r="Q75" i="4"/>
  <c r="AE74" i="3"/>
  <c r="P74" i="4"/>
  <c r="AC73" i="3"/>
  <c r="O73" i="4"/>
  <c r="AA72" i="3"/>
  <c r="N72" i="4"/>
  <c r="Y71" i="3"/>
  <c r="M71" i="4"/>
  <c r="Y80" i="3"/>
  <c r="M80" i="4"/>
  <c r="W79" i="3"/>
  <c r="L79" i="4"/>
  <c r="AI80" i="3"/>
  <c r="R80" i="4"/>
  <c r="AG79" i="3"/>
  <c r="Q79" i="4"/>
  <c r="AE78" i="3"/>
  <c r="P78" i="4"/>
  <c r="AC77" i="3"/>
  <c r="O77" i="4"/>
  <c r="AA76" i="3"/>
  <c r="N76" i="4"/>
  <c r="Y75" i="3"/>
  <c r="M75" i="4"/>
  <c r="W74" i="3"/>
  <c r="L74" i="4"/>
  <c r="U73" i="3"/>
  <c r="K73" i="4"/>
  <c r="S72" i="3"/>
  <c r="J72" i="4"/>
  <c r="Q71" i="3"/>
  <c r="I71" i="4"/>
  <c r="X75" i="4"/>
  <c r="W74" i="4"/>
  <c r="U72" i="4"/>
  <c r="T71" i="4"/>
  <c r="AC76" i="4"/>
  <c r="AB75" i="4"/>
  <c r="AA74" i="4"/>
  <c r="Z73" i="4"/>
  <c r="Y72" i="4"/>
  <c r="AC72" i="4"/>
  <c r="AB71" i="4"/>
  <c r="AY76" i="3"/>
  <c r="Z76" i="4"/>
  <c r="AS73" i="3"/>
  <c r="W73" i="4"/>
  <c r="AO80" i="3"/>
  <c r="U80" i="4"/>
  <c r="AW79" i="3"/>
  <c r="Y79" i="4"/>
  <c r="AQ76" i="3"/>
  <c r="V76" i="4"/>
  <c r="AK73" i="3"/>
  <c r="S73" i="4"/>
  <c r="AG71" i="3"/>
  <c r="Q71" i="4"/>
  <c r="Y79" i="3"/>
  <c r="M79" i="4"/>
  <c r="U77" i="3"/>
  <c r="K77" i="4"/>
  <c r="Q75" i="3"/>
  <c r="I75" i="4"/>
  <c r="M73" i="3"/>
  <c r="G73" i="4"/>
  <c r="I71" i="3"/>
  <c r="E71" i="4"/>
  <c r="G79" i="3"/>
  <c r="D79" i="4"/>
  <c r="C79" i="4"/>
  <c r="Q79" i="3"/>
  <c r="I79" i="4"/>
  <c r="O78" i="3"/>
  <c r="H78" i="4"/>
  <c r="K76" i="3"/>
  <c r="F76" i="4"/>
  <c r="I75" i="3"/>
  <c r="E75" i="4"/>
  <c r="G74" i="3"/>
  <c r="C74" i="4"/>
  <c r="D74" i="4"/>
  <c r="BO72" i="3"/>
  <c r="AH72" i="4"/>
  <c r="BM71" i="3"/>
  <c r="AG71" i="4"/>
  <c r="I80" i="4"/>
  <c r="AA79" i="4"/>
  <c r="K78" i="4"/>
  <c r="J77" i="4"/>
  <c r="I76" i="4"/>
  <c r="AF79" i="4"/>
  <c r="S79" i="4"/>
  <c r="O78" i="4"/>
  <c r="N77" i="4"/>
  <c r="X71" i="4"/>
  <c r="X79" i="4"/>
  <c r="K79" i="4"/>
  <c r="S78" i="4"/>
  <c r="R77" i="4"/>
  <c r="Q76" i="4"/>
  <c r="P75" i="4"/>
  <c r="O74" i="4"/>
  <c r="N73" i="4"/>
  <c r="P79" i="4"/>
  <c r="W78" i="4"/>
  <c r="V77" i="4"/>
  <c r="U76" i="4"/>
  <c r="T75" i="4"/>
</calcChain>
</file>

<file path=xl/sharedStrings.xml><?xml version="1.0" encoding="utf-8"?>
<sst xmlns="http://schemas.openxmlformats.org/spreadsheetml/2006/main" count="274" uniqueCount="207">
  <si>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</si>
  <si>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</si>
  <si>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</si>
  <si>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</si>
  <si>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</si>
  <si>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</si>
  <si>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</si>
  <si>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</si>
  <si>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</si>
  <si>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</si>
  <si>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</si>
  <si>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</si>
  <si>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</si>
  <si>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</si>
  <si>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</si>
  <si>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</si>
  <si>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</si>
  <si>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</si>
  <si>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</si>
  <si>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</si>
  <si>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</si>
  <si>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</si>
  <si>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</si>
  <si>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</si>
  <si>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</si>
  <si>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</si>
  <si>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</si>
  <si>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</si>
  <si>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</si>
  <si>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</si>
  <si>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</si>
  <si>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</si>
  <si>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</si>
  <si>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</si>
  <si>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</si>
  <si>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</si>
  <si>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</si>
  <si>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</si>
  <si>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</si>
  <si>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</si>
  <si>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</si>
  <si>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</si>
  <si>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</si>
  <si>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</si>
  <si>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</si>
  <si>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</si>
  <si>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</si>
  <si>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</si>
  <si>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</si>
  <si>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</si>
  <si>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</si>
  <si>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</si>
  <si>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</si>
  <si>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</si>
  <si>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</si>
  <si>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</si>
  <si>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</si>
  <si>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</si>
  <si>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</si>
  <si>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</si>
  <si>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</si>
  <si>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</si>
  <si>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</si>
  <si>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</si>
  <si>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</si>
  <si>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</si>
  <si>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</si>
  <si>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</si>
  <si>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</si>
  <si>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</si>
  <si>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</si>
  <si>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</si>
  <si>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</si>
  <si>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</si>
  <si>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</si>
  <si>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</si>
  <si>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</si>
  <si>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</si>
  <si>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</si>
  <si>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</si>
  <si>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</si>
  <si>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</si>
  <si>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</si>
  <si>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</si>
  <si>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</si>
  <si>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</si>
  <si>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</si>
  <si>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</si>
  <si>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</si>
  <si>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</si>
  <si>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</si>
  <si>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</si>
  <si>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</si>
  <si>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</si>
  <si>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</si>
  <si>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</si>
  <si>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</si>
  <si>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</si>
  <si>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</si>
  <si>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</si>
  <si>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</si>
  <si>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</si>
  <si>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</si>
  <si>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</si>
  <si>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</si>
  <si>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</si>
  <si>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</si>
  <si>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</si>
  <si>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</si>
  <si>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</si>
  <si>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</si>
  <si>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</si>
  <si>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</si>
  <si>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</si>
  <si>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</si>
  <si>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</si>
  <si>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</si>
  <si>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</si>
  <si>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</si>
  <si>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</si>
  <si>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</si>
  <si>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</si>
  <si>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</si>
  <si>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</si>
  <si>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</si>
  <si>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</si>
  <si>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</si>
  <si>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</si>
  <si>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</si>
  <si>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</si>
  <si>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</si>
  <si>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</si>
  <si>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</si>
  <si>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</si>
  <si>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</si>
  <si>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</si>
  <si>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</si>
  <si>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</si>
  <si>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</si>
  <si>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</si>
  <si>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</si>
  <si>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</si>
  <si>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Pair 33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</si>
  <si>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</si>
  <si>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</si>
  <si>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</si>
  <si>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</si>
  <si>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</si>
  <si>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</si>
  <si>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</si>
  <si>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</si>
  <si>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</si>
  <si>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</si>
  <si>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</si>
  <si>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</si>
  <si>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</si>
  <si>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</si>
  <si>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</si>
  <si>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</si>
  <si>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Sometimes rounding error in Excel can cause very small values (e.g. on the order of 10^-13) where there should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</si>
  <si>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</si>
  <si>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</si>
  <si>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</si>
  <si>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indst cement measures</t>
  </si>
  <si>
    <t>indst cropland and rice measures</t>
  </si>
  <si>
    <t>indst f gas inspct maint retrofit</t>
  </si>
  <si>
    <t>indst f gas recovery</t>
  </si>
  <si>
    <t>indst f gas destruction</t>
  </si>
  <si>
    <t>indst f gas substitution</t>
  </si>
  <si>
    <t>elec generation subsidy</t>
  </si>
  <si>
    <t>elec capacity construction subsidy</t>
  </si>
  <si>
    <t>geoeng direct air capture</t>
  </si>
  <si>
    <t>settings exogenous GDP adjustment</t>
  </si>
  <si>
    <t>Month</t>
  </si>
  <si>
    <t>Estimating SARS-CoV-2 Pandemic Impact</t>
  </si>
  <si>
    <t>Fraction of Impact Carried to Following Year</t>
  </si>
  <si>
    <t>Other values intended to be user-specified, with no source needed.</t>
  </si>
  <si>
    <t>GDP Impact</t>
  </si>
  <si>
    <t>Impact Relative to 2020</t>
  </si>
  <si>
    <t>GDP 
Impact</t>
  </si>
  <si>
    <t>Alt GDP</t>
  </si>
  <si>
    <t>BAU GDP</t>
  </si>
  <si>
    <t xml:space="preserve">The popular expert opinion (as of April 2020) for base case scenarios for the shape of GDP recovery, where lockdown </t>
  </si>
  <si>
    <t xml:space="preserve">restrictions are assumed to be able to contain the virus spread, is typically V-shaped. </t>
  </si>
  <si>
    <t xml:space="preserve">An analysis in late-April 2020, by RaboResearch, indicates that the peak trough will be experienced in April 2020, </t>
  </si>
  <si>
    <t>and more recent analysis by Goldman Sachs expects a slower recovery than before, only by Q2 2021.</t>
  </si>
  <si>
    <t xml:space="preserve">Based on the above, we assume a counterfactual BAU GDP to be achievable only by Q2 2021 in the V-shaped curve. </t>
  </si>
  <si>
    <t>(For BAU GDP, Avg. GDP Impact, and Alternate GDP - we use avg. of a range of estimates-See ctrl-settings/GDPGR)</t>
  </si>
  <si>
    <t>Source: RaboResearch</t>
  </si>
  <si>
    <t>https://economics.rabobank.com/publications/2020/april/india-extended-lockdown-causes-further-economic-distress/</t>
  </si>
  <si>
    <t>Shape of COVID-impacted GDP recovery - India</t>
  </si>
  <si>
    <t>Shape of COVID-impacted GDP recovery - Global</t>
  </si>
  <si>
    <t>RaboResearch - Hugo Erken</t>
  </si>
  <si>
    <t>Harvard Business Review</t>
  </si>
  <si>
    <t>India: Extended lockdown causes further economic distress</t>
  </si>
  <si>
    <t>What Coronavirus Could Mean for the Global Economy</t>
  </si>
  <si>
    <t>https://hbr.org/2020/03/what-coronavirus-could-mean-for-the-global-economy</t>
  </si>
  <si>
    <t>Figure 2</t>
  </si>
  <si>
    <t>Figure 2: 'Prior Pandemics Were all V-Shaped'</t>
  </si>
  <si>
    <t>Reserve Bank of India (via Economic Times)</t>
  </si>
  <si>
    <t>Estimates for BAU GDP, Alt GDP and GDP Impact</t>
  </si>
  <si>
    <r>
      <t>See variable</t>
    </r>
    <r>
      <rPr>
        <i/>
        <sz val="11"/>
        <color theme="1"/>
        <rFont val="Calibri"/>
        <family val="2"/>
        <scheme val="minor"/>
      </rPr>
      <t xml:space="preserve"> ctrl-settings/GDPGR</t>
    </r>
  </si>
  <si>
    <t>RBI Governor expects V-shaped recovery for India in 2021-22</t>
  </si>
  <si>
    <t>https://economictimes.indiatimes.com/news/economy/indicators/rbi-governor-hopes-india-will-stage-sharp-v-shaped-recovery-in-2021-22/articleshow/75196698.cms</t>
  </si>
  <si>
    <t>Goldman Sachs (via LiveMint)</t>
  </si>
  <si>
    <t>India’s GDP to shrink 45% in Q1FY21: Goldman Sachs</t>
  </si>
  <si>
    <t>https://www.livemint.com/news/india/indian-economy-may-contract-by-45-in-june-quarter-goldman-sachs-11589728732340.html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</si>
</sst>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0" fillId="4" borderId="0" xfId="0" applyFill="1" applyBorder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  <xf numFmtId="0" fontId="1" fillId="2" borderId="0" xfId="0" applyFont="1" applyFill="1"/>
    <xf numFmtId="17" fontId="0" fillId="0" borderId="0" xfId="0" applyNumberFormat="1"/>
    <xf numFmtId="9" fontId="0" fillId="0" borderId="0" xfId="11" applyFont="1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10" fontId="0" fillId="0" borderId="7" xfId="0" applyNumberFormat="1" applyBorder="1"/>
    <xf numFmtId="0" fontId="2" fillId="0" borderId="0" xfId="12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right" wrapText="1"/>
    </xf>
    <xf numFmtId="17" fontId="1" fillId="0" borderId="0" xfId="0" applyNumberFormat="1" applyFont="1"/>
    <xf numFmtId="17" fontId="0" fillId="0" borderId="0" xfId="0" applyNumberFormat="1" applyAlignment="1">
      <alignment horizontal="left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/>
    <cellStyle name="Normal" xfId="0" builtinId="0"/>
    <cellStyle name="Percent" xfId="1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Here'!$B$158:$AH$158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'Set Schedules Here'!$B$159:$AH$159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1.7278149615569269E-2</c:v>
                </c:pt>
                <c:pt idx="3">
                  <c:v>2.2514259647323516E-2</c:v>
                </c:pt>
                <c:pt idx="4">
                  <c:v>2.9290297158867825E-2</c:v>
                </c:pt>
                <c:pt idx="5">
                  <c:v>3.8027081523183362E-2</c:v>
                </c:pt>
                <c:pt idx="6">
                  <c:v>4.923892050578918E-2</c:v>
                </c:pt>
                <c:pt idx="7">
                  <c:v>6.3540116261509447E-2</c:v>
                </c:pt>
                <c:pt idx="8">
                  <c:v>8.1641688420404521E-2</c:v>
                </c:pt>
                <c:pt idx="9">
                  <c:v>0.10433105552137381</c:v>
                </c:pt>
                <c:pt idx="10">
                  <c:v>0.13242566966347</c:v>
                </c:pt>
                <c:pt idx="11">
                  <c:v>0.16669171402233013</c:v>
                </c:pt>
                <c:pt idx="12">
                  <c:v>0.20772320514715584</c:v>
                </c:pt>
                <c:pt idx="13">
                  <c:v>0.2557875708122988</c:v>
                </c:pt>
                <c:pt idx="14">
                  <c:v>0.31066151015949567</c:v>
                </c:pt>
                <c:pt idx="15">
                  <c:v>0.37150127050427334</c:v>
                </c:pt>
                <c:pt idx="16">
                  <c:v>0.4368032588898566</c:v>
                </c:pt>
                <c:pt idx="17">
                  <c:v>0.50449999999999995</c:v>
                </c:pt>
                <c:pt idx="18">
                  <c:v>0.57219674111014329</c:v>
                </c:pt>
                <c:pt idx="19">
                  <c:v>0.6374987294957265</c:v>
                </c:pt>
                <c:pt idx="20">
                  <c:v>0.69833848984050417</c:v>
                </c:pt>
                <c:pt idx="21">
                  <c:v>0.75321242918770104</c:v>
                </c:pt>
                <c:pt idx="22">
                  <c:v>0.80127679485284409</c:v>
                </c:pt>
                <c:pt idx="23">
                  <c:v>0.84230828597766971</c:v>
                </c:pt>
                <c:pt idx="24">
                  <c:v>0.87657433033652998</c:v>
                </c:pt>
                <c:pt idx="25">
                  <c:v>0.904668944478626</c:v>
                </c:pt>
                <c:pt idx="26">
                  <c:v>0.92735831157959536</c:v>
                </c:pt>
                <c:pt idx="27">
                  <c:v>0.94545988373849044</c:v>
                </c:pt>
                <c:pt idx="28">
                  <c:v>0.95976107949421063</c:v>
                </c:pt>
                <c:pt idx="29">
                  <c:v>0.97097291847681666</c:v>
                </c:pt>
                <c:pt idx="30">
                  <c:v>0.97970970284113201</c:v>
                </c:pt>
                <c:pt idx="31">
                  <c:v>0.98648574035267622</c:v>
                </c:pt>
                <c:pt idx="32">
                  <c:v>0.99172185038443061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51136"/>
        <c:axId val="145852672"/>
      </c:lineChart>
      <c:catAx>
        <c:axId val="1458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852672"/>
        <c:crosses val="autoZero"/>
        <c:auto val="1"/>
        <c:lblAlgn val="ctr"/>
        <c:lblOffset val="100"/>
        <c:noMultiLvlLbl val="0"/>
      </c:catAx>
      <c:valAx>
        <c:axId val="14585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851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77</xdr:row>
      <xdr:rowOff>190499</xdr:rowOff>
    </xdr:from>
    <xdr:to>
      <xdr:col>13</xdr:col>
      <xdr:colOff>447674</xdr:colOff>
      <xdr:row>103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581025</xdr:colOff>
      <xdr:row>0</xdr:row>
      <xdr:rowOff>0</xdr:rowOff>
    </xdr:from>
    <xdr:to>
      <xdr:col>15</xdr:col>
      <xdr:colOff>114301</xdr:colOff>
      <xdr:row>14</xdr:row>
      <xdr:rowOff>144930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FC3E59D-F496-46F2-9AA9-63544CA09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24675" y="0"/>
          <a:ext cx="4638676" cy="30024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conomictimes.indiatimes.com/news/economy/indicators/rbi-governor-hopes-india-will-stage-sharp-v-shaped-recovery-in-2021-22/articleshow/75196698.cms" TargetMode="External"/><Relationship Id="rId2" Type="http://schemas.openxmlformats.org/officeDocument/2006/relationships/hyperlink" Target="https://economics.rabobank.com/publications/2020/april/india-extended-lockdown-causes-further-economic-distress/" TargetMode="External"/><Relationship Id="rId1" Type="http://schemas.openxmlformats.org/officeDocument/2006/relationships/hyperlink" Target="https://hbr.org/2020/03/what-coronavirus-could-mean-for-the-global-economy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livemint.com/news/india/indian-economy-may-contract-by-45-in-june-quarter-goldman-sachs-11589728732340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tabSelected="1" workbookViewId="0">
      <selection activeCell="L23" sqref="L23"/>
    </sheetView>
  </sheetViews>
  <sheetFormatPr defaultColWidth="8.86328125" defaultRowHeight="14.25" x14ac:dyDescent="0.45"/>
  <cols>
    <col min="4" max="4" width="9.73046875" customWidth="1"/>
    <col min="10" max="10" width="43.73046875" customWidth="1"/>
  </cols>
  <sheetData>
    <row r="1" spans="1:11" x14ac:dyDescent="0.45">
      <c r="A1" s="1" t="s">
        <v>33</v>
      </c>
    </row>
    <row r="3" spans="1:11" x14ac:dyDescent="0.45">
      <c r="A3" s="1" t="s">
        <v>34</v>
      </c>
      <c r="C3" s="24" t="s">
        <v>190</v>
      </c>
      <c r="D3" s="13"/>
      <c r="E3" s="13"/>
      <c r="F3" s="13"/>
      <c r="G3" s="13"/>
      <c r="J3" s="24" t="s">
        <v>191</v>
      </c>
    </row>
    <row r="4" spans="1:11" x14ac:dyDescent="0.45">
      <c r="C4" t="s">
        <v>192</v>
      </c>
      <c r="J4" t="s">
        <v>193</v>
      </c>
    </row>
    <row r="5" spans="1:11" x14ac:dyDescent="0.45">
      <c r="C5" s="36">
        <v>43922</v>
      </c>
      <c r="J5" s="36">
        <v>43891</v>
      </c>
    </row>
    <row r="6" spans="1:11" x14ac:dyDescent="0.45">
      <c r="C6" t="s">
        <v>194</v>
      </c>
      <c r="J6" t="s">
        <v>195</v>
      </c>
    </row>
    <row r="7" spans="1:11" x14ac:dyDescent="0.45">
      <c r="C7" s="31" t="s">
        <v>189</v>
      </c>
      <c r="J7" s="31" t="s">
        <v>196</v>
      </c>
    </row>
    <row r="8" spans="1:11" x14ac:dyDescent="0.45">
      <c r="C8" t="s">
        <v>197</v>
      </c>
      <c r="J8" t="s">
        <v>198</v>
      </c>
    </row>
    <row r="10" spans="1:11" x14ac:dyDescent="0.45">
      <c r="C10" t="s">
        <v>199</v>
      </c>
      <c r="J10" s="24" t="s">
        <v>200</v>
      </c>
    </row>
    <row r="11" spans="1:11" x14ac:dyDescent="0.45">
      <c r="C11" s="36">
        <v>43922</v>
      </c>
      <c r="J11" t="s">
        <v>201</v>
      </c>
    </row>
    <row r="12" spans="1:11" x14ac:dyDescent="0.45">
      <c r="C12" t="s">
        <v>202</v>
      </c>
    </row>
    <row r="13" spans="1:11" x14ac:dyDescent="0.45">
      <c r="C13" s="31" t="s">
        <v>203</v>
      </c>
    </row>
    <row r="14" spans="1:11" x14ac:dyDescent="0.45">
      <c r="B14" s="19"/>
    </row>
    <row r="15" spans="1:11" x14ac:dyDescent="0.45">
      <c r="B15" s="19"/>
      <c r="C15" t="s">
        <v>204</v>
      </c>
    </row>
    <row r="16" spans="1:11" x14ac:dyDescent="0.45">
      <c r="B16" s="19"/>
      <c r="C16" s="36">
        <v>43952</v>
      </c>
      <c r="K16" s="31"/>
    </row>
    <row r="17" spans="1:11" x14ac:dyDescent="0.45">
      <c r="B17" s="19"/>
      <c r="C17" t="s">
        <v>205</v>
      </c>
      <c r="K17" s="31"/>
    </row>
    <row r="18" spans="1:11" x14ac:dyDescent="0.45">
      <c r="B18" s="19"/>
      <c r="C18" s="31" t="s">
        <v>206</v>
      </c>
      <c r="K18" s="31"/>
    </row>
    <row r="19" spans="1:11" x14ac:dyDescent="0.45">
      <c r="B19" s="19" t="s">
        <v>176</v>
      </c>
    </row>
    <row r="21" spans="1:11" x14ac:dyDescent="0.45">
      <c r="A21" s="1" t="s">
        <v>35</v>
      </c>
    </row>
    <row r="22" spans="1:11" x14ac:dyDescent="0.45">
      <c r="A22" t="s">
        <v>36</v>
      </c>
    </row>
    <row r="23" spans="1:11" x14ac:dyDescent="0.45">
      <c r="A23" s="2" t="s">
        <v>37</v>
      </c>
    </row>
    <row r="24" spans="1:11" x14ac:dyDescent="0.45">
      <c r="A24" t="s">
        <v>79</v>
      </c>
    </row>
    <row r="25" spans="1:11" x14ac:dyDescent="0.45">
      <c r="A25" t="s">
        <v>80</v>
      </c>
    </row>
    <row r="27" spans="1:11" x14ac:dyDescent="0.45">
      <c r="A27" t="s">
        <v>81</v>
      </c>
    </row>
    <row r="28" spans="1:11" x14ac:dyDescent="0.45">
      <c r="A28" t="s">
        <v>150</v>
      </c>
    </row>
    <row r="29" spans="1:11" x14ac:dyDescent="0.45">
      <c r="A29" t="s">
        <v>83</v>
      </c>
    </row>
    <row r="31" spans="1:11" x14ac:dyDescent="0.45">
      <c r="A31" t="s">
        <v>38</v>
      </c>
    </row>
    <row r="32" spans="1:11" x14ac:dyDescent="0.45">
      <c r="A32" t="s">
        <v>39</v>
      </c>
    </row>
    <row r="33" spans="1:6" x14ac:dyDescent="0.45">
      <c r="A33" t="s">
        <v>40</v>
      </c>
    </row>
    <row r="34" spans="1:6" x14ac:dyDescent="0.45">
      <c r="A34" t="s">
        <v>41</v>
      </c>
    </row>
    <row r="35" spans="1:6" x14ac:dyDescent="0.45">
      <c r="A35" t="s">
        <v>82</v>
      </c>
    </row>
    <row r="36" spans="1:6" x14ac:dyDescent="0.45">
      <c r="A36">
        <v>2018</v>
      </c>
      <c r="B36">
        <v>2020</v>
      </c>
      <c r="C36">
        <v>2021</v>
      </c>
      <c r="D36">
        <v>2028</v>
      </c>
      <c r="E36">
        <v>2029</v>
      </c>
      <c r="F36">
        <v>2050</v>
      </c>
    </row>
    <row r="37" spans="1:6" x14ac:dyDescent="0.45">
      <c r="A37">
        <v>0</v>
      </c>
      <c r="B37">
        <v>0</v>
      </c>
      <c r="C37">
        <v>1</v>
      </c>
      <c r="D37">
        <v>1</v>
      </c>
      <c r="E37">
        <v>0</v>
      </c>
      <c r="F37">
        <v>0</v>
      </c>
    </row>
    <row r="39" spans="1:6" x14ac:dyDescent="0.45">
      <c r="A39" s="1" t="s">
        <v>86</v>
      </c>
    </row>
    <row r="40" spans="1:6" x14ac:dyDescent="0.45">
      <c r="A40" t="s">
        <v>87</v>
      </c>
    </row>
    <row r="41" spans="1:6" x14ac:dyDescent="0.45">
      <c r="A41" t="s">
        <v>88</v>
      </c>
    </row>
    <row r="42" spans="1:6" x14ac:dyDescent="0.45">
      <c r="A42" t="s">
        <v>89</v>
      </c>
    </row>
    <row r="43" spans="1:6" x14ac:dyDescent="0.45">
      <c r="A43" t="s">
        <v>90</v>
      </c>
    </row>
    <row r="44" spans="1:6" x14ac:dyDescent="0.45">
      <c r="B44" t="s">
        <v>91</v>
      </c>
    </row>
    <row r="45" spans="1:6" x14ac:dyDescent="0.45">
      <c r="B45" s="19" t="s">
        <v>104</v>
      </c>
    </row>
    <row r="46" spans="1:6" x14ac:dyDescent="0.45">
      <c r="B46" t="s">
        <v>92</v>
      </c>
    </row>
    <row r="47" spans="1:6" x14ac:dyDescent="0.45">
      <c r="B47" s="19" t="s">
        <v>105</v>
      </c>
    </row>
    <row r="48" spans="1:6" x14ac:dyDescent="0.45">
      <c r="A48" t="s">
        <v>93</v>
      </c>
    </row>
    <row r="49" spans="1:2" x14ac:dyDescent="0.45">
      <c r="B49" s="2" t="s">
        <v>94</v>
      </c>
    </row>
    <row r="50" spans="1:2" x14ac:dyDescent="0.45">
      <c r="B50" s="19" t="s">
        <v>95</v>
      </c>
    </row>
    <row r="51" spans="1:2" x14ac:dyDescent="0.45">
      <c r="B51" s="19" t="s">
        <v>96</v>
      </c>
    </row>
    <row r="52" spans="1:2" x14ac:dyDescent="0.45">
      <c r="A52" t="s">
        <v>97</v>
      </c>
    </row>
    <row r="53" spans="1:2" x14ac:dyDescent="0.45">
      <c r="A53" t="s">
        <v>98</v>
      </c>
    </row>
    <row r="54" spans="1:2" x14ac:dyDescent="0.45">
      <c r="B54" t="s">
        <v>99</v>
      </c>
    </row>
    <row r="55" spans="1:2" x14ac:dyDescent="0.45">
      <c r="A55" t="s">
        <v>101</v>
      </c>
    </row>
    <row r="56" spans="1:2" x14ac:dyDescent="0.45">
      <c r="B56" t="s">
        <v>102</v>
      </c>
    </row>
    <row r="57" spans="1:2" x14ac:dyDescent="0.45">
      <c r="B57" t="s">
        <v>103</v>
      </c>
    </row>
    <row r="59" spans="1:2" x14ac:dyDescent="0.45">
      <c r="A59" s="1" t="s">
        <v>100</v>
      </c>
    </row>
    <row r="60" spans="1:2" x14ac:dyDescent="0.45">
      <c r="A60" t="s">
        <v>67</v>
      </c>
    </row>
    <row r="61" spans="1:2" x14ac:dyDescent="0.45">
      <c r="A61" t="s">
        <v>63</v>
      </c>
    </row>
    <row r="62" spans="1:2" x14ac:dyDescent="0.45">
      <c r="A62" t="s">
        <v>42</v>
      </c>
    </row>
    <row r="63" spans="1:2" x14ac:dyDescent="0.45">
      <c r="A63" t="s">
        <v>62</v>
      </c>
    </row>
    <row r="64" spans="1:2" x14ac:dyDescent="0.45">
      <c r="A64" t="s">
        <v>68</v>
      </c>
    </row>
    <row r="65" spans="1:4" x14ac:dyDescent="0.45">
      <c r="A65" t="s">
        <v>69</v>
      </c>
    </row>
    <row r="66" spans="1:4" x14ac:dyDescent="0.45">
      <c r="A66" t="s">
        <v>70</v>
      </c>
    </row>
    <row r="67" spans="1:4" x14ac:dyDescent="0.45">
      <c r="A67" t="s">
        <v>71</v>
      </c>
    </row>
    <row r="69" spans="1:4" x14ac:dyDescent="0.45">
      <c r="A69" t="s">
        <v>46</v>
      </c>
    </row>
    <row r="70" spans="1:4" x14ac:dyDescent="0.45">
      <c r="A70" t="s">
        <v>43</v>
      </c>
    </row>
    <row r="71" spans="1:4" x14ac:dyDescent="0.45">
      <c r="A71" t="s">
        <v>44</v>
      </c>
    </row>
    <row r="72" spans="1:4" x14ac:dyDescent="0.45">
      <c r="A72" t="s">
        <v>45</v>
      </c>
    </row>
    <row r="73" spans="1:4" ht="14.65" thickBot="1" x14ac:dyDescent="0.5"/>
    <row r="74" spans="1:4" x14ac:dyDescent="0.45">
      <c r="A74" s="3" t="s">
        <v>53</v>
      </c>
      <c r="B74" s="4"/>
      <c r="C74" s="4"/>
      <c r="D74" s="5"/>
    </row>
    <row r="75" spans="1:4" x14ac:dyDescent="0.45">
      <c r="A75" s="6" t="s">
        <v>50</v>
      </c>
      <c r="B75" s="7">
        <v>1.0089999999999999</v>
      </c>
      <c r="C75" s="7"/>
      <c r="D75" s="8"/>
    </row>
    <row r="76" spans="1:4" x14ac:dyDescent="0.45">
      <c r="A76" s="6" t="s">
        <v>51</v>
      </c>
      <c r="B76" s="7">
        <v>-0.27</v>
      </c>
      <c r="C76" s="7"/>
      <c r="D76" s="8"/>
    </row>
    <row r="77" spans="1:4" ht="14.65" thickBot="1" x14ac:dyDescent="0.5">
      <c r="A77" s="9" t="s">
        <v>52</v>
      </c>
      <c r="B77" s="10">
        <v>-15</v>
      </c>
      <c r="C77" s="10"/>
      <c r="D77" s="11"/>
    </row>
    <row r="106" spans="1:2" x14ac:dyDescent="0.45">
      <c r="A106" s="1" t="s">
        <v>158</v>
      </c>
    </row>
    <row r="107" spans="1:2" x14ac:dyDescent="0.45">
      <c r="A107" t="s">
        <v>159</v>
      </c>
    </row>
    <row r="108" spans="1:2" x14ac:dyDescent="0.45">
      <c r="A108" t="s">
        <v>160</v>
      </c>
    </row>
    <row r="109" spans="1:2" x14ac:dyDescent="0.45">
      <c r="A109" t="s">
        <v>161</v>
      </c>
    </row>
    <row r="110" spans="1:2" x14ac:dyDescent="0.45">
      <c r="A110" s="23">
        <v>6</v>
      </c>
      <c r="B110" t="s">
        <v>162</v>
      </c>
    </row>
  </sheetData>
  <hyperlinks>
    <hyperlink ref="J7" r:id="rId1"/>
    <hyperlink ref="C7" r:id="rId2"/>
    <hyperlink ref="C13" r:id="rId3"/>
    <hyperlink ref="C18" r:id="rId4"/>
  </hyperlinks>
  <pageMargins left="0.7" right="0.7" top="0.75" bottom="0.75" header="0.3" footer="0.3"/>
  <pageSetup orientation="portrait" r:id="rId5"/>
  <drawing r:id="rId6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163"/>
  <sheetViews>
    <sheetView workbookViewId="0">
      <pane xSplit="1" ySplit="1" topLeftCell="B113" activePane="bottomRight" state="frozen"/>
      <selection pane="topRight" activeCell="B1" sqref="B1"/>
      <selection pane="bottomLeft" activeCell="A2" sqref="A2"/>
      <selection pane="bottomRight" activeCell="D139" sqref="D139"/>
    </sheetView>
  </sheetViews>
  <sheetFormatPr defaultColWidth="9.1328125" defaultRowHeight="14.25" x14ac:dyDescent="0.45"/>
  <cols>
    <col min="1" max="1" width="53.3984375" customWidth="1"/>
    <col min="2" max="34" width="9.1328125" style="16"/>
    <col min="35" max="16384" width="9.1328125" style="12"/>
  </cols>
  <sheetData>
    <row r="1" spans="1:34" x14ac:dyDescent="0.45">
      <c r="B1" s="17" t="s">
        <v>110</v>
      </c>
      <c r="C1" s="17" t="s">
        <v>111</v>
      </c>
      <c r="D1" s="17" t="s">
        <v>112</v>
      </c>
      <c r="E1" s="17" t="s">
        <v>113</v>
      </c>
      <c r="F1" s="17" t="s">
        <v>114</v>
      </c>
      <c r="G1" s="17" t="s">
        <v>115</v>
      </c>
      <c r="H1" s="17" t="s">
        <v>116</v>
      </c>
      <c r="I1" s="17" t="s">
        <v>117</v>
      </c>
      <c r="J1" s="17" t="s">
        <v>118</v>
      </c>
      <c r="K1" s="17" t="s">
        <v>119</v>
      </c>
      <c r="L1" s="17" t="s">
        <v>120</v>
      </c>
      <c r="M1" s="17" t="s">
        <v>121</v>
      </c>
      <c r="N1" s="17" t="s">
        <v>122</v>
      </c>
      <c r="O1" s="17" t="s">
        <v>123</v>
      </c>
      <c r="P1" s="17" t="s">
        <v>124</v>
      </c>
      <c r="Q1" s="17" t="s">
        <v>125</v>
      </c>
      <c r="R1" s="17" t="s">
        <v>126</v>
      </c>
      <c r="S1" s="17" t="s">
        <v>127</v>
      </c>
      <c r="T1" s="17" t="s">
        <v>128</v>
      </c>
      <c r="U1" s="17" t="s">
        <v>129</v>
      </c>
      <c r="V1" s="17" t="s">
        <v>130</v>
      </c>
      <c r="W1" s="17" t="s">
        <v>131</v>
      </c>
      <c r="X1" s="17" t="s">
        <v>132</v>
      </c>
      <c r="Y1" s="17" t="s">
        <v>133</v>
      </c>
      <c r="Z1" s="17" t="s">
        <v>134</v>
      </c>
      <c r="AA1" s="17" t="s">
        <v>135</v>
      </c>
      <c r="AB1" s="17" t="s">
        <v>136</v>
      </c>
      <c r="AC1" s="17" t="s">
        <v>137</v>
      </c>
      <c r="AD1" s="17" t="s">
        <v>138</v>
      </c>
      <c r="AE1" s="17" t="s">
        <v>139</v>
      </c>
      <c r="AF1" s="17" t="s">
        <v>140</v>
      </c>
      <c r="AG1" s="17" t="s">
        <v>141</v>
      </c>
      <c r="AH1" s="17" t="s">
        <v>142</v>
      </c>
    </row>
    <row r="2" spans="1:34" x14ac:dyDescent="0.45">
      <c r="A2" t="s">
        <v>1</v>
      </c>
      <c r="B2" s="15">
        <v>2018</v>
      </c>
      <c r="C2" s="15">
        <v>2030</v>
      </c>
      <c r="D2" s="15">
        <v>2050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</row>
    <row r="3" spans="1:34" x14ac:dyDescent="0.45">
      <c r="B3" s="16">
        <v>0</v>
      </c>
      <c r="C3" s="16">
        <v>0</v>
      </c>
      <c r="D3" s="16">
        <v>1</v>
      </c>
    </row>
    <row r="4" spans="1:34" x14ac:dyDescent="0.45">
      <c r="A4" t="s">
        <v>2</v>
      </c>
      <c r="B4" s="15">
        <v>2018</v>
      </c>
      <c r="C4" s="15">
        <v>2030</v>
      </c>
      <c r="D4" s="15">
        <v>2050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x14ac:dyDescent="0.45">
      <c r="B5" s="16">
        <v>0</v>
      </c>
      <c r="C5" s="16">
        <v>0</v>
      </c>
      <c r="D5" s="16">
        <v>1</v>
      </c>
    </row>
    <row r="6" spans="1:34" x14ac:dyDescent="0.45">
      <c r="A6" s="12" t="s">
        <v>3</v>
      </c>
      <c r="B6" s="15">
        <v>2018</v>
      </c>
      <c r="C6" s="15">
        <v>2030</v>
      </c>
      <c r="D6" s="15">
        <v>2050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 x14ac:dyDescent="0.45">
      <c r="A7" s="12"/>
      <c r="B7" s="16">
        <v>0</v>
      </c>
      <c r="C7" s="16">
        <v>0</v>
      </c>
      <c r="D7" s="16">
        <v>1</v>
      </c>
    </row>
    <row r="8" spans="1:34" x14ac:dyDescent="0.45">
      <c r="A8" s="12" t="s">
        <v>74</v>
      </c>
      <c r="B8" s="15">
        <v>2018</v>
      </c>
      <c r="C8" s="15">
        <v>2030</v>
      </c>
      <c r="D8" s="15">
        <v>2050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</row>
    <row r="9" spans="1:34" x14ac:dyDescent="0.45">
      <c r="A9" s="12"/>
      <c r="B9" s="16">
        <v>0</v>
      </c>
      <c r="C9" s="16">
        <v>0</v>
      </c>
      <c r="D9" s="16">
        <v>1</v>
      </c>
    </row>
    <row r="10" spans="1:34" x14ac:dyDescent="0.45">
      <c r="A10" s="12" t="s">
        <v>75</v>
      </c>
      <c r="B10" s="15">
        <v>2018</v>
      </c>
      <c r="C10" s="15">
        <v>2030</v>
      </c>
      <c r="D10" s="15">
        <v>2050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x14ac:dyDescent="0.45">
      <c r="A11" s="12"/>
      <c r="B11" s="16">
        <v>0</v>
      </c>
      <c r="C11" s="16">
        <v>0</v>
      </c>
      <c r="D11" s="16">
        <v>1</v>
      </c>
    </row>
    <row r="12" spans="1:34" x14ac:dyDescent="0.45">
      <c r="A12" s="12" t="s">
        <v>152</v>
      </c>
      <c r="B12" s="15">
        <v>2018</v>
      </c>
      <c r="C12" s="15">
        <v>2030</v>
      </c>
      <c r="D12" s="15">
        <v>2050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</row>
    <row r="13" spans="1:34" x14ac:dyDescent="0.45">
      <c r="A13" s="12"/>
      <c r="B13" s="16">
        <v>0</v>
      </c>
      <c r="C13" s="16">
        <v>0</v>
      </c>
      <c r="D13" s="16">
        <v>1</v>
      </c>
    </row>
    <row r="14" spans="1:34" x14ac:dyDescent="0.45">
      <c r="A14" s="12" t="s">
        <v>147</v>
      </c>
      <c r="B14" s="15">
        <v>2018</v>
      </c>
      <c r="C14" s="15">
        <v>2030</v>
      </c>
      <c r="D14" s="15">
        <v>2050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</row>
    <row r="15" spans="1:34" x14ac:dyDescent="0.45">
      <c r="A15" s="12"/>
      <c r="B15" s="16">
        <v>0</v>
      </c>
      <c r="C15" s="16">
        <v>0</v>
      </c>
      <c r="D15" s="16">
        <v>1</v>
      </c>
    </row>
    <row r="16" spans="1:34" x14ac:dyDescent="0.45">
      <c r="A16" s="12" t="s">
        <v>148</v>
      </c>
      <c r="B16" s="15">
        <v>2018</v>
      </c>
      <c r="C16" s="15">
        <v>2030</v>
      </c>
      <c r="D16" s="15">
        <v>2050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</row>
    <row r="17" spans="1:35" x14ac:dyDescent="0.45">
      <c r="A17" s="12"/>
      <c r="B17" s="16">
        <v>0</v>
      </c>
      <c r="C17" s="16">
        <v>0</v>
      </c>
      <c r="D17" s="16">
        <v>1</v>
      </c>
    </row>
    <row r="18" spans="1:35" x14ac:dyDescent="0.45">
      <c r="A18" s="12" t="s">
        <v>76</v>
      </c>
      <c r="B18" s="15">
        <v>2018</v>
      </c>
      <c r="C18" s="15">
        <v>2030</v>
      </c>
      <c r="D18" s="15">
        <v>2050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</row>
    <row r="19" spans="1:35" x14ac:dyDescent="0.45">
      <c r="A19" s="12"/>
      <c r="B19" s="16">
        <v>0</v>
      </c>
      <c r="C19" s="16">
        <v>0</v>
      </c>
      <c r="D19" s="16">
        <v>1</v>
      </c>
    </row>
    <row r="20" spans="1:35" x14ac:dyDescent="0.45">
      <c r="A20" s="12" t="s">
        <v>107</v>
      </c>
      <c r="B20" s="15">
        <v>2018</v>
      </c>
      <c r="C20" s="15">
        <v>2030</v>
      </c>
      <c r="D20" s="15">
        <v>2050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</row>
    <row r="21" spans="1:35" x14ac:dyDescent="0.45">
      <c r="A21" s="12"/>
      <c r="B21" s="16">
        <v>0</v>
      </c>
      <c r="C21" s="16">
        <v>0</v>
      </c>
      <c r="D21" s="16">
        <v>1</v>
      </c>
    </row>
    <row r="22" spans="1:35" x14ac:dyDescent="0.45">
      <c r="A22" t="s">
        <v>4</v>
      </c>
      <c r="B22" s="15">
        <v>2018</v>
      </c>
      <c r="C22" s="15">
        <v>2030</v>
      </c>
      <c r="D22" s="15">
        <v>2050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</row>
    <row r="23" spans="1:35" x14ac:dyDescent="0.45">
      <c r="B23" s="16">
        <v>0</v>
      </c>
      <c r="C23" s="16">
        <v>0</v>
      </c>
      <c r="D23" s="16">
        <v>1</v>
      </c>
    </row>
    <row r="24" spans="1:35" x14ac:dyDescent="0.45">
      <c r="A24" t="s">
        <v>64</v>
      </c>
      <c r="B24" s="15">
        <v>2018</v>
      </c>
      <c r="C24" s="15">
        <v>2030</v>
      </c>
      <c r="D24" s="15">
        <v>2020</v>
      </c>
      <c r="E24" s="15">
        <v>2050</v>
      </c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</row>
    <row r="25" spans="1:35" x14ac:dyDescent="0.45">
      <c r="B25" s="16">
        <v>0</v>
      </c>
      <c r="C25" s="16">
        <v>0</v>
      </c>
      <c r="D25" s="16">
        <v>1</v>
      </c>
      <c r="E25" s="16">
        <v>1</v>
      </c>
    </row>
    <row r="26" spans="1:35" x14ac:dyDescent="0.45">
      <c r="A26" t="s">
        <v>169</v>
      </c>
      <c r="B26" s="15">
        <v>2018</v>
      </c>
      <c r="C26" s="15">
        <v>2030</v>
      </c>
      <c r="D26" s="15">
        <v>2020</v>
      </c>
      <c r="E26" s="15">
        <v>2050</v>
      </c>
      <c r="F26" s="14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</row>
    <row r="27" spans="1:35" x14ac:dyDescent="0.45">
      <c r="B27" s="16">
        <v>0</v>
      </c>
      <c r="C27" s="16">
        <v>0</v>
      </c>
      <c r="D27" s="16">
        <v>1</v>
      </c>
      <c r="E27" s="16">
        <v>1</v>
      </c>
    </row>
    <row r="28" spans="1:35" x14ac:dyDescent="0.45">
      <c r="A28" t="s">
        <v>6</v>
      </c>
      <c r="B28" s="15">
        <v>2018</v>
      </c>
      <c r="C28" s="15">
        <v>2030</v>
      </c>
      <c r="D28" s="15">
        <v>2020</v>
      </c>
      <c r="E28" s="15">
        <v>2050</v>
      </c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</row>
    <row r="29" spans="1:35" x14ac:dyDescent="0.45">
      <c r="B29" s="16">
        <v>0</v>
      </c>
      <c r="C29" s="16">
        <v>0</v>
      </c>
      <c r="D29" s="16">
        <v>1</v>
      </c>
      <c r="E29" s="16">
        <v>1</v>
      </c>
    </row>
    <row r="30" spans="1:35" x14ac:dyDescent="0.45">
      <c r="A30" s="13" t="s">
        <v>77</v>
      </c>
      <c r="B30" s="15">
        <v>2018</v>
      </c>
      <c r="C30" s="15">
        <v>2030</v>
      </c>
      <c r="D30" s="15">
        <v>2050</v>
      </c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 x14ac:dyDescent="0.45">
      <c r="A31" s="13"/>
      <c r="B31" s="16">
        <v>0</v>
      </c>
      <c r="C31" s="16">
        <v>0</v>
      </c>
      <c r="D31" s="16">
        <v>1</v>
      </c>
      <c r="AI31" s="16"/>
    </row>
    <row r="32" spans="1:35" x14ac:dyDescent="0.45">
      <c r="A32" t="s">
        <v>5</v>
      </c>
      <c r="B32" s="15">
        <v>2018</v>
      </c>
      <c r="C32" s="15">
        <v>2030</v>
      </c>
      <c r="D32" s="15">
        <v>2031</v>
      </c>
      <c r="E32" s="15">
        <v>2050</v>
      </c>
      <c r="F32" s="14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</row>
    <row r="33" spans="1:34" x14ac:dyDescent="0.45">
      <c r="B33" s="16">
        <v>0</v>
      </c>
      <c r="C33" s="16">
        <v>0</v>
      </c>
      <c r="D33" s="16">
        <v>1</v>
      </c>
      <c r="E33" s="16">
        <v>1</v>
      </c>
    </row>
    <row r="34" spans="1:34" x14ac:dyDescent="0.45">
      <c r="A34" t="s">
        <v>7</v>
      </c>
      <c r="B34" s="15">
        <v>2018</v>
      </c>
      <c r="C34" s="15">
        <v>2030</v>
      </c>
      <c r="D34" s="15">
        <v>2031</v>
      </c>
      <c r="E34" s="15">
        <v>2050</v>
      </c>
      <c r="F34" s="14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</row>
    <row r="35" spans="1:34" x14ac:dyDescent="0.45">
      <c r="B35" s="16">
        <v>0</v>
      </c>
      <c r="C35" s="16">
        <v>0</v>
      </c>
      <c r="D35" s="16">
        <v>1</v>
      </c>
      <c r="E35" s="16">
        <v>1</v>
      </c>
    </row>
    <row r="36" spans="1:34" x14ac:dyDescent="0.45">
      <c r="A36" t="s">
        <v>32</v>
      </c>
      <c r="B36" s="15">
        <v>2018</v>
      </c>
      <c r="C36" s="15">
        <v>2030</v>
      </c>
      <c r="D36" s="15">
        <v>2050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</row>
    <row r="37" spans="1:34" x14ac:dyDescent="0.45">
      <c r="B37" s="16">
        <v>0</v>
      </c>
      <c r="C37" s="16">
        <v>0</v>
      </c>
      <c r="D37" s="16">
        <v>1</v>
      </c>
    </row>
    <row r="38" spans="1:34" s="16" customFormat="1" x14ac:dyDescent="0.45">
      <c r="A38" t="s">
        <v>85</v>
      </c>
      <c r="B38" s="15">
        <v>2018</v>
      </c>
      <c r="C38" s="15">
        <v>2030</v>
      </c>
      <c r="D38" s="15">
        <v>2050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</row>
    <row r="39" spans="1:34" s="16" customFormat="1" x14ac:dyDescent="0.45">
      <c r="A39"/>
      <c r="B39" s="16">
        <v>0</v>
      </c>
      <c r="C39" s="16">
        <v>0</v>
      </c>
      <c r="D39" s="16">
        <v>1</v>
      </c>
    </row>
    <row r="40" spans="1:34" s="16" customFormat="1" x14ac:dyDescent="0.45">
      <c r="A40" t="s">
        <v>55</v>
      </c>
      <c r="B40" s="15">
        <v>2018</v>
      </c>
      <c r="C40" s="15">
        <v>2030</v>
      </c>
      <c r="D40" s="15">
        <v>2050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</row>
    <row r="41" spans="1:34" s="16" customFormat="1" x14ac:dyDescent="0.45">
      <c r="A41"/>
      <c r="B41" s="16">
        <v>0</v>
      </c>
      <c r="C41" s="16">
        <v>0</v>
      </c>
      <c r="D41" s="16">
        <v>1</v>
      </c>
    </row>
    <row r="42" spans="1:34" s="16" customFormat="1" x14ac:dyDescent="0.45">
      <c r="A42" t="s">
        <v>59</v>
      </c>
      <c r="B42" s="15">
        <v>2018</v>
      </c>
      <c r="C42" s="15">
        <v>2030</v>
      </c>
      <c r="D42" s="15">
        <v>2050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</row>
    <row r="43" spans="1:34" s="16" customFormat="1" x14ac:dyDescent="0.45">
      <c r="A43"/>
      <c r="B43" s="16">
        <v>0</v>
      </c>
      <c r="C43" s="16">
        <v>0</v>
      </c>
      <c r="D43" s="16">
        <v>1</v>
      </c>
    </row>
    <row r="44" spans="1:34" s="16" customFormat="1" x14ac:dyDescent="0.45">
      <c r="A44" t="s">
        <v>60</v>
      </c>
      <c r="B44" s="15">
        <v>2018</v>
      </c>
      <c r="C44" s="15">
        <v>2030</v>
      </c>
      <c r="D44" s="15">
        <v>2050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</row>
    <row r="45" spans="1:34" s="16" customFormat="1" x14ac:dyDescent="0.45">
      <c r="A45"/>
      <c r="B45" s="16">
        <v>0</v>
      </c>
      <c r="C45" s="16">
        <v>0</v>
      </c>
      <c r="D45" s="16">
        <v>1</v>
      </c>
    </row>
    <row r="46" spans="1:34" s="16" customFormat="1" x14ac:dyDescent="0.45">
      <c r="A46" s="13" t="s">
        <v>109</v>
      </c>
      <c r="B46" s="15">
        <v>2018</v>
      </c>
      <c r="C46" s="15">
        <v>2050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</row>
    <row r="47" spans="1:34" s="16" customFormat="1" x14ac:dyDescent="0.45">
      <c r="A47" s="13"/>
      <c r="B47" s="16">
        <v>1</v>
      </c>
      <c r="C47" s="16">
        <v>1</v>
      </c>
    </row>
    <row r="48" spans="1:34" s="16" customFormat="1" x14ac:dyDescent="0.45">
      <c r="A48" t="s">
        <v>66</v>
      </c>
      <c r="B48" s="15">
        <v>2018</v>
      </c>
      <c r="C48" s="15">
        <v>2030</v>
      </c>
      <c r="D48" s="15">
        <v>2031</v>
      </c>
      <c r="E48" s="15">
        <v>2050</v>
      </c>
      <c r="F48" s="14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</row>
    <row r="49" spans="1:34" s="16" customFormat="1" x14ac:dyDescent="0.45">
      <c r="A49"/>
      <c r="B49" s="16">
        <v>0</v>
      </c>
      <c r="C49" s="16">
        <v>0</v>
      </c>
      <c r="D49" s="16">
        <v>1</v>
      </c>
      <c r="E49" s="16">
        <v>1</v>
      </c>
    </row>
    <row r="50" spans="1:34" s="16" customFormat="1" x14ac:dyDescent="0.45">
      <c r="A50" t="s">
        <v>61</v>
      </c>
      <c r="B50" s="15">
        <v>2018</v>
      </c>
      <c r="C50" s="15">
        <v>2030</v>
      </c>
      <c r="D50" s="15">
        <v>2031</v>
      </c>
      <c r="E50" s="15">
        <v>2050</v>
      </c>
      <c r="F50" s="14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</row>
    <row r="51" spans="1:34" s="16" customFormat="1" x14ac:dyDescent="0.45">
      <c r="A51"/>
      <c r="B51" s="16">
        <v>0</v>
      </c>
      <c r="C51" s="16">
        <v>0</v>
      </c>
      <c r="D51" s="16">
        <v>1</v>
      </c>
      <c r="E51" s="16">
        <v>1</v>
      </c>
    </row>
    <row r="52" spans="1:34" s="16" customFormat="1" x14ac:dyDescent="0.45">
      <c r="A52" t="s">
        <v>106</v>
      </c>
      <c r="B52" s="15">
        <v>2018</v>
      </c>
      <c r="C52" s="15">
        <v>2030</v>
      </c>
      <c r="D52" s="15">
        <v>2050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</row>
    <row r="53" spans="1:34" s="16" customFormat="1" x14ac:dyDescent="0.45">
      <c r="A53"/>
      <c r="B53" s="16">
        <v>0</v>
      </c>
      <c r="C53" s="16">
        <v>0</v>
      </c>
      <c r="D53" s="16">
        <v>1</v>
      </c>
    </row>
    <row r="54" spans="1:34" s="16" customFormat="1" x14ac:dyDescent="0.45">
      <c r="A54" t="s">
        <v>170</v>
      </c>
      <c r="B54" s="15">
        <v>2018</v>
      </c>
      <c r="C54" s="15">
        <v>2030</v>
      </c>
      <c r="D54" s="15">
        <v>2050</v>
      </c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</row>
    <row r="55" spans="1:34" s="16" customFormat="1" x14ac:dyDescent="0.45">
      <c r="A55"/>
      <c r="B55" s="16">
        <v>0</v>
      </c>
      <c r="C55" s="16">
        <v>0</v>
      </c>
      <c r="D55" s="16">
        <v>1</v>
      </c>
    </row>
    <row r="56" spans="1:34" s="16" customFormat="1" x14ac:dyDescent="0.45">
      <c r="A56" t="s">
        <v>8</v>
      </c>
      <c r="B56" s="15">
        <v>2018</v>
      </c>
      <c r="C56" s="15">
        <v>2030</v>
      </c>
      <c r="D56" s="15">
        <v>2031</v>
      </c>
      <c r="E56" s="15">
        <v>2050</v>
      </c>
      <c r="F56" s="14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</row>
    <row r="57" spans="1:34" s="16" customFormat="1" x14ac:dyDescent="0.45">
      <c r="A57"/>
      <c r="B57" s="16">
        <v>0</v>
      </c>
      <c r="C57" s="16">
        <v>0</v>
      </c>
      <c r="D57" s="16">
        <v>1</v>
      </c>
      <c r="E57" s="16">
        <v>1</v>
      </c>
    </row>
    <row r="58" spans="1:34" s="16" customFormat="1" x14ac:dyDescent="0.45">
      <c r="A58" s="12" t="s">
        <v>9</v>
      </c>
      <c r="B58" s="15">
        <v>2018</v>
      </c>
      <c r="C58" s="15">
        <v>2030</v>
      </c>
      <c r="D58" s="15">
        <v>2050</v>
      </c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</row>
    <row r="59" spans="1:34" s="16" customFormat="1" x14ac:dyDescent="0.45">
      <c r="A59" s="12"/>
      <c r="B59" s="16">
        <v>0</v>
      </c>
      <c r="C59" s="16">
        <v>0</v>
      </c>
      <c r="D59" s="16">
        <v>1</v>
      </c>
    </row>
    <row r="60" spans="1:34" s="16" customFormat="1" x14ac:dyDescent="0.45">
      <c r="A60" s="12" t="s">
        <v>84</v>
      </c>
      <c r="B60" s="15">
        <v>2018</v>
      </c>
      <c r="C60" s="15">
        <v>2030</v>
      </c>
      <c r="D60" s="15">
        <v>2031</v>
      </c>
      <c r="E60" s="15">
        <v>2050</v>
      </c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</row>
    <row r="61" spans="1:34" s="16" customFormat="1" x14ac:dyDescent="0.45">
      <c r="A61" s="12"/>
      <c r="B61" s="16">
        <v>0</v>
      </c>
      <c r="C61" s="16">
        <v>0</v>
      </c>
      <c r="D61" s="16">
        <v>1</v>
      </c>
      <c r="E61" s="16">
        <v>1</v>
      </c>
    </row>
    <row r="62" spans="1:34" s="16" customFormat="1" x14ac:dyDescent="0.45">
      <c r="A62" s="12" t="s">
        <v>10</v>
      </c>
      <c r="B62" s="15">
        <v>2018</v>
      </c>
      <c r="C62" s="15">
        <v>2030</v>
      </c>
      <c r="D62" s="15">
        <v>2031</v>
      </c>
      <c r="E62" s="15">
        <v>2050</v>
      </c>
      <c r="F62" s="14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</row>
    <row r="63" spans="1:34" s="16" customFormat="1" x14ac:dyDescent="0.45">
      <c r="A63" s="12"/>
      <c r="B63" s="16">
        <v>0</v>
      </c>
      <c r="C63" s="16">
        <v>0</v>
      </c>
      <c r="D63" s="16">
        <v>1</v>
      </c>
      <c r="E63" s="16">
        <v>1</v>
      </c>
    </row>
    <row r="64" spans="1:34" s="16" customFormat="1" x14ac:dyDescent="0.45">
      <c r="A64" s="12" t="s">
        <v>156</v>
      </c>
      <c r="B64" s="15">
        <v>2018</v>
      </c>
      <c r="C64" s="15">
        <v>2030</v>
      </c>
      <c r="D64" s="15">
        <v>2050</v>
      </c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</row>
    <row r="65" spans="1:34" s="16" customFormat="1" x14ac:dyDescent="0.45">
      <c r="A65" s="12"/>
      <c r="B65" s="16">
        <v>0</v>
      </c>
      <c r="C65" s="16">
        <v>0</v>
      </c>
      <c r="D65" s="16">
        <v>1</v>
      </c>
    </row>
    <row r="66" spans="1:34" s="16" customFormat="1" x14ac:dyDescent="0.45">
      <c r="A66" s="12" t="s">
        <v>11</v>
      </c>
      <c r="B66" s="15">
        <v>2018</v>
      </c>
      <c r="C66" s="15">
        <v>2030</v>
      </c>
      <c r="D66" s="15">
        <v>2050</v>
      </c>
      <c r="E66" s="15"/>
      <c r="F66" s="14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</row>
    <row r="67" spans="1:34" s="16" customFormat="1" x14ac:dyDescent="0.45">
      <c r="A67"/>
      <c r="B67" s="16">
        <v>0</v>
      </c>
      <c r="C67" s="16">
        <v>0</v>
      </c>
      <c r="D67" s="16">
        <v>1</v>
      </c>
    </row>
    <row r="68" spans="1:34" s="16" customFormat="1" x14ac:dyDescent="0.45">
      <c r="A68" t="s">
        <v>57</v>
      </c>
      <c r="B68" s="15">
        <v>2018</v>
      </c>
      <c r="C68" s="15">
        <v>2030</v>
      </c>
      <c r="D68" s="15">
        <v>2031</v>
      </c>
      <c r="E68" s="15">
        <v>2050</v>
      </c>
      <c r="F68" s="14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</row>
    <row r="69" spans="1:34" s="16" customFormat="1" x14ac:dyDescent="0.45">
      <c r="A69"/>
      <c r="B69" s="16">
        <v>0</v>
      </c>
      <c r="C69" s="16">
        <v>0</v>
      </c>
      <c r="D69" s="16">
        <v>1</v>
      </c>
      <c r="E69" s="16">
        <v>1</v>
      </c>
    </row>
    <row r="70" spans="1:34" s="16" customFormat="1" x14ac:dyDescent="0.45">
      <c r="A70" t="s">
        <v>58</v>
      </c>
      <c r="B70" s="15">
        <v>2018</v>
      </c>
      <c r="C70" s="15">
        <v>2030</v>
      </c>
      <c r="D70" s="15">
        <v>2050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</row>
    <row r="71" spans="1:34" s="16" customFormat="1" x14ac:dyDescent="0.45">
      <c r="A71" s="12"/>
      <c r="B71" s="16">
        <v>0</v>
      </c>
      <c r="C71" s="16">
        <v>0</v>
      </c>
      <c r="D71" s="16">
        <v>1</v>
      </c>
    </row>
    <row r="72" spans="1:34" s="16" customFormat="1" x14ac:dyDescent="0.45">
      <c r="A72" s="12" t="s">
        <v>13</v>
      </c>
      <c r="B72" s="15">
        <v>2018</v>
      </c>
      <c r="C72" s="15">
        <v>2030</v>
      </c>
      <c r="D72" s="15">
        <v>2050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</row>
    <row r="73" spans="1:34" s="16" customFormat="1" x14ac:dyDescent="0.45">
      <c r="A73" s="12"/>
      <c r="B73" s="16">
        <v>0</v>
      </c>
      <c r="C73" s="16">
        <v>0</v>
      </c>
      <c r="D73" s="16">
        <v>1</v>
      </c>
    </row>
    <row r="74" spans="1:34" s="16" customFormat="1" x14ac:dyDescent="0.45">
      <c r="A74" s="12" t="s">
        <v>12</v>
      </c>
      <c r="B74" s="15">
        <v>2018</v>
      </c>
      <c r="C74" s="15">
        <v>2030</v>
      </c>
      <c r="D74" s="15">
        <v>2050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</row>
    <row r="75" spans="1:34" s="16" customFormat="1" x14ac:dyDescent="0.45">
      <c r="A75" s="12"/>
      <c r="B75" s="16">
        <v>0</v>
      </c>
      <c r="C75" s="16">
        <v>0</v>
      </c>
      <c r="D75" s="16">
        <v>1</v>
      </c>
    </row>
    <row r="76" spans="1:34" s="16" customFormat="1" x14ac:dyDescent="0.45">
      <c r="A76" s="12" t="s">
        <v>168</v>
      </c>
      <c r="B76" s="15">
        <v>2018</v>
      </c>
      <c r="C76" s="15">
        <v>2030</v>
      </c>
      <c r="D76" s="15">
        <v>2050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</row>
    <row r="77" spans="1:34" s="16" customFormat="1" x14ac:dyDescent="0.45">
      <c r="A77" s="12"/>
      <c r="B77" s="16">
        <v>0</v>
      </c>
      <c r="C77" s="16">
        <v>0</v>
      </c>
      <c r="D77" s="16">
        <v>1</v>
      </c>
    </row>
    <row r="78" spans="1:34" s="16" customFormat="1" x14ac:dyDescent="0.45">
      <c r="A78" s="12" t="s">
        <v>167</v>
      </c>
      <c r="B78" s="15">
        <v>2018</v>
      </c>
      <c r="C78" s="15">
        <v>2030</v>
      </c>
      <c r="D78" s="15">
        <v>2050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</row>
    <row r="79" spans="1:34" s="16" customFormat="1" x14ac:dyDescent="0.45">
      <c r="A79" s="12"/>
      <c r="B79" s="16">
        <v>0</v>
      </c>
      <c r="C79" s="16">
        <v>0</v>
      </c>
      <c r="D79" s="16">
        <v>1</v>
      </c>
    </row>
    <row r="80" spans="1:34" s="16" customFormat="1" x14ac:dyDescent="0.45">
      <c r="A80" s="12" t="s">
        <v>166</v>
      </c>
      <c r="B80" s="15">
        <v>2018</v>
      </c>
      <c r="C80" s="15">
        <v>2030</v>
      </c>
      <c r="D80" s="15">
        <v>2050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</row>
    <row r="81" spans="1:34" s="16" customFormat="1" x14ac:dyDescent="0.45">
      <c r="A81" s="12"/>
      <c r="B81" s="16">
        <v>0</v>
      </c>
      <c r="C81" s="16">
        <v>0</v>
      </c>
      <c r="D81" s="16">
        <v>1</v>
      </c>
    </row>
    <row r="82" spans="1:34" s="16" customFormat="1" x14ac:dyDescent="0.45">
      <c r="A82" s="12" t="s">
        <v>165</v>
      </c>
      <c r="B82" s="15">
        <v>2018</v>
      </c>
      <c r="C82" s="15">
        <v>2030</v>
      </c>
      <c r="D82" s="15">
        <v>2050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</row>
    <row r="83" spans="1:34" s="16" customFormat="1" x14ac:dyDescent="0.45">
      <c r="A83" s="12"/>
      <c r="B83" s="16">
        <v>0</v>
      </c>
      <c r="C83" s="16">
        <v>0</v>
      </c>
      <c r="D83" s="16">
        <v>1</v>
      </c>
    </row>
    <row r="84" spans="1:34" s="16" customFormat="1" x14ac:dyDescent="0.45">
      <c r="A84" t="s">
        <v>164</v>
      </c>
      <c r="B84" s="15">
        <v>2018</v>
      </c>
      <c r="C84" s="15">
        <v>2030</v>
      </c>
      <c r="D84" s="15">
        <v>2050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</row>
    <row r="85" spans="1:34" s="16" customFormat="1" x14ac:dyDescent="0.45">
      <c r="A85"/>
      <c r="B85" s="16">
        <v>0</v>
      </c>
      <c r="C85" s="16">
        <v>0</v>
      </c>
      <c r="D85" s="16">
        <v>1</v>
      </c>
    </row>
    <row r="86" spans="1:34" s="16" customFormat="1" x14ac:dyDescent="0.45">
      <c r="A86" t="s">
        <v>47</v>
      </c>
      <c r="B86" s="15">
        <v>2018</v>
      </c>
      <c r="C86" s="15">
        <v>2030</v>
      </c>
      <c r="D86" s="15">
        <v>2050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</row>
    <row r="87" spans="1:34" s="16" customFormat="1" x14ac:dyDescent="0.45">
      <c r="A87"/>
      <c r="B87" s="16">
        <v>0</v>
      </c>
      <c r="C87" s="16">
        <v>0</v>
      </c>
      <c r="D87" s="16">
        <v>1</v>
      </c>
    </row>
    <row r="88" spans="1:34" s="16" customFormat="1" x14ac:dyDescent="0.45">
      <c r="A88" t="s">
        <v>163</v>
      </c>
      <c r="B88" s="15">
        <v>2018</v>
      </c>
      <c r="C88" s="15">
        <v>2030</v>
      </c>
      <c r="D88" s="15">
        <v>2050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</row>
    <row r="89" spans="1:34" s="16" customFormat="1" x14ac:dyDescent="0.45">
      <c r="A89"/>
      <c r="B89" s="16">
        <v>0</v>
      </c>
      <c r="C89" s="16">
        <v>0</v>
      </c>
      <c r="D89" s="16">
        <v>1</v>
      </c>
    </row>
    <row r="90" spans="1:34" s="16" customFormat="1" x14ac:dyDescent="0.45">
      <c r="A90" t="s">
        <v>14</v>
      </c>
      <c r="B90" s="15">
        <v>2018</v>
      </c>
      <c r="C90" s="15">
        <v>2030</v>
      </c>
      <c r="D90" s="15">
        <v>2050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</row>
    <row r="91" spans="1:34" s="16" customFormat="1" x14ac:dyDescent="0.45">
      <c r="A91"/>
      <c r="B91" s="16">
        <v>0</v>
      </c>
      <c r="C91" s="16">
        <v>0</v>
      </c>
      <c r="D91" s="16">
        <v>1</v>
      </c>
    </row>
    <row r="92" spans="1:34" s="16" customFormat="1" x14ac:dyDescent="0.45">
      <c r="A92" t="s">
        <v>15</v>
      </c>
      <c r="B92" s="15">
        <v>2018</v>
      </c>
      <c r="C92" s="15">
        <v>2030</v>
      </c>
      <c r="D92" s="15">
        <v>2050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</row>
    <row r="93" spans="1:34" s="16" customFormat="1" x14ac:dyDescent="0.45">
      <c r="A93"/>
      <c r="B93" s="16">
        <v>0</v>
      </c>
      <c r="C93" s="16">
        <v>0</v>
      </c>
      <c r="D93" s="16">
        <v>1</v>
      </c>
    </row>
    <row r="94" spans="1:34" s="16" customFormat="1" x14ac:dyDescent="0.45">
      <c r="A94" t="s">
        <v>16</v>
      </c>
      <c r="B94" s="15">
        <v>2018</v>
      </c>
      <c r="C94" s="15">
        <v>2030</v>
      </c>
      <c r="D94" s="15">
        <v>2050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</row>
    <row r="95" spans="1:34" s="16" customFormat="1" x14ac:dyDescent="0.45">
      <c r="A95"/>
      <c r="B95" s="16">
        <v>0</v>
      </c>
      <c r="C95" s="16">
        <v>0</v>
      </c>
      <c r="D95" s="16">
        <v>1</v>
      </c>
    </row>
    <row r="96" spans="1:34" s="16" customFormat="1" x14ac:dyDescent="0.45">
      <c r="A96" s="12" t="s">
        <v>17</v>
      </c>
      <c r="B96" s="15">
        <v>2018</v>
      </c>
      <c r="C96" s="15">
        <v>2030</v>
      </c>
      <c r="D96" s="15">
        <v>2050</v>
      </c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</row>
    <row r="97" spans="1:34" s="16" customFormat="1" x14ac:dyDescent="0.45">
      <c r="A97" s="12"/>
      <c r="B97" s="16">
        <v>0</v>
      </c>
      <c r="C97" s="16">
        <v>0</v>
      </c>
      <c r="D97" s="16">
        <v>1</v>
      </c>
    </row>
    <row r="98" spans="1:34" s="16" customFormat="1" x14ac:dyDescent="0.45">
      <c r="A98" s="12" t="s">
        <v>108</v>
      </c>
      <c r="B98" s="15">
        <v>2018</v>
      </c>
      <c r="C98" s="15">
        <v>2030</v>
      </c>
      <c r="D98" s="15">
        <v>2050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</row>
    <row r="99" spans="1:34" s="16" customFormat="1" x14ac:dyDescent="0.45">
      <c r="A99" s="12"/>
      <c r="B99" s="16">
        <v>0</v>
      </c>
      <c r="C99" s="16">
        <v>0</v>
      </c>
      <c r="D99" s="16">
        <v>1</v>
      </c>
    </row>
    <row r="100" spans="1:34" s="16" customFormat="1" x14ac:dyDescent="0.45">
      <c r="A100" s="12" t="s">
        <v>143</v>
      </c>
      <c r="B100" s="15">
        <v>2018</v>
      </c>
      <c r="C100" s="15">
        <v>2030</v>
      </c>
      <c r="D100" s="15">
        <v>2050</v>
      </c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</row>
    <row r="101" spans="1:34" s="16" customFormat="1" x14ac:dyDescent="0.45">
      <c r="A101" s="12"/>
      <c r="B101" s="16">
        <v>0</v>
      </c>
      <c r="C101" s="16">
        <v>0</v>
      </c>
      <c r="D101" s="16">
        <v>1</v>
      </c>
    </row>
    <row r="102" spans="1:34" s="16" customFormat="1" x14ac:dyDescent="0.45">
      <c r="A102" s="12" t="s">
        <v>144</v>
      </c>
      <c r="B102" s="15">
        <v>2018</v>
      </c>
      <c r="C102" s="15">
        <v>2030</v>
      </c>
      <c r="D102" s="15">
        <v>2050</v>
      </c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</row>
    <row r="103" spans="1:34" s="16" customFormat="1" x14ac:dyDescent="0.45">
      <c r="A103" s="12"/>
      <c r="B103" s="16">
        <v>0</v>
      </c>
      <c r="C103" s="16">
        <v>0</v>
      </c>
      <c r="D103" s="16">
        <v>1</v>
      </c>
    </row>
    <row r="104" spans="1:34" s="16" customFormat="1" x14ac:dyDescent="0.45">
      <c r="A104" s="12" t="s">
        <v>151</v>
      </c>
      <c r="B104" s="15">
        <v>2018</v>
      </c>
      <c r="C104" s="15">
        <v>2030</v>
      </c>
      <c r="D104" s="15">
        <v>2050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</row>
    <row r="105" spans="1:34" s="16" customFormat="1" x14ac:dyDescent="0.45">
      <c r="A105" s="12"/>
      <c r="B105" s="16">
        <v>0</v>
      </c>
      <c r="C105" s="16">
        <v>0</v>
      </c>
      <c r="D105" s="16">
        <v>1</v>
      </c>
    </row>
    <row r="106" spans="1:34" s="16" customFormat="1" x14ac:dyDescent="0.45">
      <c r="A106" s="12" t="s">
        <v>18</v>
      </c>
      <c r="B106" s="15">
        <v>2018</v>
      </c>
      <c r="C106" s="15">
        <v>2030</v>
      </c>
      <c r="D106" s="15">
        <v>2050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</row>
    <row r="107" spans="1:34" s="16" customFormat="1" x14ac:dyDescent="0.45">
      <c r="A107"/>
      <c r="B107" s="16">
        <v>0</v>
      </c>
      <c r="C107" s="16">
        <v>0</v>
      </c>
      <c r="D107" s="16">
        <v>1</v>
      </c>
    </row>
    <row r="108" spans="1:34" s="16" customFormat="1" x14ac:dyDescent="0.45">
      <c r="A108" s="12" t="s">
        <v>19</v>
      </c>
      <c r="B108" s="15">
        <v>2018</v>
      </c>
      <c r="C108" s="15">
        <v>2030</v>
      </c>
      <c r="D108" s="15">
        <v>2050</v>
      </c>
      <c r="E108" s="15"/>
      <c r="F108" s="14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</row>
    <row r="109" spans="1:34" s="16" customFormat="1" x14ac:dyDescent="0.45">
      <c r="A109" s="12"/>
      <c r="B109" s="16">
        <v>0</v>
      </c>
      <c r="C109" s="16">
        <v>0</v>
      </c>
      <c r="D109" s="16">
        <v>1</v>
      </c>
    </row>
    <row r="110" spans="1:34" s="16" customFormat="1" x14ac:dyDescent="0.45">
      <c r="A110" s="12" t="s">
        <v>20</v>
      </c>
      <c r="B110" s="15">
        <v>2018</v>
      </c>
      <c r="C110" s="15">
        <v>2030</v>
      </c>
      <c r="D110" s="15">
        <v>2050</v>
      </c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</row>
    <row r="111" spans="1:34" s="16" customFormat="1" x14ac:dyDescent="0.45">
      <c r="A111" s="12"/>
      <c r="B111" s="16">
        <v>0</v>
      </c>
      <c r="C111" s="16">
        <v>0</v>
      </c>
      <c r="D111" s="16">
        <v>1</v>
      </c>
    </row>
    <row r="112" spans="1:34" x14ac:dyDescent="0.45">
      <c r="A112" s="12" t="s">
        <v>21</v>
      </c>
      <c r="B112" s="15">
        <v>2018</v>
      </c>
      <c r="C112" s="15">
        <v>2030</v>
      </c>
      <c r="D112" s="15">
        <v>2050</v>
      </c>
      <c r="E112" s="15"/>
      <c r="F112" s="14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</row>
    <row r="113" spans="1:34" x14ac:dyDescent="0.45">
      <c r="A113" s="12"/>
      <c r="B113" s="16">
        <v>0</v>
      </c>
      <c r="C113" s="16">
        <v>0</v>
      </c>
      <c r="D113" s="16">
        <v>1</v>
      </c>
    </row>
    <row r="114" spans="1:34" x14ac:dyDescent="0.45">
      <c r="A114" s="12" t="s">
        <v>153</v>
      </c>
      <c r="B114" s="15">
        <v>2018</v>
      </c>
      <c r="C114" s="15">
        <v>2050</v>
      </c>
      <c r="D114" s="15"/>
      <c r="E114" s="15"/>
      <c r="F114" s="14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</row>
    <row r="115" spans="1:34" x14ac:dyDescent="0.45">
      <c r="B115" s="20">
        <v>1</v>
      </c>
      <c r="C115" s="16">
        <v>1</v>
      </c>
    </row>
    <row r="116" spans="1:34" x14ac:dyDescent="0.45">
      <c r="A116" t="s">
        <v>145</v>
      </c>
      <c r="B116" s="15">
        <v>2018</v>
      </c>
      <c r="C116" s="15">
        <v>2050</v>
      </c>
      <c r="D116" s="15"/>
      <c r="E116" s="15"/>
      <c r="F116" s="1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</row>
    <row r="117" spans="1:34" x14ac:dyDescent="0.45">
      <c r="B117" s="20">
        <v>1</v>
      </c>
      <c r="C117" s="16">
        <v>1</v>
      </c>
    </row>
    <row r="118" spans="1:34" x14ac:dyDescent="0.45">
      <c r="A118" t="s">
        <v>146</v>
      </c>
      <c r="B118" s="15">
        <v>2018</v>
      </c>
      <c r="C118" s="15">
        <v>2050</v>
      </c>
      <c r="D118" s="15"/>
      <c r="E118" s="15"/>
      <c r="F118" s="14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</row>
    <row r="119" spans="1:34" x14ac:dyDescent="0.45">
      <c r="B119" s="20">
        <v>1</v>
      </c>
      <c r="C119" s="16">
        <v>1</v>
      </c>
    </row>
    <row r="120" spans="1:34" x14ac:dyDescent="0.45">
      <c r="A120" t="s">
        <v>155</v>
      </c>
      <c r="B120" s="15">
        <v>2018</v>
      </c>
      <c r="C120" s="15">
        <v>2030</v>
      </c>
      <c r="D120" s="15">
        <v>2050</v>
      </c>
      <c r="E120" s="15"/>
      <c r="F120" s="14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</row>
    <row r="121" spans="1:34" x14ac:dyDescent="0.45">
      <c r="B121" s="16">
        <v>0</v>
      </c>
      <c r="C121" s="16">
        <v>0</v>
      </c>
      <c r="D121" s="16">
        <v>1</v>
      </c>
    </row>
    <row r="122" spans="1:34" x14ac:dyDescent="0.45">
      <c r="A122" t="s">
        <v>65</v>
      </c>
      <c r="B122" s="15">
        <v>2018</v>
      </c>
      <c r="C122" s="15">
        <v>2030</v>
      </c>
      <c r="D122" s="15">
        <v>2050</v>
      </c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</row>
    <row r="123" spans="1:34" x14ac:dyDescent="0.45">
      <c r="B123" s="16">
        <v>0</v>
      </c>
      <c r="C123" s="16">
        <v>0</v>
      </c>
      <c r="D123" s="16">
        <v>1</v>
      </c>
    </row>
    <row r="124" spans="1:34" x14ac:dyDescent="0.45">
      <c r="A124" t="s">
        <v>154</v>
      </c>
      <c r="B124" s="15">
        <v>2018</v>
      </c>
      <c r="C124" s="15">
        <v>2030</v>
      </c>
      <c r="D124" s="15">
        <v>2050</v>
      </c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</row>
    <row r="125" spans="1:34" x14ac:dyDescent="0.45">
      <c r="B125" s="16">
        <v>0</v>
      </c>
      <c r="C125" s="16">
        <v>0</v>
      </c>
      <c r="D125" s="16">
        <v>1</v>
      </c>
    </row>
    <row r="126" spans="1:34" x14ac:dyDescent="0.45">
      <c r="A126" t="s">
        <v>149</v>
      </c>
      <c r="B126" s="15">
        <v>2018</v>
      </c>
      <c r="C126" s="15">
        <v>2030</v>
      </c>
      <c r="D126" s="15">
        <v>2050</v>
      </c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</row>
    <row r="127" spans="1:34" x14ac:dyDescent="0.45">
      <c r="B127" s="16">
        <v>0</v>
      </c>
      <c r="C127" s="16">
        <v>0</v>
      </c>
      <c r="D127" s="16">
        <v>1</v>
      </c>
    </row>
    <row r="128" spans="1:34" x14ac:dyDescent="0.45">
      <c r="A128" t="s">
        <v>54</v>
      </c>
      <c r="B128" s="15">
        <v>2018</v>
      </c>
      <c r="C128" s="15">
        <v>2030</v>
      </c>
      <c r="D128" s="15">
        <v>2050</v>
      </c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</row>
    <row r="129" spans="1:34" x14ac:dyDescent="0.45">
      <c r="B129" s="16">
        <v>0</v>
      </c>
      <c r="C129" s="16">
        <v>0</v>
      </c>
      <c r="D129" s="16">
        <v>1</v>
      </c>
    </row>
    <row r="130" spans="1:34" x14ac:dyDescent="0.45">
      <c r="A130" t="s">
        <v>49</v>
      </c>
      <c r="B130" s="15">
        <v>2018</v>
      </c>
      <c r="C130" s="15">
        <v>2030</v>
      </c>
      <c r="D130" s="15">
        <v>2050</v>
      </c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</row>
    <row r="131" spans="1:34" x14ac:dyDescent="0.45">
      <c r="B131" s="16">
        <v>0</v>
      </c>
      <c r="C131" s="16">
        <v>0</v>
      </c>
      <c r="D131" s="16">
        <v>1</v>
      </c>
    </row>
    <row r="132" spans="1:34" x14ac:dyDescent="0.45">
      <c r="A132" t="s">
        <v>48</v>
      </c>
      <c r="B132" s="15">
        <v>2018</v>
      </c>
      <c r="C132" s="15">
        <v>2030</v>
      </c>
      <c r="D132" s="15">
        <v>2050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</row>
    <row r="133" spans="1:34" x14ac:dyDescent="0.45">
      <c r="B133" s="16">
        <v>0</v>
      </c>
      <c r="C133" s="16">
        <v>0</v>
      </c>
      <c r="D133" s="16">
        <v>1</v>
      </c>
    </row>
    <row r="134" spans="1:34" x14ac:dyDescent="0.45">
      <c r="A134" t="s">
        <v>56</v>
      </c>
      <c r="B134" s="15">
        <v>2018</v>
      </c>
      <c r="C134" s="15">
        <v>2030</v>
      </c>
      <c r="D134" s="15">
        <v>2050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</row>
    <row r="135" spans="1:34" x14ac:dyDescent="0.45">
      <c r="B135" s="16">
        <v>0</v>
      </c>
      <c r="C135" s="16">
        <v>0</v>
      </c>
      <c r="D135" s="16">
        <v>1</v>
      </c>
    </row>
    <row r="136" spans="1:34" x14ac:dyDescent="0.45">
      <c r="A136" t="s">
        <v>72</v>
      </c>
      <c r="B136" s="15">
        <v>2018</v>
      </c>
      <c r="C136" s="15">
        <v>2030</v>
      </c>
      <c r="D136" s="15">
        <v>2031</v>
      </c>
      <c r="E136" s="15">
        <v>2050</v>
      </c>
      <c r="F136" s="14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</row>
    <row r="137" spans="1:34" x14ac:dyDescent="0.45">
      <c r="B137" s="16">
        <v>0</v>
      </c>
      <c r="C137" s="16">
        <v>0</v>
      </c>
      <c r="D137" s="16">
        <v>1</v>
      </c>
      <c r="E137" s="16">
        <v>1</v>
      </c>
    </row>
    <row r="138" spans="1:34" x14ac:dyDescent="0.45">
      <c r="A138" t="s">
        <v>73</v>
      </c>
      <c r="B138" s="15">
        <v>2018</v>
      </c>
      <c r="C138" s="15">
        <v>2030</v>
      </c>
      <c r="D138" s="15">
        <v>2031</v>
      </c>
      <c r="E138" s="15">
        <v>2050</v>
      </c>
      <c r="F138" s="14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</row>
    <row r="139" spans="1:34" x14ac:dyDescent="0.45">
      <c r="B139" s="16">
        <v>0</v>
      </c>
      <c r="C139" s="16">
        <v>0</v>
      </c>
      <c r="D139" s="16">
        <v>1</v>
      </c>
      <c r="E139" s="16">
        <v>1</v>
      </c>
    </row>
    <row r="140" spans="1:34" x14ac:dyDescent="0.45">
      <c r="A140" t="s">
        <v>22</v>
      </c>
      <c r="B140" s="15">
        <v>2018</v>
      </c>
      <c r="C140" s="15">
        <v>2019</v>
      </c>
      <c r="D140" s="15">
        <v>2020</v>
      </c>
      <c r="E140" s="15">
        <v>2021</v>
      </c>
      <c r="F140" s="15">
        <v>2022</v>
      </c>
      <c r="G140" s="15">
        <v>2023</v>
      </c>
      <c r="H140" s="15">
        <v>2024</v>
      </c>
      <c r="I140" s="15">
        <v>2025</v>
      </c>
      <c r="J140" s="15">
        <v>2026</v>
      </c>
      <c r="K140" s="15">
        <v>2027</v>
      </c>
      <c r="L140" s="15">
        <v>2028</v>
      </c>
      <c r="M140" s="15">
        <v>2029</v>
      </c>
      <c r="N140" s="15">
        <v>2030</v>
      </c>
      <c r="O140" s="15">
        <v>2031</v>
      </c>
      <c r="P140" s="15">
        <v>2032</v>
      </c>
      <c r="Q140" s="15">
        <v>2033</v>
      </c>
      <c r="R140" s="15">
        <v>2034</v>
      </c>
      <c r="S140" s="15">
        <v>2035</v>
      </c>
      <c r="T140" s="15">
        <v>2036</v>
      </c>
      <c r="U140" s="15">
        <v>2037</v>
      </c>
      <c r="V140" s="15">
        <v>2038</v>
      </c>
      <c r="W140" s="15">
        <v>2039</v>
      </c>
      <c r="X140" s="15">
        <v>2040</v>
      </c>
      <c r="Y140" s="15">
        <v>2041</v>
      </c>
      <c r="Z140" s="15">
        <v>2042</v>
      </c>
      <c r="AA140" s="15">
        <v>2043</v>
      </c>
      <c r="AB140" s="15">
        <v>2044</v>
      </c>
      <c r="AC140" s="15">
        <v>2045</v>
      </c>
      <c r="AD140" s="15">
        <v>2046</v>
      </c>
      <c r="AE140" s="15">
        <v>2047</v>
      </c>
      <c r="AF140" s="15">
        <v>2048</v>
      </c>
      <c r="AG140" s="15">
        <v>2049</v>
      </c>
      <c r="AH140" s="15">
        <v>2050</v>
      </c>
    </row>
    <row r="141" spans="1:34" x14ac:dyDescent="0.45">
      <c r="B141" s="16">
        <v>0</v>
      </c>
      <c r="C141" s="16">
        <v>0</v>
      </c>
      <c r="D141" s="16">
        <f>About!$B$75/(1+EXP(About!$B$76*(D140-$D140+About!$B$77)))</f>
        <v>1.7278149615569269E-2</v>
      </c>
      <c r="E141" s="16">
        <f>About!$B$75/(1+EXP(About!$B$76*(E140-$D140+About!$B$77)))</f>
        <v>2.2514259647323516E-2</v>
      </c>
      <c r="F141" s="16">
        <f>About!$B$75/(1+EXP(About!$B$76*(F140-$D140+About!$B$77)))</f>
        <v>2.9290297158867825E-2</v>
      </c>
      <c r="G141" s="16">
        <f>About!$B$75/(1+EXP(About!$B$76*(G140-$D140+About!$B$77)))</f>
        <v>3.8027081523183362E-2</v>
      </c>
      <c r="H141" s="16">
        <f>About!$B$75/(1+EXP(About!$B$76*(H140-$D140+About!$B$77)))</f>
        <v>4.923892050578918E-2</v>
      </c>
      <c r="I141" s="16">
        <f>About!$B$75/(1+EXP(About!$B$76*(I140-$D140+About!$B$77)))</f>
        <v>6.3540116261509447E-2</v>
      </c>
      <c r="J141" s="16">
        <f>About!$B$75/(1+EXP(About!$B$76*(J140-$D140+About!$B$77)))</f>
        <v>8.1641688420404521E-2</v>
      </c>
      <c r="K141" s="16">
        <f>About!$B$75/(1+EXP(About!$B$76*(K140-$D140+About!$B$77)))</f>
        <v>0.10433105552137381</v>
      </c>
      <c r="L141" s="16">
        <f>About!$B$75/(1+EXP(About!$B$76*(L140-$D140+About!$B$77)))</f>
        <v>0.13242566966347</v>
      </c>
      <c r="M141" s="16">
        <f>About!$B$75/(1+EXP(About!$B$76*(M140-$D140+About!$B$77)))</f>
        <v>0.16669171402233013</v>
      </c>
      <c r="N141" s="16">
        <f>About!$B$75/(1+EXP(About!$B$76*(N140-$D140+About!$B$77)))</f>
        <v>0.20772320514715584</v>
      </c>
      <c r="O141" s="16">
        <f>About!$B$75/(1+EXP(About!$B$76*(O140-$D140+About!$B$77)))</f>
        <v>0.2557875708122988</v>
      </c>
      <c r="P141" s="16">
        <f>About!$B$75/(1+EXP(About!$B$76*(P140-$D140+About!$B$77)))</f>
        <v>0.31066151015949567</v>
      </c>
      <c r="Q141" s="16">
        <f>About!$B$75/(1+EXP(About!$B$76*(Q140-$D140+About!$B$77)))</f>
        <v>0.37150127050427334</v>
      </c>
      <c r="R141" s="16">
        <f>About!$B$75/(1+EXP(About!$B$76*(R140-$D140+About!$B$77)))</f>
        <v>0.4368032588898566</v>
      </c>
      <c r="S141" s="16">
        <f>About!$B$75/(1+EXP(About!$B$76*(S140-$D140+About!$B$77)))</f>
        <v>0.50449999999999995</v>
      </c>
      <c r="T141" s="16">
        <f>About!$B$75/(1+EXP(About!$B$76*(T140-$D140+About!$B$77)))</f>
        <v>0.57219674111014329</v>
      </c>
      <c r="U141" s="16">
        <f>About!$B$75/(1+EXP(About!$B$76*(U140-$D140+About!$B$77)))</f>
        <v>0.6374987294957265</v>
      </c>
      <c r="V141" s="16">
        <f>About!$B$75/(1+EXP(About!$B$76*(V140-$D140+About!$B$77)))</f>
        <v>0.69833848984050417</v>
      </c>
      <c r="W141" s="16">
        <f>About!$B$75/(1+EXP(About!$B$76*(W140-$D140+About!$B$77)))</f>
        <v>0.75321242918770104</v>
      </c>
      <c r="X141" s="16">
        <f>About!$B$75/(1+EXP(About!$B$76*(X140-$D140+About!$B$77)))</f>
        <v>0.80127679485284409</v>
      </c>
      <c r="Y141" s="16">
        <f>About!$B$75/(1+EXP(About!$B$76*(Y140-$D140+About!$B$77)))</f>
        <v>0.84230828597766971</v>
      </c>
      <c r="Z141" s="16">
        <f>About!$B$75/(1+EXP(About!$B$76*(Z140-$D140+About!$B$77)))</f>
        <v>0.87657433033652998</v>
      </c>
      <c r="AA141" s="16">
        <f>About!$B$75/(1+EXP(About!$B$76*(AA140-$D140+About!$B$77)))</f>
        <v>0.904668944478626</v>
      </c>
      <c r="AB141" s="16">
        <f>About!$B$75/(1+EXP(About!$B$76*(AB140-$D140+About!$B$77)))</f>
        <v>0.92735831157959536</v>
      </c>
      <c r="AC141" s="16">
        <f>About!$B$75/(1+EXP(About!$B$76*(AC140-$D140+About!$B$77)))</f>
        <v>0.94545988373849044</v>
      </c>
      <c r="AD141" s="16">
        <f>About!$B$75/(1+EXP(About!$B$76*(AD140-$D140+About!$B$77)))</f>
        <v>0.95976107949421063</v>
      </c>
      <c r="AE141" s="16">
        <f>About!$B$75/(1+EXP(About!$B$76*(AE140-$D140+About!$B$77)))</f>
        <v>0.97097291847681666</v>
      </c>
      <c r="AF141" s="16">
        <f>About!$B$75/(1+EXP(About!$B$76*(AF140-$D140+About!$B$77)))</f>
        <v>0.97970970284113201</v>
      </c>
      <c r="AG141" s="16">
        <f>About!$B$75/(1+EXP(About!$B$76*(AG140-$D140+About!$B$77)))</f>
        <v>0.98648574035267622</v>
      </c>
      <c r="AH141" s="16">
        <f>About!$B$75/(1+EXP(About!$B$76*(AH140-$D140+About!$B$77)))</f>
        <v>0.99172185038443061</v>
      </c>
    </row>
    <row r="142" spans="1:34" x14ac:dyDescent="0.45">
      <c r="A142" t="s">
        <v>23</v>
      </c>
      <c r="B142" s="15">
        <v>2018</v>
      </c>
      <c r="C142" s="15">
        <v>2019</v>
      </c>
      <c r="D142" s="15">
        <v>2020</v>
      </c>
      <c r="E142" s="15">
        <v>2021</v>
      </c>
      <c r="F142" s="15">
        <v>2022</v>
      </c>
      <c r="G142" s="15">
        <v>2023</v>
      </c>
      <c r="H142" s="15">
        <v>2024</v>
      </c>
      <c r="I142" s="15">
        <v>2025</v>
      </c>
      <c r="J142" s="15">
        <v>2026</v>
      </c>
      <c r="K142" s="15">
        <v>2027</v>
      </c>
      <c r="L142" s="15">
        <v>2028</v>
      </c>
      <c r="M142" s="15">
        <v>2029</v>
      </c>
      <c r="N142" s="15">
        <v>2030</v>
      </c>
      <c r="O142" s="15">
        <v>2031</v>
      </c>
      <c r="P142" s="15">
        <v>2032</v>
      </c>
      <c r="Q142" s="15">
        <v>2033</v>
      </c>
      <c r="R142" s="15">
        <v>2034</v>
      </c>
      <c r="S142" s="15">
        <v>2035</v>
      </c>
      <c r="T142" s="15">
        <v>2036</v>
      </c>
      <c r="U142" s="15">
        <v>2037</v>
      </c>
      <c r="V142" s="15">
        <v>2038</v>
      </c>
      <c r="W142" s="15">
        <v>2039</v>
      </c>
      <c r="X142" s="15">
        <v>2040</v>
      </c>
      <c r="Y142" s="15">
        <v>2041</v>
      </c>
      <c r="Z142" s="15">
        <v>2042</v>
      </c>
      <c r="AA142" s="15">
        <v>2043</v>
      </c>
      <c r="AB142" s="15">
        <v>2044</v>
      </c>
      <c r="AC142" s="15">
        <v>2045</v>
      </c>
      <c r="AD142" s="15">
        <v>2046</v>
      </c>
      <c r="AE142" s="15">
        <v>2047</v>
      </c>
      <c r="AF142" s="15">
        <v>2048</v>
      </c>
      <c r="AG142" s="15">
        <v>2049</v>
      </c>
      <c r="AH142" s="15">
        <v>2050</v>
      </c>
    </row>
    <row r="143" spans="1:34" x14ac:dyDescent="0.45">
      <c r="B143" s="16">
        <v>0</v>
      </c>
      <c r="C143" s="16">
        <v>0</v>
      </c>
      <c r="D143" s="16">
        <f>About!$B$75/(1+EXP(About!$B$76*(D142-$D142+About!$B$77)))</f>
        <v>1.7278149615569269E-2</v>
      </c>
      <c r="E143" s="16">
        <f>About!$B$75/(1+EXP(About!$B$76*(E142-$D142+About!$B$77)))</f>
        <v>2.2514259647323516E-2</v>
      </c>
      <c r="F143" s="16">
        <f>About!$B$75/(1+EXP(About!$B$76*(F142-$D142+About!$B$77)))</f>
        <v>2.9290297158867825E-2</v>
      </c>
      <c r="G143" s="16">
        <f>About!$B$75/(1+EXP(About!$B$76*(G142-$D142+About!$B$77)))</f>
        <v>3.8027081523183362E-2</v>
      </c>
      <c r="H143" s="16">
        <f>About!$B$75/(1+EXP(About!$B$76*(H142-$D142+About!$B$77)))</f>
        <v>4.923892050578918E-2</v>
      </c>
      <c r="I143" s="16">
        <f>About!$B$75/(1+EXP(About!$B$76*(I142-$D142+About!$B$77)))</f>
        <v>6.3540116261509447E-2</v>
      </c>
      <c r="J143" s="16">
        <f>About!$B$75/(1+EXP(About!$B$76*(J142-$D142+About!$B$77)))</f>
        <v>8.1641688420404521E-2</v>
      </c>
      <c r="K143" s="16">
        <f>About!$B$75/(1+EXP(About!$B$76*(K142-$D142+About!$B$77)))</f>
        <v>0.10433105552137381</v>
      </c>
      <c r="L143" s="16">
        <f>About!$B$75/(1+EXP(About!$B$76*(L142-$D142+About!$B$77)))</f>
        <v>0.13242566966347</v>
      </c>
      <c r="M143" s="16">
        <f>About!$B$75/(1+EXP(About!$B$76*(M142-$D142+About!$B$77)))</f>
        <v>0.16669171402233013</v>
      </c>
      <c r="N143" s="16">
        <f>About!$B$75/(1+EXP(About!$B$76*(N142-$D142+About!$B$77)))</f>
        <v>0.20772320514715584</v>
      </c>
      <c r="O143" s="16">
        <f>About!$B$75/(1+EXP(About!$B$76*(O142-$D142+About!$B$77)))</f>
        <v>0.2557875708122988</v>
      </c>
      <c r="P143" s="16">
        <f>About!$B$75/(1+EXP(About!$B$76*(P142-$D142+About!$B$77)))</f>
        <v>0.31066151015949567</v>
      </c>
      <c r="Q143" s="16">
        <f>About!$B$75/(1+EXP(About!$B$76*(Q142-$D142+About!$B$77)))</f>
        <v>0.37150127050427334</v>
      </c>
      <c r="R143" s="16">
        <f>About!$B$75/(1+EXP(About!$B$76*(R142-$D142+About!$B$77)))</f>
        <v>0.4368032588898566</v>
      </c>
      <c r="S143" s="16">
        <f>About!$B$75/(1+EXP(About!$B$76*(S142-$D142+About!$B$77)))</f>
        <v>0.50449999999999995</v>
      </c>
      <c r="T143" s="16">
        <f>About!$B$75/(1+EXP(About!$B$76*(T142-$D142+About!$B$77)))</f>
        <v>0.57219674111014329</v>
      </c>
      <c r="U143" s="16">
        <f>About!$B$75/(1+EXP(About!$B$76*(U142-$D142+About!$B$77)))</f>
        <v>0.6374987294957265</v>
      </c>
      <c r="V143" s="16">
        <f>About!$B$75/(1+EXP(About!$B$76*(V142-$D142+About!$B$77)))</f>
        <v>0.69833848984050417</v>
      </c>
      <c r="W143" s="16">
        <f>About!$B$75/(1+EXP(About!$B$76*(W142-$D142+About!$B$77)))</f>
        <v>0.75321242918770104</v>
      </c>
      <c r="X143" s="16">
        <f>About!$B$75/(1+EXP(About!$B$76*(X142-$D142+About!$B$77)))</f>
        <v>0.80127679485284409</v>
      </c>
      <c r="Y143" s="16">
        <f>About!$B$75/(1+EXP(About!$B$76*(Y142-$D142+About!$B$77)))</f>
        <v>0.84230828597766971</v>
      </c>
      <c r="Z143" s="16">
        <f>About!$B$75/(1+EXP(About!$B$76*(Z142-$D142+About!$B$77)))</f>
        <v>0.87657433033652998</v>
      </c>
      <c r="AA143" s="16">
        <f>About!$B$75/(1+EXP(About!$B$76*(AA142-$D142+About!$B$77)))</f>
        <v>0.904668944478626</v>
      </c>
      <c r="AB143" s="16">
        <f>About!$B$75/(1+EXP(About!$B$76*(AB142-$D142+About!$B$77)))</f>
        <v>0.92735831157959536</v>
      </c>
      <c r="AC143" s="16">
        <f>About!$B$75/(1+EXP(About!$B$76*(AC142-$D142+About!$B$77)))</f>
        <v>0.94545988373849044</v>
      </c>
      <c r="AD143" s="16">
        <f>About!$B$75/(1+EXP(About!$B$76*(AD142-$D142+About!$B$77)))</f>
        <v>0.95976107949421063</v>
      </c>
      <c r="AE143" s="16">
        <f>About!$B$75/(1+EXP(About!$B$76*(AE142-$D142+About!$B$77)))</f>
        <v>0.97097291847681666</v>
      </c>
      <c r="AF143" s="16">
        <f>About!$B$75/(1+EXP(About!$B$76*(AF142-$D142+About!$B$77)))</f>
        <v>0.97970970284113201</v>
      </c>
      <c r="AG143" s="16">
        <f>About!$B$75/(1+EXP(About!$B$76*(AG142-$D142+About!$B$77)))</f>
        <v>0.98648574035267622</v>
      </c>
      <c r="AH143" s="16">
        <f>About!$B$75/(1+EXP(About!$B$76*(AH142-$D142+About!$B$77)))</f>
        <v>0.99172185038443061</v>
      </c>
    </row>
    <row r="144" spans="1:34" x14ac:dyDescent="0.45">
      <c r="A144" t="s">
        <v>24</v>
      </c>
      <c r="B144" s="15">
        <v>2018</v>
      </c>
      <c r="C144" s="15">
        <v>2019</v>
      </c>
      <c r="D144" s="15">
        <v>2020</v>
      </c>
      <c r="E144" s="15">
        <v>2021</v>
      </c>
      <c r="F144" s="15">
        <v>2022</v>
      </c>
      <c r="G144" s="15">
        <v>2023</v>
      </c>
      <c r="H144" s="15">
        <v>2024</v>
      </c>
      <c r="I144" s="15">
        <v>2025</v>
      </c>
      <c r="J144" s="15">
        <v>2026</v>
      </c>
      <c r="K144" s="15">
        <v>2027</v>
      </c>
      <c r="L144" s="15">
        <v>2028</v>
      </c>
      <c r="M144" s="15">
        <v>2029</v>
      </c>
      <c r="N144" s="15">
        <v>2030</v>
      </c>
      <c r="O144" s="15">
        <v>2031</v>
      </c>
      <c r="P144" s="15">
        <v>2032</v>
      </c>
      <c r="Q144" s="15">
        <v>2033</v>
      </c>
      <c r="R144" s="15">
        <v>2034</v>
      </c>
      <c r="S144" s="15">
        <v>2035</v>
      </c>
      <c r="T144" s="15">
        <v>2036</v>
      </c>
      <c r="U144" s="15">
        <v>2037</v>
      </c>
      <c r="V144" s="15">
        <v>2038</v>
      </c>
      <c r="W144" s="15">
        <v>2039</v>
      </c>
      <c r="X144" s="15">
        <v>2040</v>
      </c>
      <c r="Y144" s="15">
        <v>2041</v>
      </c>
      <c r="Z144" s="15">
        <v>2042</v>
      </c>
      <c r="AA144" s="15">
        <v>2043</v>
      </c>
      <c r="AB144" s="15">
        <v>2044</v>
      </c>
      <c r="AC144" s="15">
        <v>2045</v>
      </c>
      <c r="AD144" s="15">
        <v>2046</v>
      </c>
      <c r="AE144" s="15">
        <v>2047</v>
      </c>
      <c r="AF144" s="15">
        <v>2048</v>
      </c>
      <c r="AG144" s="15">
        <v>2049</v>
      </c>
      <c r="AH144" s="15">
        <v>2050</v>
      </c>
    </row>
    <row r="145" spans="1:34" x14ac:dyDescent="0.45">
      <c r="B145" s="16">
        <v>0</v>
      </c>
      <c r="C145" s="16">
        <v>0</v>
      </c>
      <c r="D145" s="16">
        <f>About!$B$75/(1+EXP(About!$B$76*(D144-$D144+About!$B$77)))</f>
        <v>1.7278149615569269E-2</v>
      </c>
      <c r="E145" s="16">
        <f>About!$B$75/(1+EXP(About!$B$76*(E144-$D144+About!$B$77)))</f>
        <v>2.2514259647323516E-2</v>
      </c>
      <c r="F145" s="16">
        <f>About!$B$75/(1+EXP(About!$B$76*(F144-$D144+About!$B$77)))</f>
        <v>2.9290297158867825E-2</v>
      </c>
      <c r="G145" s="16">
        <f>About!$B$75/(1+EXP(About!$B$76*(G144-$D144+About!$B$77)))</f>
        <v>3.8027081523183362E-2</v>
      </c>
      <c r="H145" s="16">
        <f>About!$B$75/(1+EXP(About!$B$76*(H144-$D144+About!$B$77)))</f>
        <v>4.923892050578918E-2</v>
      </c>
      <c r="I145" s="16">
        <f>About!$B$75/(1+EXP(About!$B$76*(I144-$D144+About!$B$77)))</f>
        <v>6.3540116261509447E-2</v>
      </c>
      <c r="J145" s="16">
        <f>About!$B$75/(1+EXP(About!$B$76*(J144-$D144+About!$B$77)))</f>
        <v>8.1641688420404521E-2</v>
      </c>
      <c r="K145" s="16">
        <f>About!$B$75/(1+EXP(About!$B$76*(K144-$D144+About!$B$77)))</f>
        <v>0.10433105552137381</v>
      </c>
      <c r="L145" s="16">
        <f>About!$B$75/(1+EXP(About!$B$76*(L144-$D144+About!$B$77)))</f>
        <v>0.13242566966347</v>
      </c>
      <c r="M145" s="16">
        <f>About!$B$75/(1+EXP(About!$B$76*(M144-$D144+About!$B$77)))</f>
        <v>0.16669171402233013</v>
      </c>
      <c r="N145" s="16">
        <f>About!$B$75/(1+EXP(About!$B$76*(N144-$D144+About!$B$77)))</f>
        <v>0.20772320514715584</v>
      </c>
      <c r="O145" s="16">
        <f>About!$B$75/(1+EXP(About!$B$76*(O144-$D144+About!$B$77)))</f>
        <v>0.2557875708122988</v>
      </c>
      <c r="P145" s="16">
        <f>About!$B$75/(1+EXP(About!$B$76*(P144-$D144+About!$B$77)))</f>
        <v>0.31066151015949567</v>
      </c>
      <c r="Q145" s="16">
        <f>About!$B$75/(1+EXP(About!$B$76*(Q144-$D144+About!$B$77)))</f>
        <v>0.37150127050427334</v>
      </c>
      <c r="R145" s="16">
        <f>About!$B$75/(1+EXP(About!$B$76*(R144-$D144+About!$B$77)))</f>
        <v>0.4368032588898566</v>
      </c>
      <c r="S145" s="16">
        <f>About!$B$75/(1+EXP(About!$B$76*(S144-$D144+About!$B$77)))</f>
        <v>0.50449999999999995</v>
      </c>
      <c r="T145" s="16">
        <f>About!$B$75/(1+EXP(About!$B$76*(T144-$D144+About!$B$77)))</f>
        <v>0.57219674111014329</v>
      </c>
      <c r="U145" s="16">
        <f>About!$B$75/(1+EXP(About!$B$76*(U144-$D144+About!$B$77)))</f>
        <v>0.6374987294957265</v>
      </c>
      <c r="V145" s="16">
        <f>About!$B$75/(1+EXP(About!$B$76*(V144-$D144+About!$B$77)))</f>
        <v>0.69833848984050417</v>
      </c>
      <c r="W145" s="16">
        <f>About!$B$75/(1+EXP(About!$B$76*(W144-$D144+About!$B$77)))</f>
        <v>0.75321242918770104</v>
      </c>
      <c r="X145" s="16">
        <f>About!$B$75/(1+EXP(About!$B$76*(X144-$D144+About!$B$77)))</f>
        <v>0.80127679485284409</v>
      </c>
      <c r="Y145" s="16">
        <f>About!$B$75/(1+EXP(About!$B$76*(Y144-$D144+About!$B$77)))</f>
        <v>0.84230828597766971</v>
      </c>
      <c r="Z145" s="16">
        <f>About!$B$75/(1+EXP(About!$B$76*(Z144-$D144+About!$B$77)))</f>
        <v>0.87657433033652998</v>
      </c>
      <c r="AA145" s="16">
        <f>About!$B$75/(1+EXP(About!$B$76*(AA144-$D144+About!$B$77)))</f>
        <v>0.904668944478626</v>
      </c>
      <c r="AB145" s="16">
        <f>About!$B$75/(1+EXP(About!$B$76*(AB144-$D144+About!$B$77)))</f>
        <v>0.92735831157959536</v>
      </c>
      <c r="AC145" s="16">
        <f>About!$B$75/(1+EXP(About!$B$76*(AC144-$D144+About!$B$77)))</f>
        <v>0.94545988373849044</v>
      </c>
      <c r="AD145" s="16">
        <f>About!$B$75/(1+EXP(About!$B$76*(AD144-$D144+About!$B$77)))</f>
        <v>0.95976107949421063</v>
      </c>
      <c r="AE145" s="16">
        <f>About!$B$75/(1+EXP(About!$B$76*(AE144-$D144+About!$B$77)))</f>
        <v>0.97097291847681666</v>
      </c>
      <c r="AF145" s="16">
        <f>About!$B$75/(1+EXP(About!$B$76*(AF144-$D144+About!$B$77)))</f>
        <v>0.97970970284113201</v>
      </c>
      <c r="AG145" s="16">
        <f>About!$B$75/(1+EXP(About!$B$76*(AG144-$D144+About!$B$77)))</f>
        <v>0.98648574035267622</v>
      </c>
      <c r="AH145" s="16">
        <f>About!$B$75/(1+EXP(About!$B$76*(AH144-$D144+About!$B$77)))</f>
        <v>0.99172185038443061</v>
      </c>
    </row>
    <row r="146" spans="1:34" x14ac:dyDescent="0.45">
      <c r="A146" t="s">
        <v>25</v>
      </c>
      <c r="B146" s="15">
        <v>2018</v>
      </c>
      <c r="C146" s="15">
        <v>2019</v>
      </c>
      <c r="D146" s="15">
        <v>2020</v>
      </c>
      <c r="E146" s="15">
        <v>2021</v>
      </c>
      <c r="F146" s="15">
        <v>2022</v>
      </c>
      <c r="G146" s="15">
        <v>2023</v>
      </c>
      <c r="H146" s="15">
        <v>2024</v>
      </c>
      <c r="I146" s="15">
        <v>2025</v>
      </c>
      <c r="J146" s="15">
        <v>2026</v>
      </c>
      <c r="K146" s="15">
        <v>2027</v>
      </c>
      <c r="L146" s="15">
        <v>2028</v>
      </c>
      <c r="M146" s="15">
        <v>2029</v>
      </c>
      <c r="N146" s="15">
        <v>2030</v>
      </c>
      <c r="O146" s="15">
        <v>2031</v>
      </c>
      <c r="P146" s="15">
        <v>2032</v>
      </c>
      <c r="Q146" s="15">
        <v>2033</v>
      </c>
      <c r="R146" s="15">
        <v>2034</v>
      </c>
      <c r="S146" s="15">
        <v>2035</v>
      </c>
      <c r="T146" s="15">
        <v>2036</v>
      </c>
      <c r="U146" s="15">
        <v>2037</v>
      </c>
      <c r="V146" s="15">
        <v>2038</v>
      </c>
      <c r="W146" s="15">
        <v>2039</v>
      </c>
      <c r="X146" s="15">
        <v>2040</v>
      </c>
      <c r="Y146" s="15">
        <v>2041</v>
      </c>
      <c r="Z146" s="15">
        <v>2042</v>
      </c>
      <c r="AA146" s="15">
        <v>2043</v>
      </c>
      <c r="AB146" s="15">
        <v>2044</v>
      </c>
      <c r="AC146" s="15">
        <v>2045</v>
      </c>
      <c r="AD146" s="15">
        <v>2046</v>
      </c>
      <c r="AE146" s="15">
        <v>2047</v>
      </c>
      <c r="AF146" s="15">
        <v>2048</v>
      </c>
      <c r="AG146" s="15">
        <v>2049</v>
      </c>
      <c r="AH146" s="15">
        <v>2050</v>
      </c>
    </row>
    <row r="147" spans="1:34" x14ac:dyDescent="0.45">
      <c r="B147" s="16">
        <v>0</v>
      </c>
      <c r="C147" s="16">
        <v>0</v>
      </c>
      <c r="D147" s="16">
        <f>About!$B$75/(1+EXP(About!$B$76*(D146-$D146+About!$B$77)))</f>
        <v>1.7278149615569269E-2</v>
      </c>
      <c r="E147" s="16">
        <f>About!$B$75/(1+EXP(About!$B$76*(E146-$D146+About!$B$77)))</f>
        <v>2.2514259647323516E-2</v>
      </c>
      <c r="F147" s="16">
        <f>About!$B$75/(1+EXP(About!$B$76*(F146-$D146+About!$B$77)))</f>
        <v>2.9290297158867825E-2</v>
      </c>
      <c r="G147" s="16">
        <f>About!$B$75/(1+EXP(About!$B$76*(G146-$D146+About!$B$77)))</f>
        <v>3.8027081523183362E-2</v>
      </c>
      <c r="H147" s="16">
        <f>About!$B$75/(1+EXP(About!$B$76*(H146-$D146+About!$B$77)))</f>
        <v>4.923892050578918E-2</v>
      </c>
      <c r="I147" s="16">
        <f>About!$B$75/(1+EXP(About!$B$76*(I146-$D146+About!$B$77)))</f>
        <v>6.3540116261509447E-2</v>
      </c>
      <c r="J147" s="16">
        <f>About!$B$75/(1+EXP(About!$B$76*(J146-$D146+About!$B$77)))</f>
        <v>8.1641688420404521E-2</v>
      </c>
      <c r="K147" s="16">
        <f>About!$B$75/(1+EXP(About!$B$76*(K146-$D146+About!$B$77)))</f>
        <v>0.10433105552137381</v>
      </c>
      <c r="L147" s="16">
        <f>About!$B$75/(1+EXP(About!$B$76*(L146-$D146+About!$B$77)))</f>
        <v>0.13242566966347</v>
      </c>
      <c r="M147" s="16">
        <f>About!$B$75/(1+EXP(About!$B$76*(M146-$D146+About!$B$77)))</f>
        <v>0.16669171402233013</v>
      </c>
      <c r="N147" s="16">
        <f>About!$B$75/(1+EXP(About!$B$76*(N146-$D146+About!$B$77)))</f>
        <v>0.20772320514715584</v>
      </c>
      <c r="O147" s="16">
        <f>About!$B$75/(1+EXP(About!$B$76*(O146-$D146+About!$B$77)))</f>
        <v>0.2557875708122988</v>
      </c>
      <c r="P147" s="16">
        <f>About!$B$75/(1+EXP(About!$B$76*(P146-$D146+About!$B$77)))</f>
        <v>0.31066151015949567</v>
      </c>
      <c r="Q147" s="16">
        <f>About!$B$75/(1+EXP(About!$B$76*(Q146-$D146+About!$B$77)))</f>
        <v>0.37150127050427334</v>
      </c>
      <c r="R147" s="16">
        <f>About!$B$75/(1+EXP(About!$B$76*(R146-$D146+About!$B$77)))</f>
        <v>0.4368032588898566</v>
      </c>
      <c r="S147" s="16">
        <f>About!$B$75/(1+EXP(About!$B$76*(S146-$D146+About!$B$77)))</f>
        <v>0.50449999999999995</v>
      </c>
      <c r="T147" s="16">
        <f>About!$B$75/(1+EXP(About!$B$76*(T146-$D146+About!$B$77)))</f>
        <v>0.57219674111014329</v>
      </c>
      <c r="U147" s="16">
        <f>About!$B$75/(1+EXP(About!$B$76*(U146-$D146+About!$B$77)))</f>
        <v>0.6374987294957265</v>
      </c>
      <c r="V147" s="16">
        <f>About!$B$75/(1+EXP(About!$B$76*(V146-$D146+About!$B$77)))</f>
        <v>0.69833848984050417</v>
      </c>
      <c r="W147" s="16">
        <f>About!$B$75/(1+EXP(About!$B$76*(W146-$D146+About!$B$77)))</f>
        <v>0.75321242918770104</v>
      </c>
      <c r="X147" s="16">
        <f>About!$B$75/(1+EXP(About!$B$76*(X146-$D146+About!$B$77)))</f>
        <v>0.80127679485284409</v>
      </c>
      <c r="Y147" s="16">
        <f>About!$B$75/(1+EXP(About!$B$76*(Y146-$D146+About!$B$77)))</f>
        <v>0.84230828597766971</v>
      </c>
      <c r="Z147" s="16">
        <f>About!$B$75/(1+EXP(About!$B$76*(Z146-$D146+About!$B$77)))</f>
        <v>0.87657433033652998</v>
      </c>
      <c r="AA147" s="16">
        <f>About!$B$75/(1+EXP(About!$B$76*(AA146-$D146+About!$B$77)))</f>
        <v>0.904668944478626</v>
      </c>
      <c r="AB147" s="16">
        <f>About!$B$75/(1+EXP(About!$B$76*(AB146-$D146+About!$B$77)))</f>
        <v>0.92735831157959536</v>
      </c>
      <c r="AC147" s="16">
        <f>About!$B$75/(1+EXP(About!$B$76*(AC146-$D146+About!$B$77)))</f>
        <v>0.94545988373849044</v>
      </c>
      <c r="AD147" s="16">
        <f>About!$B$75/(1+EXP(About!$B$76*(AD146-$D146+About!$B$77)))</f>
        <v>0.95976107949421063</v>
      </c>
      <c r="AE147" s="16">
        <f>About!$B$75/(1+EXP(About!$B$76*(AE146-$D146+About!$B$77)))</f>
        <v>0.97097291847681666</v>
      </c>
      <c r="AF147" s="16">
        <f>About!$B$75/(1+EXP(About!$B$76*(AF146-$D146+About!$B$77)))</f>
        <v>0.97970970284113201</v>
      </c>
      <c r="AG147" s="16">
        <f>About!$B$75/(1+EXP(About!$B$76*(AG146-$D146+About!$B$77)))</f>
        <v>0.98648574035267622</v>
      </c>
      <c r="AH147" s="16">
        <f>About!$B$75/(1+EXP(About!$B$76*(AH146-$D146+About!$B$77)))</f>
        <v>0.99172185038443061</v>
      </c>
    </row>
    <row r="148" spans="1:34" x14ac:dyDescent="0.45">
      <c r="A148" t="s">
        <v>26</v>
      </c>
      <c r="B148" s="15">
        <v>2018</v>
      </c>
      <c r="C148" s="15">
        <v>2019</v>
      </c>
      <c r="D148" s="15">
        <v>2020</v>
      </c>
      <c r="E148" s="15">
        <v>2021</v>
      </c>
      <c r="F148" s="15">
        <v>2022</v>
      </c>
      <c r="G148" s="15">
        <v>2023</v>
      </c>
      <c r="H148" s="15">
        <v>2024</v>
      </c>
      <c r="I148" s="15">
        <v>2025</v>
      </c>
      <c r="J148" s="15">
        <v>2026</v>
      </c>
      <c r="K148" s="15">
        <v>2027</v>
      </c>
      <c r="L148" s="15">
        <v>2028</v>
      </c>
      <c r="M148" s="15">
        <v>2029</v>
      </c>
      <c r="N148" s="15">
        <v>2030</v>
      </c>
      <c r="O148" s="15">
        <v>2031</v>
      </c>
      <c r="P148" s="15">
        <v>2032</v>
      </c>
      <c r="Q148" s="15">
        <v>2033</v>
      </c>
      <c r="R148" s="15">
        <v>2034</v>
      </c>
      <c r="S148" s="15">
        <v>2035</v>
      </c>
      <c r="T148" s="15">
        <v>2036</v>
      </c>
      <c r="U148" s="15">
        <v>2037</v>
      </c>
      <c r="V148" s="15">
        <v>2038</v>
      </c>
      <c r="W148" s="15">
        <v>2039</v>
      </c>
      <c r="X148" s="15">
        <v>2040</v>
      </c>
      <c r="Y148" s="15">
        <v>2041</v>
      </c>
      <c r="Z148" s="15">
        <v>2042</v>
      </c>
      <c r="AA148" s="15">
        <v>2043</v>
      </c>
      <c r="AB148" s="15">
        <v>2044</v>
      </c>
      <c r="AC148" s="15">
        <v>2045</v>
      </c>
      <c r="AD148" s="15">
        <v>2046</v>
      </c>
      <c r="AE148" s="15">
        <v>2047</v>
      </c>
      <c r="AF148" s="15">
        <v>2048</v>
      </c>
      <c r="AG148" s="15">
        <v>2049</v>
      </c>
      <c r="AH148" s="15">
        <v>2050</v>
      </c>
    </row>
    <row r="149" spans="1:34" x14ac:dyDescent="0.45">
      <c r="B149" s="16">
        <v>0</v>
      </c>
      <c r="C149" s="16">
        <v>0</v>
      </c>
      <c r="D149" s="16">
        <f>About!$B$75/(1+EXP(About!$B$76*(D148-$D148+About!$B$77)))</f>
        <v>1.7278149615569269E-2</v>
      </c>
      <c r="E149" s="16">
        <f>About!$B$75/(1+EXP(About!$B$76*(E148-$D148+About!$B$77)))</f>
        <v>2.2514259647323516E-2</v>
      </c>
      <c r="F149" s="16">
        <f>About!$B$75/(1+EXP(About!$B$76*(F148-$D148+About!$B$77)))</f>
        <v>2.9290297158867825E-2</v>
      </c>
      <c r="G149" s="16">
        <f>About!$B$75/(1+EXP(About!$B$76*(G148-$D148+About!$B$77)))</f>
        <v>3.8027081523183362E-2</v>
      </c>
      <c r="H149" s="16">
        <f>About!$B$75/(1+EXP(About!$B$76*(H148-$D148+About!$B$77)))</f>
        <v>4.923892050578918E-2</v>
      </c>
      <c r="I149" s="16">
        <f>About!$B$75/(1+EXP(About!$B$76*(I148-$D148+About!$B$77)))</f>
        <v>6.3540116261509447E-2</v>
      </c>
      <c r="J149" s="16">
        <f>About!$B$75/(1+EXP(About!$B$76*(J148-$D148+About!$B$77)))</f>
        <v>8.1641688420404521E-2</v>
      </c>
      <c r="K149" s="16">
        <f>About!$B$75/(1+EXP(About!$B$76*(K148-$D148+About!$B$77)))</f>
        <v>0.10433105552137381</v>
      </c>
      <c r="L149" s="16">
        <f>About!$B$75/(1+EXP(About!$B$76*(L148-$D148+About!$B$77)))</f>
        <v>0.13242566966347</v>
      </c>
      <c r="M149" s="16">
        <f>About!$B$75/(1+EXP(About!$B$76*(M148-$D148+About!$B$77)))</f>
        <v>0.16669171402233013</v>
      </c>
      <c r="N149" s="16">
        <f>About!$B$75/(1+EXP(About!$B$76*(N148-$D148+About!$B$77)))</f>
        <v>0.20772320514715584</v>
      </c>
      <c r="O149" s="16">
        <f>About!$B$75/(1+EXP(About!$B$76*(O148-$D148+About!$B$77)))</f>
        <v>0.2557875708122988</v>
      </c>
      <c r="P149" s="16">
        <f>About!$B$75/(1+EXP(About!$B$76*(P148-$D148+About!$B$77)))</f>
        <v>0.31066151015949567</v>
      </c>
      <c r="Q149" s="16">
        <f>About!$B$75/(1+EXP(About!$B$76*(Q148-$D148+About!$B$77)))</f>
        <v>0.37150127050427334</v>
      </c>
      <c r="R149" s="16">
        <f>About!$B$75/(1+EXP(About!$B$76*(R148-$D148+About!$B$77)))</f>
        <v>0.4368032588898566</v>
      </c>
      <c r="S149" s="16">
        <f>About!$B$75/(1+EXP(About!$B$76*(S148-$D148+About!$B$77)))</f>
        <v>0.50449999999999995</v>
      </c>
      <c r="T149" s="16">
        <f>About!$B$75/(1+EXP(About!$B$76*(T148-$D148+About!$B$77)))</f>
        <v>0.57219674111014329</v>
      </c>
      <c r="U149" s="16">
        <f>About!$B$75/(1+EXP(About!$B$76*(U148-$D148+About!$B$77)))</f>
        <v>0.6374987294957265</v>
      </c>
      <c r="V149" s="16">
        <f>About!$B$75/(1+EXP(About!$B$76*(V148-$D148+About!$B$77)))</f>
        <v>0.69833848984050417</v>
      </c>
      <c r="W149" s="16">
        <f>About!$B$75/(1+EXP(About!$B$76*(W148-$D148+About!$B$77)))</f>
        <v>0.75321242918770104</v>
      </c>
      <c r="X149" s="16">
        <f>About!$B$75/(1+EXP(About!$B$76*(X148-$D148+About!$B$77)))</f>
        <v>0.80127679485284409</v>
      </c>
      <c r="Y149" s="16">
        <f>About!$B$75/(1+EXP(About!$B$76*(Y148-$D148+About!$B$77)))</f>
        <v>0.84230828597766971</v>
      </c>
      <c r="Z149" s="16">
        <f>About!$B$75/(1+EXP(About!$B$76*(Z148-$D148+About!$B$77)))</f>
        <v>0.87657433033652998</v>
      </c>
      <c r="AA149" s="16">
        <f>About!$B$75/(1+EXP(About!$B$76*(AA148-$D148+About!$B$77)))</f>
        <v>0.904668944478626</v>
      </c>
      <c r="AB149" s="16">
        <f>About!$B$75/(1+EXP(About!$B$76*(AB148-$D148+About!$B$77)))</f>
        <v>0.92735831157959536</v>
      </c>
      <c r="AC149" s="16">
        <f>About!$B$75/(1+EXP(About!$B$76*(AC148-$D148+About!$B$77)))</f>
        <v>0.94545988373849044</v>
      </c>
      <c r="AD149" s="16">
        <f>About!$B$75/(1+EXP(About!$B$76*(AD148-$D148+About!$B$77)))</f>
        <v>0.95976107949421063</v>
      </c>
      <c r="AE149" s="16">
        <f>About!$B$75/(1+EXP(About!$B$76*(AE148-$D148+About!$B$77)))</f>
        <v>0.97097291847681666</v>
      </c>
      <c r="AF149" s="16">
        <f>About!$B$75/(1+EXP(About!$B$76*(AF148-$D148+About!$B$77)))</f>
        <v>0.97970970284113201</v>
      </c>
      <c r="AG149" s="16">
        <f>About!$B$75/(1+EXP(About!$B$76*(AG148-$D148+About!$B$77)))</f>
        <v>0.98648574035267622</v>
      </c>
      <c r="AH149" s="16">
        <f>About!$B$75/(1+EXP(About!$B$76*(AH148-$D148+About!$B$77)))</f>
        <v>0.99172185038443061</v>
      </c>
    </row>
    <row r="150" spans="1:34" x14ac:dyDescent="0.45">
      <c r="A150" t="s">
        <v>27</v>
      </c>
      <c r="B150" s="15">
        <v>2018</v>
      </c>
      <c r="C150" s="15">
        <v>2019</v>
      </c>
      <c r="D150" s="15">
        <v>2020</v>
      </c>
      <c r="E150" s="15">
        <v>2021</v>
      </c>
      <c r="F150" s="15">
        <v>2022</v>
      </c>
      <c r="G150" s="15">
        <v>2023</v>
      </c>
      <c r="H150" s="15">
        <v>2024</v>
      </c>
      <c r="I150" s="15">
        <v>2025</v>
      </c>
      <c r="J150" s="15">
        <v>2026</v>
      </c>
      <c r="K150" s="15">
        <v>2027</v>
      </c>
      <c r="L150" s="15">
        <v>2028</v>
      </c>
      <c r="M150" s="15">
        <v>2029</v>
      </c>
      <c r="N150" s="15">
        <v>2030</v>
      </c>
      <c r="O150" s="15">
        <v>2031</v>
      </c>
      <c r="P150" s="15">
        <v>2032</v>
      </c>
      <c r="Q150" s="15">
        <v>2033</v>
      </c>
      <c r="R150" s="15">
        <v>2034</v>
      </c>
      <c r="S150" s="15">
        <v>2035</v>
      </c>
      <c r="T150" s="15">
        <v>2036</v>
      </c>
      <c r="U150" s="15">
        <v>2037</v>
      </c>
      <c r="V150" s="15">
        <v>2038</v>
      </c>
      <c r="W150" s="15">
        <v>2039</v>
      </c>
      <c r="X150" s="15">
        <v>2040</v>
      </c>
      <c r="Y150" s="15">
        <v>2041</v>
      </c>
      <c r="Z150" s="15">
        <v>2042</v>
      </c>
      <c r="AA150" s="15">
        <v>2043</v>
      </c>
      <c r="AB150" s="15">
        <v>2044</v>
      </c>
      <c r="AC150" s="15">
        <v>2045</v>
      </c>
      <c r="AD150" s="15">
        <v>2046</v>
      </c>
      <c r="AE150" s="15">
        <v>2047</v>
      </c>
      <c r="AF150" s="15">
        <v>2048</v>
      </c>
      <c r="AG150" s="15">
        <v>2049</v>
      </c>
      <c r="AH150" s="15">
        <v>2050</v>
      </c>
    </row>
    <row r="151" spans="1:34" x14ac:dyDescent="0.45">
      <c r="B151" s="16">
        <v>0</v>
      </c>
      <c r="C151" s="16">
        <v>0</v>
      </c>
      <c r="D151" s="16">
        <f>About!$B$75/(1+EXP(About!$B$76*(D150-$D150+About!$B$77)))</f>
        <v>1.7278149615569269E-2</v>
      </c>
      <c r="E151" s="16">
        <f>About!$B$75/(1+EXP(About!$B$76*(E150-$D150+About!$B$77)))</f>
        <v>2.2514259647323516E-2</v>
      </c>
      <c r="F151" s="16">
        <f>About!$B$75/(1+EXP(About!$B$76*(F150-$D150+About!$B$77)))</f>
        <v>2.9290297158867825E-2</v>
      </c>
      <c r="G151" s="16">
        <f>About!$B$75/(1+EXP(About!$B$76*(G150-$D150+About!$B$77)))</f>
        <v>3.8027081523183362E-2</v>
      </c>
      <c r="H151" s="16">
        <f>About!$B$75/(1+EXP(About!$B$76*(H150-$D150+About!$B$77)))</f>
        <v>4.923892050578918E-2</v>
      </c>
      <c r="I151" s="16">
        <f>About!$B$75/(1+EXP(About!$B$76*(I150-$D150+About!$B$77)))</f>
        <v>6.3540116261509447E-2</v>
      </c>
      <c r="J151" s="16">
        <f>About!$B$75/(1+EXP(About!$B$76*(J150-$D150+About!$B$77)))</f>
        <v>8.1641688420404521E-2</v>
      </c>
      <c r="K151" s="16">
        <f>About!$B$75/(1+EXP(About!$B$76*(K150-$D150+About!$B$77)))</f>
        <v>0.10433105552137381</v>
      </c>
      <c r="L151" s="16">
        <f>About!$B$75/(1+EXP(About!$B$76*(L150-$D150+About!$B$77)))</f>
        <v>0.13242566966347</v>
      </c>
      <c r="M151" s="16">
        <f>About!$B$75/(1+EXP(About!$B$76*(M150-$D150+About!$B$77)))</f>
        <v>0.16669171402233013</v>
      </c>
      <c r="N151" s="16">
        <f>About!$B$75/(1+EXP(About!$B$76*(N150-$D150+About!$B$77)))</f>
        <v>0.20772320514715584</v>
      </c>
      <c r="O151" s="16">
        <f>About!$B$75/(1+EXP(About!$B$76*(O150-$D150+About!$B$77)))</f>
        <v>0.2557875708122988</v>
      </c>
      <c r="P151" s="16">
        <f>About!$B$75/(1+EXP(About!$B$76*(P150-$D150+About!$B$77)))</f>
        <v>0.31066151015949567</v>
      </c>
      <c r="Q151" s="16">
        <f>About!$B$75/(1+EXP(About!$B$76*(Q150-$D150+About!$B$77)))</f>
        <v>0.37150127050427334</v>
      </c>
      <c r="R151" s="16">
        <f>About!$B$75/(1+EXP(About!$B$76*(R150-$D150+About!$B$77)))</f>
        <v>0.4368032588898566</v>
      </c>
      <c r="S151" s="16">
        <f>About!$B$75/(1+EXP(About!$B$76*(S150-$D150+About!$B$77)))</f>
        <v>0.50449999999999995</v>
      </c>
      <c r="T151" s="16">
        <f>About!$B$75/(1+EXP(About!$B$76*(T150-$D150+About!$B$77)))</f>
        <v>0.57219674111014329</v>
      </c>
      <c r="U151" s="16">
        <f>About!$B$75/(1+EXP(About!$B$76*(U150-$D150+About!$B$77)))</f>
        <v>0.6374987294957265</v>
      </c>
      <c r="V151" s="16">
        <f>About!$B$75/(1+EXP(About!$B$76*(V150-$D150+About!$B$77)))</f>
        <v>0.69833848984050417</v>
      </c>
      <c r="W151" s="16">
        <f>About!$B$75/(1+EXP(About!$B$76*(W150-$D150+About!$B$77)))</f>
        <v>0.75321242918770104</v>
      </c>
      <c r="X151" s="16">
        <f>About!$B$75/(1+EXP(About!$B$76*(X150-$D150+About!$B$77)))</f>
        <v>0.80127679485284409</v>
      </c>
      <c r="Y151" s="16">
        <f>About!$B$75/(1+EXP(About!$B$76*(Y150-$D150+About!$B$77)))</f>
        <v>0.84230828597766971</v>
      </c>
      <c r="Z151" s="16">
        <f>About!$B$75/(1+EXP(About!$B$76*(Z150-$D150+About!$B$77)))</f>
        <v>0.87657433033652998</v>
      </c>
      <c r="AA151" s="16">
        <f>About!$B$75/(1+EXP(About!$B$76*(AA150-$D150+About!$B$77)))</f>
        <v>0.904668944478626</v>
      </c>
      <c r="AB151" s="16">
        <f>About!$B$75/(1+EXP(About!$B$76*(AB150-$D150+About!$B$77)))</f>
        <v>0.92735831157959536</v>
      </c>
      <c r="AC151" s="16">
        <f>About!$B$75/(1+EXP(About!$B$76*(AC150-$D150+About!$B$77)))</f>
        <v>0.94545988373849044</v>
      </c>
      <c r="AD151" s="16">
        <f>About!$B$75/(1+EXP(About!$B$76*(AD150-$D150+About!$B$77)))</f>
        <v>0.95976107949421063</v>
      </c>
      <c r="AE151" s="16">
        <f>About!$B$75/(1+EXP(About!$B$76*(AE150-$D150+About!$B$77)))</f>
        <v>0.97097291847681666</v>
      </c>
      <c r="AF151" s="16">
        <f>About!$B$75/(1+EXP(About!$B$76*(AF150-$D150+About!$B$77)))</f>
        <v>0.97970970284113201</v>
      </c>
      <c r="AG151" s="16">
        <f>About!$B$75/(1+EXP(About!$B$76*(AG150-$D150+About!$B$77)))</f>
        <v>0.98648574035267622</v>
      </c>
      <c r="AH151" s="16">
        <f>About!$B$75/(1+EXP(About!$B$76*(AH150-$D150+About!$B$77)))</f>
        <v>0.99172185038443061</v>
      </c>
    </row>
    <row r="152" spans="1:34" x14ac:dyDescent="0.45">
      <c r="A152" t="s">
        <v>28</v>
      </c>
      <c r="B152" s="15">
        <v>2018</v>
      </c>
      <c r="C152" s="15">
        <v>2019</v>
      </c>
      <c r="D152" s="15">
        <v>2020</v>
      </c>
      <c r="E152" s="15">
        <v>2021</v>
      </c>
      <c r="F152" s="15">
        <v>2022</v>
      </c>
      <c r="G152" s="15">
        <v>2023</v>
      </c>
      <c r="H152" s="15">
        <v>2024</v>
      </c>
      <c r="I152" s="15">
        <v>2025</v>
      </c>
      <c r="J152" s="15">
        <v>2026</v>
      </c>
      <c r="K152" s="15">
        <v>2027</v>
      </c>
      <c r="L152" s="15">
        <v>2028</v>
      </c>
      <c r="M152" s="15">
        <v>2029</v>
      </c>
      <c r="N152" s="15">
        <v>2030</v>
      </c>
      <c r="O152" s="15">
        <v>2031</v>
      </c>
      <c r="P152" s="15">
        <v>2032</v>
      </c>
      <c r="Q152" s="15">
        <v>2033</v>
      </c>
      <c r="R152" s="15">
        <v>2034</v>
      </c>
      <c r="S152" s="15">
        <v>2035</v>
      </c>
      <c r="T152" s="15">
        <v>2036</v>
      </c>
      <c r="U152" s="15">
        <v>2037</v>
      </c>
      <c r="V152" s="15">
        <v>2038</v>
      </c>
      <c r="W152" s="15">
        <v>2039</v>
      </c>
      <c r="X152" s="15">
        <v>2040</v>
      </c>
      <c r="Y152" s="15">
        <v>2041</v>
      </c>
      <c r="Z152" s="15">
        <v>2042</v>
      </c>
      <c r="AA152" s="15">
        <v>2043</v>
      </c>
      <c r="AB152" s="15">
        <v>2044</v>
      </c>
      <c r="AC152" s="15">
        <v>2045</v>
      </c>
      <c r="AD152" s="15">
        <v>2046</v>
      </c>
      <c r="AE152" s="15">
        <v>2047</v>
      </c>
      <c r="AF152" s="15">
        <v>2048</v>
      </c>
      <c r="AG152" s="15">
        <v>2049</v>
      </c>
      <c r="AH152" s="15">
        <v>2050</v>
      </c>
    </row>
    <row r="153" spans="1:34" x14ac:dyDescent="0.45">
      <c r="B153" s="16">
        <v>0</v>
      </c>
      <c r="C153" s="16">
        <v>0</v>
      </c>
      <c r="D153" s="16">
        <f>About!$B$75/(1+EXP(About!$B$76*(D152-$D152+About!$B$77)))</f>
        <v>1.7278149615569269E-2</v>
      </c>
      <c r="E153" s="16">
        <f>About!$B$75/(1+EXP(About!$B$76*(E152-$D152+About!$B$77)))</f>
        <v>2.2514259647323516E-2</v>
      </c>
      <c r="F153" s="16">
        <f>About!$B$75/(1+EXP(About!$B$76*(F152-$D152+About!$B$77)))</f>
        <v>2.9290297158867825E-2</v>
      </c>
      <c r="G153" s="16">
        <f>About!$B$75/(1+EXP(About!$B$76*(G152-$D152+About!$B$77)))</f>
        <v>3.8027081523183362E-2</v>
      </c>
      <c r="H153" s="16">
        <f>About!$B$75/(1+EXP(About!$B$76*(H152-$D152+About!$B$77)))</f>
        <v>4.923892050578918E-2</v>
      </c>
      <c r="I153" s="16">
        <f>About!$B$75/(1+EXP(About!$B$76*(I152-$D152+About!$B$77)))</f>
        <v>6.3540116261509447E-2</v>
      </c>
      <c r="J153" s="16">
        <f>About!$B$75/(1+EXP(About!$B$76*(J152-$D152+About!$B$77)))</f>
        <v>8.1641688420404521E-2</v>
      </c>
      <c r="K153" s="16">
        <f>About!$B$75/(1+EXP(About!$B$76*(K152-$D152+About!$B$77)))</f>
        <v>0.10433105552137381</v>
      </c>
      <c r="L153" s="16">
        <f>About!$B$75/(1+EXP(About!$B$76*(L152-$D152+About!$B$77)))</f>
        <v>0.13242566966347</v>
      </c>
      <c r="M153" s="16">
        <f>About!$B$75/(1+EXP(About!$B$76*(M152-$D152+About!$B$77)))</f>
        <v>0.16669171402233013</v>
      </c>
      <c r="N153" s="16">
        <f>About!$B$75/(1+EXP(About!$B$76*(N152-$D152+About!$B$77)))</f>
        <v>0.20772320514715584</v>
      </c>
      <c r="O153" s="16">
        <f>About!$B$75/(1+EXP(About!$B$76*(O152-$D152+About!$B$77)))</f>
        <v>0.2557875708122988</v>
      </c>
      <c r="P153" s="16">
        <f>About!$B$75/(1+EXP(About!$B$76*(P152-$D152+About!$B$77)))</f>
        <v>0.31066151015949567</v>
      </c>
      <c r="Q153" s="16">
        <f>About!$B$75/(1+EXP(About!$B$76*(Q152-$D152+About!$B$77)))</f>
        <v>0.37150127050427334</v>
      </c>
      <c r="R153" s="16">
        <f>About!$B$75/(1+EXP(About!$B$76*(R152-$D152+About!$B$77)))</f>
        <v>0.4368032588898566</v>
      </c>
      <c r="S153" s="16">
        <f>About!$B$75/(1+EXP(About!$B$76*(S152-$D152+About!$B$77)))</f>
        <v>0.50449999999999995</v>
      </c>
      <c r="T153" s="16">
        <f>About!$B$75/(1+EXP(About!$B$76*(T152-$D152+About!$B$77)))</f>
        <v>0.57219674111014329</v>
      </c>
      <c r="U153" s="16">
        <f>About!$B$75/(1+EXP(About!$B$76*(U152-$D152+About!$B$77)))</f>
        <v>0.6374987294957265</v>
      </c>
      <c r="V153" s="16">
        <f>About!$B$75/(1+EXP(About!$B$76*(V152-$D152+About!$B$77)))</f>
        <v>0.69833848984050417</v>
      </c>
      <c r="W153" s="16">
        <f>About!$B$75/(1+EXP(About!$B$76*(W152-$D152+About!$B$77)))</f>
        <v>0.75321242918770104</v>
      </c>
      <c r="X153" s="16">
        <f>About!$B$75/(1+EXP(About!$B$76*(X152-$D152+About!$B$77)))</f>
        <v>0.80127679485284409</v>
      </c>
      <c r="Y153" s="16">
        <f>About!$B$75/(1+EXP(About!$B$76*(Y152-$D152+About!$B$77)))</f>
        <v>0.84230828597766971</v>
      </c>
      <c r="Z153" s="16">
        <f>About!$B$75/(1+EXP(About!$B$76*(Z152-$D152+About!$B$77)))</f>
        <v>0.87657433033652998</v>
      </c>
      <c r="AA153" s="16">
        <f>About!$B$75/(1+EXP(About!$B$76*(AA152-$D152+About!$B$77)))</f>
        <v>0.904668944478626</v>
      </c>
      <c r="AB153" s="16">
        <f>About!$B$75/(1+EXP(About!$B$76*(AB152-$D152+About!$B$77)))</f>
        <v>0.92735831157959536</v>
      </c>
      <c r="AC153" s="16">
        <f>About!$B$75/(1+EXP(About!$B$76*(AC152-$D152+About!$B$77)))</f>
        <v>0.94545988373849044</v>
      </c>
      <c r="AD153" s="16">
        <f>About!$B$75/(1+EXP(About!$B$76*(AD152-$D152+About!$B$77)))</f>
        <v>0.95976107949421063</v>
      </c>
      <c r="AE153" s="16">
        <f>About!$B$75/(1+EXP(About!$B$76*(AE152-$D152+About!$B$77)))</f>
        <v>0.97097291847681666</v>
      </c>
      <c r="AF153" s="16">
        <f>About!$B$75/(1+EXP(About!$B$76*(AF152-$D152+About!$B$77)))</f>
        <v>0.97970970284113201</v>
      </c>
      <c r="AG153" s="16">
        <f>About!$B$75/(1+EXP(About!$B$76*(AG152-$D152+About!$B$77)))</f>
        <v>0.98648574035267622</v>
      </c>
      <c r="AH153" s="16">
        <f>About!$B$75/(1+EXP(About!$B$76*(AH152-$D152+About!$B$77)))</f>
        <v>0.99172185038443061</v>
      </c>
    </row>
    <row r="154" spans="1:34" x14ac:dyDescent="0.45">
      <c r="A154" t="s">
        <v>29</v>
      </c>
      <c r="B154" s="15">
        <v>2018</v>
      </c>
      <c r="C154" s="15">
        <v>2019</v>
      </c>
      <c r="D154" s="15">
        <v>2020</v>
      </c>
      <c r="E154" s="15">
        <v>2021</v>
      </c>
      <c r="F154" s="15">
        <v>2022</v>
      </c>
      <c r="G154" s="15">
        <v>2023</v>
      </c>
      <c r="H154" s="15">
        <v>2024</v>
      </c>
      <c r="I154" s="15">
        <v>2025</v>
      </c>
      <c r="J154" s="15">
        <v>2026</v>
      </c>
      <c r="K154" s="15">
        <v>2027</v>
      </c>
      <c r="L154" s="15">
        <v>2028</v>
      </c>
      <c r="M154" s="15">
        <v>2029</v>
      </c>
      <c r="N154" s="15">
        <v>2030</v>
      </c>
      <c r="O154" s="15">
        <v>2031</v>
      </c>
      <c r="P154" s="15">
        <v>2032</v>
      </c>
      <c r="Q154" s="15">
        <v>2033</v>
      </c>
      <c r="R154" s="15">
        <v>2034</v>
      </c>
      <c r="S154" s="15">
        <v>2035</v>
      </c>
      <c r="T154" s="15">
        <v>2036</v>
      </c>
      <c r="U154" s="15">
        <v>2037</v>
      </c>
      <c r="V154" s="15">
        <v>2038</v>
      </c>
      <c r="W154" s="15">
        <v>2039</v>
      </c>
      <c r="X154" s="15">
        <v>2040</v>
      </c>
      <c r="Y154" s="15">
        <v>2041</v>
      </c>
      <c r="Z154" s="15">
        <v>2042</v>
      </c>
      <c r="AA154" s="15">
        <v>2043</v>
      </c>
      <c r="AB154" s="15">
        <v>2044</v>
      </c>
      <c r="AC154" s="15">
        <v>2045</v>
      </c>
      <c r="AD154" s="15">
        <v>2046</v>
      </c>
      <c r="AE154" s="15">
        <v>2047</v>
      </c>
      <c r="AF154" s="15">
        <v>2048</v>
      </c>
      <c r="AG154" s="15">
        <v>2049</v>
      </c>
      <c r="AH154" s="15">
        <v>2050</v>
      </c>
    </row>
    <row r="155" spans="1:34" x14ac:dyDescent="0.45">
      <c r="B155" s="16">
        <v>0</v>
      </c>
      <c r="C155" s="16">
        <v>0</v>
      </c>
      <c r="D155" s="16">
        <f>About!$B$75/(1+EXP(About!$B$76*(D154-$D154+About!$B$77)))</f>
        <v>1.7278149615569269E-2</v>
      </c>
      <c r="E155" s="16">
        <f>About!$B$75/(1+EXP(About!$B$76*(E154-$D154+About!$B$77)))</f>
        <v>2.2514259647323516E-2</v>
      </c>
      <c r="F155" s="16">
        <f>About!$B$75/(1+EXP(About!$B$76*(F154-$D154+About!$B$77)))</f>
        <v>2.9290297158867825E-2</v>
      </c>
      <c r="G155" s="16">
        <f>About!$B$75/(1+EXP(About!$B$76*(G154-$D154+About!$B$77)))</f>
        <v>3.8027081523183362E-2</v>
      </c>
      <c r="H155" s="16">
        <f>About!$B$75/(1+EXP(About!$B$76*(H154-$D154+About!$B$77)))</f>
        <v>4.923892050578918E-2</v>
      </c>
      <c r="I155" s="16">
        <f>About!$B$75/(1+EXP(About!$B$76*(I154-$D154+About!$B$77)))</f>
        <v>6.3540116261509447E-2</v>
      </c>
      <c r="J155" s="16">
        <f>About!$B$75/(1+EXP(About!$B$76*(J154-$D154+About!$B$77)))</f>
        <v>8.1641688420404521E-2</v>
      </c>
      <c r="K155" s="16">
        <f>About!$B$75/(1+EXP(About!$B$76*(K154-$D154+About!$B$77)))</f>
        <v>0.10433105552137381</v>
      </c>
      <c r="L155" s="16">
        <f>About!$B$75/(1+EXP(About!$B$76*(L154-$D154+About!$B$77)))</f>
        <v>0.13242566966347</v>
      </c>
      <c r="M155" s="16">
        <f>About!$B$75/(1+EXP(About!$B$76*(M154-$D154+About!$B$77)))</f>
        <v>0.16669171402233013</v>
      </c>
      <c r="N155" s="16">
        <f>About!$B$75/(1+EXP(About!$B$76*(N154-$D154+About!$B$77)))</f>
        <v>0.20772320514715584</v>
      </c>
      <c r="O155" s="16">
        <f>About!$B$75/(1+EXP(About!$B$76*(O154-$D154+About!$B$77)))</f>
        <v>0.2557875708122988</v>
      </c>
      <c r="P155" s="16">
        <f>About!$B$75/(1+EXP(About!$B$76*(P154-$D154+About!$B$77)))</f>
        <v>0.31066151015949567</v>
      </c>
      <c r="Q155" s="16">
        <f>About!$B$75/(1+EXP(About!$B$76*(Q154-$D154+About!$B$77)))</f>
        <v>0.37150127050427334</v>
      </c>
      <c r="R155" s="16">
        <f>About!$B$75/(1+EXP(About!$B$76*(R154-$D154+About!$B$77)))</f>
        <v>0.4368032588898566</v>
      </c>
      <c r="S155" s="16">
        <f>About!$B$75/(1+EXP(About!$B$76*(S154-$D154+About!$B$77)))</f>
        <v>0.50449999999999995</v>
      </c>
      <c r="T155" s="16">
        <f>About!$B$75/(1+EXP(About!$B$76*(T154-$D154+About!$B$77)))</f>
        <v>0.57219674111014329</v>
      </c>
      <c r="U155" s="16">
        <f>About!$B$75/(1+EXP(About!$B$76*(U154-$D154+About!$B$77)))</f>
        <v>0.6374987294957265</v>
      </c>
      <c r="V155" s="16">
        <f>About!$B$75/(1+EXP(About!$B$76*(V154-$D154+About!$B$77)))</f>
        <v>0.69833848984050417</v>
      </c>
      <c r="W155" s="16">
        <f>About!$B$75/(1+EXP(About!$B$76*(W154-$D154+About!$B$77)))</f>
        <v>0.75321242918770104</v>
      </c>
      <c r="X155" s="16">
        <f>About!$B$75/(1+EXP(About!$B$76*(X154-$D154+About!$B$77)))</f>
        <v>0.80127679485284409</v>
      </c>
      <c r="Y155" s="16">
        <f>About!$B$75/(1+EXP(About!$B$76*(Y154-$D154+About!$B$77)))</f>
        <v>0.84230828597766971</v>
      </c>
      <c r="Z155" s="16">
        <f>About!$B$75/(1+EXP(About!$B$76*(Z154-$D154+About!$B$77)))</f>
        <v>0.87657433033652998</v>
      </c>
      <c r="AA155" s="16">
        <f>About!$B$75/(1+EXP(About!$B$76*(AA154-$D154+About!$B$77)))</f>
        <v>0.904668944478626</v>
      </c>
      <c r="AB155" s="16">
        <f>About!$B$75/(1+EXP(About!$B$76*(AB154-$D154+About!$B$77)))</f>
        <v>0.92735831157959536</v>
      </c>
      <c r="AC155" s="16">
        <f>About!$B$75/(1+EXP(About!$B$76*(AC154-$D154+About!$B$77)))</f>
        <v>0.94545988373849044</v>
      </c>
      <c r="AD155" s="16">
        <f>About!$B$75/(1+EXP(About!$B$76*(AD154-$D154+About!$B$77)))</f>
        <v>0.95976107949421063</v>
      </c>
      <c r="AE155" s="16">
        <f>About!$B$75/(1+EXP(About!$B$76*(AE154-$D154+About!$B$77)))</f>
        <v>0.97097291847681666</v>
      </c>
      <c r="AF155" s="16">
        <f>About!$B$75/(1+EXP(About!$B$76*(AF154-$D154+About!$B$77)))</f>
        <v>0.97970970284113201</v>
      </c>
      <c r="AG155" s="16">
        <f>About!$B$75/(1+EXP(About!$B$76*(AG154-$D154+About!$B$77)))</f>
        <v>0.98648574035267622</v>
      </c>
      <c r="AH155" s="16">
        <f>About!$B$75/(1+EXP(About!$B$76*(AH154-$D154+About!$B$77)))</f>
        <v>0.99172185038443061</v>
      </c>
    </row>
    <row r="156" spans="1:34" x14ac:dyDescent="0.45">
      <c r="A156" t="s">
        <v>30</v>
      </c>
      <c r="B156" s="15">
        <v>2018</v>
      </c>
      <c r="C156" s="15">
        <v>2019</v>
      </c>
      <c r="D156" s="15">
        <v>2020</v>
      </c>
      <c r="E156" s="15">
        <v>2021</v>
      </c>
      <c r="F156" s="15">
        <v>2022</v>
      </c>
      <c r="G156" s="15">
        <v>2023</v>
      </c>
      <c r="H156" s="15">
        <v>2024</v>
      </c>
      <c r="I156" s="15">
        <v>2025</v>
      </c>
      <c r="J156" s="15">
        <v>2026</v>
      </c>
      <c r="K156" s="15">
        <v>2027</v>
      </c>
      <c r="L156" s="15">
        <v>2028</v>
      </c>
      <c r="M156" s="15">
        <v>2029</v>
      </c>
      <c r="N156" s="15">
        <v>2030</v>
      </c>
      <c r="O156" s="15">
        <v>2031</v>
      </c>
      <c r="P156" s="15">
        <v>2032</v>
      </c>
      <c r="Q156" s="15">
        <v>2033</v>
      </c>
      <c r="R156" s="15">
        <v>2034</v>
      </c>
      <c r="S156" s="15">
        <v>2035</v>
      </c>
      <c r="T156" s="15">
        <v>2036</v>
      </c>
      <c r="U156" s="15">
        <v>2037</v>
      </c>
      <c r="V156" s="15">
        <v>2038</v>
      </c>
      <c r="W156" s="15">
        <v>2039</v>
      </c>
      <c r="X156" s="15">
        <v>2040</v>
      </c>
      <c r="Y156" s="15">
        <v>2041</v>
      </c>
      <c r="Z156" s="15">
        <v>2042</v>
      </c>
      <c r="AA156" s="15">
        <v>2043</v>
      </c>
      <c r="AB156" s="15">
        <v>2044</v>
      </c>
      <c r="AC156" s="15">
        <v>2045</v>
      </c>
      <c r="AD156" s="15">
        <v>2046</v>
      </c>
      <c r="AE156" s="15">
        <v>2047</v>
      </c>
      <c r="AF156" s="15">
        <v>2048</v>
      </c>
      <c r="AG156" s="15">
        <v>2049</v>
      </c>
      <c r="AH156" s="15">
        <v>2050</v>
      </c>
    </row>
    <row r="157" spans="1:34" x14ac:dyDescent="0.45">
      <c r="B157" s="16">
        <v>0</v>
      </c>
      <c r="C157" s="16">
        <v>0</v>
      </c>
      <c r="D157" s="16">
        <f>About!$B$75/(1+EXP(About!$B$76*(D156-$D156+About!$B$77)))</f>
        <v>1.7278149615569269E-2</v>
      </c>
      <c r="E157" s="16">
        <f>About!$B$75/(1+EXP(About!$B$76*(E156-$D156+About!$B$77)))</f>
        <v>2.2514259647323516E-2</v>
      </c>
      <c r="F157" s="16">
        <f>About!$B$75/(1+EXP(About!$B$76*(F156-$D156+About!$B$77)))</f>
        <v>2.9290297158867825E-2</v>
      </c>
      <c r="G157" s="16">
        <f>About!$B$75/(1+EXP(About!$B$76*(G156-$D156+About!$B$77)))</f>
        <v>3.8027081523183362E-2</v>
      </c>
      <c r="H157" s="16">
        <f>About!$B$75/(1+EXP(About!$B$76*(H156-$D156+About!$B$77)))</f>
        <v>4.923892050578918E-2</v>
      </c>
      <c r="I157" s="16">
        <f>About!$B$75/(1+EXP(About!$B$76*(I156-$D156+About!$B$77)))</f>
        <v>6.3540116261509447E-2</v>
      </c>
      <c r="J157" s="16">
        <f>About!$B$75/(1+EXP(About!$B$76*(J156-$D156+About!$B$77)))</f>
        <v>8.1641688420404521E-2</v>
      </c>
      <c r="K157" s="16">
        <f>About!$B$75/(1+EXP(About!$B$76*(K156-$D156+About!$B$77)))</f>
        <v>0.10433105552137381</v>
      </c>
      <c r="L157" s="16">
        <f>About!$B$75/(1+EXP(About!$B$76*(L156-$D156+About!$B$77)))</f>
        <v>0.13242566966347</v>
      </c>
      <c r="M157" s="16">
        <f>About!$B$75/(1+EXP(About!$B$76*(M156-$D156+About!$B$77)))</f>
        <v>0.16669171402233013</v>
      </c>
      <c r="N157" s="16">
        <f>About!$B$75/(1+EXP(About!$B$76*(N156-$D156+About!$B$77)))</f>
        <v>0.20772320514715584</v>
      </c>
      <c r="O157" s="16">
        <f>About!$B$75/(1+EXP(About!$B$76*(O156-$D156+About!$B$77)))</f>
        <v>0.2557875708122988</v>
      </c>
      <c r="P157" s="16">
        <f>About!$B$75/(1+EXP(About!$B$76*(P156-$D156+About!$B$77)))</f>
        <v>0.31066151015949567</v>
      </c>
      <c r="Q157" s="16">
        <f>About!$B$75/(1+EXP(About!$B$76*(Q156-$D156+About!$B$77)))</f>
        <v>0.37150127050427334</v>
      </c>
      <c r="R157" s="16">
        <f>About!$B$75/(1+EXP(About!$B$76*(R156-$D156+About!$B$77)))</f>
        <v>0.4368032588898566</v>
      </c>
      <c r="S157" s="16">
        <f>About!$B$75/(1+EXP(About!$B$76*(S156-$D156+About!$B$77)))</f>
        <v>0.50449999999999995</v>
      </c>
      <c r="T157" s="16">
        <f>About!$B$75/(1+EXP(About!$B$76*(T156-$D156+About!$B$77)))</f>
        <v>0.57219674111014329</v>
      </c>
      <c r="U157" s="16">
        <f>About!$B$75/(1+EXP(About!$B$76*(U156-$D156+About!$B$77)))</f>
        <v>0.6374987294957265</v>
      </c>
      <c r="V157" s="16">
        <f>About!$B$75/(1+EXP(About!$B$76*(V156-$D156+About!$B$77)))</f>
        <v>0.69833848984050417</v>
      </c>
      <c r="W157" s="16">
        <f>About!$B$75/(1+EXP(About!$B$76*(W156-$D156+About!$B$77)))</f>
        <v>0.75321242918770104</v>
      </c>
      <c r="X157" s="16">
        <f>About!$B$75/(1+EXP(About!$B$76*(X156-$D156+About!$B$77)))</f>
        <v>0.80127679485284409</v>
      </c>
      <c r="Y157" s="16">
        <f>About!$B$75/(1+EXP(About!$B$76*(Y156-$D156+About!$B$77)))</f>
        <v>0.84230828597766971</v>
      </c>
      <c r="Z157" s="16">
        <f>About!$B$75/(1+EXP(About!$B$76*(Z156-$D156+About!$B$77)))</f>
        <v>0.87657433033652998</v>
      </c>
      <c r="AA157" s="16">
        <f>About!$B$75/(1+EXP(About!$B$76*(AA156-$D156+About!$B$77)))</f>
        <v>0.904668944478626</v>
      </c>
      <c r="AB157" s="16">
        <f>About!$B$75/(1+EXP(About!$B$76*(AB156-$D156+About!$B$77)))</f>
        <v>0.92735831157959536</v>
      </c>
      <c r="AC157" s="16">
        <f>About!$B$75/(1+EXP(About!$B$76*(AC156-$D156+About!$B$77)))</f>
        <v>0.94545988373849044</v>
      </c>
      <c r="AD157" s="16">
        <f>About!$B$75/(1+EXP(About!$B$76*(AD156-$D156+About!$B$77)))</f>
        <v>0.95976107949421063</v>
      </c>
      <c r="AE157" s="16">
        <f>About!$B$75/(1+EXP(About!$B$76*(AE156-$D156+About!$B$77)))</f>
        <v>0.97097291847681666</v>
      </c>
      <c r="AF157" s="16">
        <f>About!$B$75/(1+EXP(About!$B$76*(AF156-$D156+About!$B$77)))</f>
        <v>0.97970970284113201</v>
      </c>
      <c r="AG157" s="16">
        <f>About!$B$75/(1+EXP(About!$B$76*(AG156-$D156+About!$B$77)))</f>
        <v>0.98648574035267622</v>
      </c>
      <c r="AH157" s="16">
        <f>About!$B$75/(1+EXP(About!$B$76*(AH156-$D156+About!$B$77)))</f>
        <v>0.99172185038443061</v>
      </c>
    </row>
    <row r="158" spans="1:34" x14ac:dyDescent="0.45">
      <c r="A158" t="s">
        <v>0</v>
      </c>
      <c r="B158" s="15">
        <v>2018</v>
      </c>
      <c r="C158" s="15">
        <v>2019</v>
      </c>
      <c r="D158" s="15">
        <v>2020</v>
      </c>
      <c r="E158" s="15">
        <v>2021</v>
      </c>
      <c r="F158" s="15">
        <v>2022</v>
      </c>
      <c r="G158" s="15">
        <v>2023</v>
      </c>
      <c r="H158" s="15">
        <v>2024</v>
      </c>
      <c r="I158" s="15">
        <v>2025</v>
      </c>
      <c r="J158" s="15">
        <v>2026</v>
      </c>
      <c r="K158" s="15">
        <v>2027</v>
      </c>
      <c r="L158" s="15">
        <v>2028</v>
      </c>
      <c r="M158" s="15">
        <v>2029</v>
      </c>
      <c r="N158" s="15">
        <v>2030</v>
      </c>
      <c r="O158" s="15">
        <v>2031</v>
      </c>
      <c r="P158" s="15">
        <v>2032</v>
      </c>
      <c r="Q158" s="15">
        <v>2033</v>
      </c>
      <c r="R158" s="15">
        <v>2034</v>
      </c>
      <c r="S158" s="15">
        <v>2035</v>
      </c>
      <c r="T158" s="15">
        <v>2036</v>
      </c>
      <c r="U158" s="15">
        <v>2037</v>
      </c>
      <c r="V158" s="15">
        <v>2038</v>
      </c>
      <c r="W158" s="15">
        <v>2039</v>
      </c>
      <c r="X158" s="15">
        <v>2040</v>
      </c>
      <c r="Y158" s="15">
        <v>2041</v>
      </c>
      <c r="Z158" s="15">
        <v>2042</v>
      </c>
      <c r="AA158" s="15">
        <v>2043</v>
      </c>
      <c r="AB158" s="15">
        <v>2044</v>
      </c>
      <c r="AC158" s="15">
        <v>2045</v>
      </c>
      <c r="AD158" s="15">
        <v>2046</v>
      </c>
      <c r="AE158" s="15">
        <v>2047</v>
      </c>
      <c r="AF158" s="15">
        <v>2048</v>
      </c>
      <c r="AG158" s="15">
        <v>2049</v>
      </c>
      <c r="AH158" s="15">
        <v>2050</v>
      </c>
    </row>
    <row r="159" spans="1:34" x14ac:dyDescent="0.45">
      <c r="B159" s="16">
        <v>0</v>
      </c>
      <c r="C159" s="16">
        <v>0</v>
      </c>
      <c r="D159" s="16">
        <f>About!$B$75/(1+EXP(About!$B$76*(D158-$D158+About!$B$77)))</f>
        <v>1.7278149615569269E-2</v>
      </c>
      <c r="E159" s="16">
        <f>About!$B$75/(1+EXP(About!$B$76*(E158-$D158+About!$B$77)))</f>
        <v>2.2514259647323516E-2</v>
      </c>
      <c r="F159" s="16">
        <f>About!$B$75/(1+EXP(About!$B$76*(F158-$D158+About!$B$77)))</f>
        <v>2.9290297158867825E-2</v>
      </c>
      <c r="G159" s="16">
        <f>About!$B$75/(1+EXP(About!$B$76*(G158-$D158+About!$B$77)))</f>
        <v>3.8027081523183362E-2</v>
      </c>
      <c r="H159" s="16">
        <f>About!$B$75/(1+EXP(About!$B$76*(H158-$D158+About!$B$77)))</f>
        <v>4.923892050578918E-2</v>
      </c>
      <c r="I159" s="16">
        <f>About!$B$75/(1+EXP(About!$B$76*(I158-$D158+About!$B$77)))</f>
        <v>6.3540116261509447E-2</v>
      </c>
      <c r="J159" s="16">
        <f>About!$B$75/(1+EXP(About!$B$76*(J158-$D158+About!$B$77)))</f>
        <v>8.1641688420404521E-2</v>
      </c>
      <c r="K159" s="16">
        <f>About!$B$75/(1+EXP(About!$B$76*(K158-$D158+About!$B$77)))</f>
        <v>0.10433105552137381</v>
      </c>
      <c r="L159" s="16">
        <f>About!$B$75/(1+EXP(About!$B$76*(L158-$D158+About!$B$77)))</f>
        <v>0.13242566966347</v>
      </c>
      <c r="M159" s="16">
        <f>About!$B$75/(1+EXP(About!$B$76*(M158-$D158+About!$B$77)))</f>
        <v>0.16669171402233013</v>
      </c>
      <c r="N159" s="16">
        <f>About!$B$75/(1+EXP(About!$B$76*(N158-$D158+About!$B$77)))</f>
        <v>0.20772320514715584</v>
      </c>
      <c r="O159" s="16">
        <f>About!$B$75/(1+EXP(About!$B$76*(O158-$D158+About!$B$77)))</f>
        <v>0.2557875708122988</v>
      </c>
      <c r="P159" s="16">
        <f>About!$B$75/(1+EXP(About!$B$76*(P158-$D158+About!$B$77)))</f>
        <v>0.31066151015949567</v>
      </c>
      <c r="Q159" s="16">
        <f>About!$B$75/(1+EXP(About!$B$76*(Q158-$D158+About!$B$77)))</f>
        <v>0.37150127050427334</v>
      </c>
      <c r="R159" s="16">
        <f>About!$B$75/(1+EXP(About!$B$76*(R158-$D158+About!$B$77)))</f>
        <v>0.4368032588898566</v>
      </c>
      <c r="S159" s="16">
        <f>About!$B$75/(1+EXP(About!$B$76*(S158-$D158+About!$B$77)))</f>
        <v>0.50449999999999995</v>
      </c>
      <c r="T159" s="16">
        <f>About!$B$75/(1+EXP(About!$B$76*(T158-$D158+About!$B$77)))</f>
        <v>0.57219674111014329</v>
      </c>
      <c r="U159" s="16">
        <f>About!$B$75/(1+EXP(About!$B$76*(U158-$D158+About!$B$77)))</f>
        <v>0.6374987294957265</v>
      </c>
      <c r="V159" s="16">
        <f>About!$B$75/(1+EXP(About!$B$76*(V158-$D158+About!$B$77)))</f>
        <v>0.69833848984050417</v>
      </c>
      <c r="W159" s="16">
        <f>About!$B$75/(1+EXP(About!$B$76*(W158-$D158+About!$B$77)))</f>
        <v>0.75321242918770104</v>
      </c>
      <c r="X159" s="16">
        <f>About!$B$75/(1+EXP(About!$B$76*(X158-$D158+About!$B$77)))</f>
        <v>0.80127679485284409</v>
      </c>
      <c r="Y159" s="16">
        <f>About!$B$75/(1+EXP(About!$B$76*(Y158-$D158+About!$B$77)))</f>
        <v>0.84230828597766971</v>
      </c>
      <c r="Z159" s="16">
        <f>About!$B$75/(1+EXP(About!$B$76*(Z158-$D158+About!$B$77)))</f>
        <v>0.87657433033652998</v>
      </c>
      <c r="AA159" s="16">
        <f>About!$B$75/(1+EXP(About!$B$76*(AA158-$D158+About!$B$77)))</f>
        <v>0.904668944478626</v>
      </c>
      <c r="AB159" s="16">
        <f>About!$B$75/(1+EXP(About!$B$76*(AB158-$D158+About!$B$77)))</f>
        <v>0.92735831157959536</v>
      </c>
      <c r="AC159" s="16">
        <f>About!$B$75/(1+EXP(About!$B$76*(AC158-$D158+About!$B$77)))</f>
        <v>0.94545988373849044</v>
      </c>
      <c r="AD159" s="16">
        <f>About!$B$75/(1+EXP(About!$B$76*(AD158-$D158+About!$B$77)))</f>
        <v>0.95976107949421063</v>
      </c>
      <c r="AE159" s="16">
        <f>About!$B$75/(1+EXP(About!$B$76*(AE158-$D158+About!$B$77)))</f>
        <v>0.97097291847681666</v>
      </c>
      <c r="AF159" s="16">
        <f>About!$B$75/(1+EXP(About!$B$76*(AF158-$D158+About!$B$77)))</f>
        <v>0.97970970284113201</v>
      </c>
      <c r="AG159" s="16">
        <f>About!$B$75/(1+EXP(About!$B$76*(AG158-$D158+About!$B$77)))</f>
        <v>0.98648574035267622</v>
      </c>
      <c r="AH159" s="16">
        <f>About!$B$75/(1+EXP(About!$B$76*(AH158-$D158+About!$B$77)))</f>
        <v>0.99172185038443061</v>
      </c>
    </row>
    <row r="160" spans="1:34" x14ac:dyDescent="0.45">
      <c r="A160" t="s">
        <v>171</v>
      </c>
      <c r="B160" s="15">
        <v>2018</v>
      </c>
      <c r="C160" s="15">
        <v>2019</v>
      </c>
      <c r="D160" s="15">
        <v>2050</v>
      </c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</row>
    <row r="161" spans="1:34" x14ac:dyDescent="0.45">
      <c r="B161" s="16">
        <v>0</v>
      </c>
      <c r="C161" s="16">
        <v>0</v>
      </c>
      <c r="D161" s="16">
        <v>1</v>
      </c>
    </row>
    <row r="162" spans="1:34" x14ac:dyDescent="0.45">
      <c r="A162" t="s">
        <v>172</v>
      </c>
      <c r="B162" s="15">
        <v>2018</v>
      </c>
      <c r="C162" s="15">
        <v>2019</v>
      </c>
      <c r="D162" s="15">
        <v>2020</v>
      </c>
      <c r="E162" s="15">
        <v>2021</v>
      </c>
      <c r="F162" s="15">
        <v>2022</v>
      </c>
      <c r="G162" s="15">
        <v>2023</v>
      </c>
      <c r="H162" s="15">
        <v>2024</v>
      </c>
      <c r="I162" s="15">
        <v>2025</v>
      </c>
      <c r="J162" s="15">
        <v>2026</v>
      </c>
      <c r="K162" s="15">
        <v>2027</v>
      </c>
      <c r="L162" s="15">
        <v>2028</v>
      </c>
      <c r="M162" s="15">
        <v>2029</v>
      </c>
      <c r="N162" s="15">
        <v>2050</v>
      </c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</row>
    <row r="163" spans="1:34" x14ac:dyDescent="0.45">
      <c r="B163" s="16">
        <v>0</v>
      </c>
      <c r="C163" s="16">
        <v>0</v>
      </c>
      <c r="D163" s="16">
        <f>VLOOKUP(D$162,'Exogenous GDP Adjustment'!$A$20:$C$31,3,FALSE)</f>
        <v>1</v>
      </c>
      <c r="E163" s="16">
        <f>VLOOKUP(E$162,'Exogenous GDP Adjustment'!$A$20:$C$31,3,FALSE)</f>
        <v>0.5</v>
      </c>
      <c r="F163" s="16">
        <f>VLOOKUP(F$162,'Exogenous GDP Adjustment'!$A$20:$C$31,3,FALSE)</f>
        <v>0.25</v>
      </c>
      <c r="G163" s="16">
        <f>VLOOKUP(G$162,'Exogenous GDP Adjustment'!$A$20:$C$31,3,FALSE)</f>
        <v>0.125</v>
      </c>
      <c r="H163" s="16">
        <f>VLOOKUP(H$162,'Exogenous GDP Adjustment'!$A$20:$C$31,3,FALSE)</f>
        <v>6.25E-2</v>
      </c>
      <c r="I163" s="16">
        <f>VLOOKUP(I$162,'Exogenous GDP Adjustment'!$A$20:$C$31,3,FALSE)</f>
        <v>3.125E-2</v>
      </c>
      <c r="J163" s="16">
        <f>VLOOKUP(J$162,'Exogenous GDP Adjustment'!$A$20:$C$31,3,FALSE)</f>
        <v>1.5625E-2</v>
      </c>
      <c r="K163" s="16">
        <f>VLOOKUP(K$162,'Exogenous GDP Adjustment'!$A$20:$C$31,3,FALSE)</f>
        <v>7.8125E-3</v>
      </c>
      <c r="L163" s="16">
        <f>VLOOKUP(L$162,'Exogenous GDP Adjustment'!$A$20:$C$31,3,FALSE)</f>
        <v>3.90625E-3</v>
      </c>
      <c r="M163" s="16">
        <v>0</v>
      </c>
      <c r="N163" s="16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H82"/>
  <sheetViews>
    <sheetView zoomScaleNormal="100" workbookViewId="0">
      <pane xSplit="1" ySplit="1" topLeftCell="B77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 x14ac:dyDescent="0.45"/>
  <cols>
    <col min="1" max="1" width="53.3984375" customWidth="1"/>
  </cols>
  <sheetData>
    <row r="1" spans="1:34" x14ac:dyDescent="0.45">
      <c r="A1" s="1" t="s">
        <v>157</v>
      </c>
      <c r="B1" s="1">
        <v>2018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</row>
    <row r="2" spans="1:34" x14ac:dyDescent="0.4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0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0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0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0.05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0.1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0.15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0.2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0.25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0.3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0.35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0.4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0.45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0.5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0.55000000000000004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0.6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0.65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0.7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0.75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0.8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0.85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0.9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0.95</v>
      </c>
      <c r="AH2">
        <f>ROUND(IF(AH$1=2050,TREND(INDEX('Set Schedules Here'!3:3,1,MATCH(AH$1,'Set Schedules Here'!2:2,0)),INDEX('Set Schedules Here'!2:2,1,MATCH(AH$1,'Set Schedules Here'!2:2,0)),AH$1),TREND(INDEX('Set Schedules Here'!3:3,1,MATCH(AH$1,'Set Schedules Here'!2:2,1)):INDEX('Set Schedules Here'!3:3,1,MATCH(AH$1,'Set Schedules Here'!2:2,1)+1),INDEX('Set Schedules Here'!2:2,1,MATCH(AH$1,'Set Schedules Here'!2:2,1)):INDEX('Set Schedules Here'!2:2,1,MATCH(AH$1,'Set Schedules Here'!2:2,1)+1),AH$1)),rounding_decimal_places)</f>
        <v>1</v>
      </c>
    </row>
    <row r="3" spans="1:34" x14ac:dyDescent="0.4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0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0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0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0.05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0.1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0.15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0.2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0.25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0.3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0.35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0.4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0.45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0.5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0.55000000000000004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0.6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0.65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0.7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0.75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0.8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0.85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0.95</v>
      </c>
      <c r="AH3">
        <f>ROUND(IF(AH$1=2050,TREND(INDEX('Set Schedules Here'!5:5,1,MATCH(AH$1,'Set Schedules Here'!4:4,0)),INDEX('Set Schedules Here'!4:4,1,MATCH(AH$1,'Set Schedules Here'!4:4,0)),AH$1),TREND(INDEX('Set Schedules Here'!5:5,1,MATCH(AH$1,'Set Schedules Here'!4:4,1)):INDEX('Set Schedules Here'!5:5,1,MATCH(AH$1,'Set Schedules Here'!4:4,1)+1),INDEX('Set Schedules Here'!4:4,1,MATCH(AH$1,'Set Schedules Here'!4:4,1)):INDEX('Set Schedules Here'!4:4,1,MATCH(AH$1,'Set Schedules Here'!4:4,1)+1),AH$1)),rounding_decimal_places)</f>
        <v>1</v>
      </c>
    </row>
    <row r="4" spans="1:34" x14ac:dyDescent="0.4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0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0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0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0.05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0.1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0.15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0.2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0.25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0.3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0.35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0.4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0.45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0.5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0.55000000000000004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0.6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0.65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0.7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0.75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0.8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0.85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0.95</v>
      </c>
      <c r="AH4">
        <f>ROUND(IF(AH$1=2050,TREND(INDEX('Set Schedules Here'!7:7,1,MATCH(AH$1,'Set Schedules Here'!6:6,0)),INDEX('Set Schedules Here'!6:6,1,MATCH(AH$1,'Set Schedules Here'!6:6,0)),AH$1),TREND(INDEX('Set Schedules Here'!7:7,1,MATCH(AH$1,'Set Schedules Here'!6:6,1)):INDEX('Set Schedules Here'!7:7,1,MATCH(AH$1,'Set Schedules Here'!6:6,1)+1),INDEX('Set Schedules Here'!6:6,1,MATCH(AH$1,'Set Schedules Here'!6:6,1)):INDEX('Set Schedules Here'!6:6,1,MATCH(AH$1,'Set Schedules Here'!6:6,1)+1),AH$1)),rounding_decimal_places)</f>
        <v>1</v>
      </c>
    </row>
    <row r="5" spans="1:34" x14ac:dyDescent="0.4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0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0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0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0.05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0.1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0.15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0.2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0.25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0.3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0.35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0.4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0.45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0.5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0.55000000000000004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0.6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0.65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0.7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0.75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0.8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0.85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0.95</v>
      </c>
      <c r="AH5">
        <f>ROUND(IF(AH$1=2050,TREND(INDEX('Set Schedules Here'!9:9,1,MATCH(AH$1,'Set Schedules Here'!8:8,0)),INDEX('Set Schedules Here'!8:8,1,MATCH(AH$1,'Set Schedules Here'!8:8,0)),AH$1),TREND(INDEX('Set Schedules Here'!9:9,1,MATCH(AH$1,'Set Schedules Here'!8:8,1)):INDEX('Set Schedules Here'!9:9,1,MATCH(AH$1,'Set Schedules Here'!8:8,1)+1),INDEX('Set Schedules Here'!8:8,1,MATCH(AH$1,'Set Schedules Here'!8:8,1)):INDEX('Set Schedules Here'!8:8,1,MATCH(AH$1,'Set Schedules Here'!8:8,1)+1),AH$1)),rounding_decimal_places)</f>
        <v>1</v>
      </c>
    </row>
    <row r="6" spans="1:34" x14ac:dyDescent="0.4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0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0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0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0.05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0.1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0.15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0.2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0.25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0.3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0.35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0.4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0.45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0.5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0.55000000000000004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0.6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0.65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0.7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0.75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0.8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0.85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0.9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0.95</v>
      </c>
      <c r="AH6">
        <f>ROUND(IF(AH$1=2050,TREND(INDEX('Set Schedules Here'!11:11,1,MATCH(AH$1,'Set Schedules Here'!10:10,0)),INDEX('Set Schedules Here'!10:10,1,MATCH(AH$1,'Set Schedules Here'!10:10,0)),AH$1),TREND(INDEX('Set Schedules Here'!11:11,1,MATCH(AH$1,'Set Schedules Here'!10:10,1)):INDEX('Set Schedules Here'!11:11,1,MATCH(AH$1,'Set Schedules Here'!10:10,1)+1),INDEX('Set Schedules Here'!10:10,1,MATCH(AH$1,'Set Schedules Here'!10:10,1)):INDEX('Set Schedules Here'!10:10,1,MATCH(AH$1,'Set Schedules Here'!10:10,1)+1),AH$1)),rounding_decimal_places)</f>
        <v>1</v>
      </c>
    </row>
    <row r="7" spans="1:34" x14ac:dyDescent="0.4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0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0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0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0.05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0.1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0.15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0.2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0.25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0.3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0.35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0.4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0.45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0.5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0.55000000000000004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0.6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0.65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0.7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0.75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0.8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0.85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0.9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0.95</v>
      </c>
      <c r="AH7">
        <f>ROUND(IF(AH$1=2050,TREND(INDEX('Set Schedules Here'!13:13,1,MATCH(AH$1,'Set Schedules Here'!12:12,0)),INDEX('Set Schedules Here'!12:12,1,MATCH(AH$1,'Set Schedules Here'!12:12,0)),AH$1),TREND(INDEX('Set Schedules Here'!13:13,1,MATCH(AH$1,'Set Schedules Here'!12:12,1)):INDEX('Set Schedules Here'!13:13,1,MATCH(AH$1,'Set Schedules Here'!12:12,1)+1),INDEX('Set Schedules Here'!12:12,1,MATCH(AH$1,'Set Schedules Here'!12:12,1)):INDEX('Set Schedules Here'!12:12,1,MATCH(AH$1,'Set Schedules Here'!12:12,1)+1),AH$1)),rounding_decimal_places)</f>
        <v>1</v>
      </c>
    </row>
    <row r="8" spans="1:34" x14ac:dyDescent="0.4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0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0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0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0.05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0.1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0.15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0.2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0.25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0.3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0.35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0.4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0.45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0.5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0.55000000000000004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0.6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0.65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0.7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0.75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0.8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0.85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0.95</v>
      </c>
      <c r="AH8">
        <f>ROUND(IF(AH$1=2050,TREND(INDEX('Set Schedules Here'!15:15,1,MATCH(AH$1,'Set Schedules Here'!14:14,0)),INDEX('Set Schedules Here'!14:14,1,MATCH(AH$1,'Set Schedules Here'!14:14,0)),AH$1),TREND(INDEX('Set Schedules Here'!15:15,1,MATCH(AH$1,'Set Schedules Here'!14:14,1)):INDEX('Set Schedules Here'!15:15,1,MATCH(AH$1,'Set Schedules Here'!14:14,1)+1),INDEX('Set Schedules Here'!14:14,1,MATCH(AH$1,'Set Schedules Here'!14:14,1)):INDEX('Set Schedules Here'!14:14,1,MATCH(AH$1,'Set Schedules Here'!14:14,1)+1),AH$1)),rounding_decimal_places)</f>
        <v>1</v>
      </c>
    </row>
    <row r="9" spans="1:34" x14ac:dyDescent="0.4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0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0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0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0.05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0.1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0.15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0.2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0.25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0.3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0.35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0.4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0.45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0.5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0.55000000000000004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0.6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0.65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0.7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0.75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0.8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0.85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0.95</v>
      </c>
      <c r="AH9">
        <f>ROUND(IF(AH$1=2050,TREND(INDEX('Set Schedules Here'!17:17,1,MATCH(AH$1,'Set Schedules Here'!16:16,0)),INDEX('Set Schedules Here'!16:16,1,MATCH(AH$1,'Set Schedules Here'!16:16,0)),AH$1),TREND(INDEX('Set Schedules Here'!17:17,1,MATCH(AH$1,'Set Schedules Here'!16:16,1)):INDEX('Set Schedules Here'!17:17,1,MATCH(AH$1,'Set Schedules Here'!16:16,1)+1),INDEX('Set Schedules Here'!16:16,1,MATCH(AH$1,'Set Schedules Here'!16:16,1)):INDEX('Set Schedules Here'!16:16,1,MATCH(AH$1,'Set Schedules Here'!16:16,1)+1),AH$1)),rounding_decimal_places)</f>
        <v>1</v>
      </c>
    </row>
    <row r="10" spans="1:34" x14ac:dyDescent="0.4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0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0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0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0.05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0.1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0.15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0.2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0.25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0.3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0.35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0.4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0.45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0.5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0.55000000000000004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0.6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0.65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0.7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0.75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0.8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0.85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0.95</v>
      </c>
      <c r="AH10">
        <f>ROUND(IF(AH$1=2050,TREND(INDEX('Set Schedules Here'!19:19,1,MATCH(AH$1,'Set Schedules Here'!18:18,0)),INDEX('Set Schedules Here'!18:18,1,MATCH(AH$1,'Set Schedules Here'!18:18,0)),AH$1),TREND(INDEX('Set Schedules Here'!19:19,1,MATCH(AH$1,'Set Schedules Here'!18:18,1)):INDEX('Set Schedules Here'!19:19,1,MATCH(AH$1,'Set Schedules Here'!18:18,1)+1),INDEX('Set Schedules Here'!18:18,1,MATCH(AH$1,'Set Schedules Here'!18:18,1)):INDEX('Set Schedules Here'!18:18,1,MATCH(AH$1,'Set Schedules Here'!18:18,1)+1),AH$1)),rounding_decimal_places)</f>
        <v>1</v>
      </c>
    </row>
    <row r="11" spans="1:34" x14ac:dyDescent="0.4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0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0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0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0.05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0.1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0.15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0.2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0.25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0.3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0.35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0.4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0.45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0.5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0.55000000000000004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0.6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0.65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0.7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0.75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0.8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0.85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0.95</v>
      </c>
      <c r="AH11">
        <f>ROUND(IF(AH$1=2050,TREND(INDEX('Set Schedules Here'!21:21,1,MATCH(AH$1,'Set Schedules Here'!20:20,0)),INDEX('Set Schedules Here'!20:20,1,MATCH(AH$1,'Set Schedules Here'!20:20,0)),AH$1),TREND(INDEX('Set Schedules Here'!21:21,1,MATCH(AH$1,'Set Schedules Here'!20:20,1)):INDEX('Set Schedules Here'!21:21,1,MATCH(AH$1,'Set Schedules Here'!20:20,1)+1),INDEX('Set Schedules Here'!20:20,1,MATCH(AH$1,'Set Schedules Here'!20:20,1)):INDEX('Set Schedules Here'!20:20,1,MATCH(AH$1,'Set Schedules Here'!20:20,1)+1),AH$1)),rounding_decimal_places)</f>
        <v>1</v>
      </c>
    </row>
    <row r="12" spans="1:34" x14ac:dyDescent="0.4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0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0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0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0.05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0.1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0.15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0.2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0.25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0.3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0.35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0.4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0.45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0.5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0.55000000000000004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0.6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0.65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0.7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0.75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0.8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0.85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0.9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0.95</v>
      </c>
      <c r="AH12">
        <f>ROUND(IF(AH$1=2050,TREND(INDEX('Set Schedules Here'!23:23,1,MATCH(AH$1,'Set Schedules Here'!22:22,0)),INDEX('Set Schedules Here'!22:22,1,MATCH(AH$1,'Set Schedules Here'!22:22,0)),AH$1),TREND(INDEX('Set Schedules Here'!23:23,1,MATCH(AH$1,'Set Schedules Here'!22:22,1)):INDEX('Set Schedules Here'!23:23,1,MATCH(AH$1,'Set Schedules Here'!22:22,1)+1),INDEX('Set Schedules Here'!22:22,1,MATCH(AH$1,'Set Schedules Here'!22:22,1)):INDEX('Set Schedules Here'!22:22,1,MATCH(AH$1,'Set Schedules Here'!22:22,1)+1),AH$1)),rounding_decimal_places)</f>
        <v>1</v>
      </c>
    </row>
    <row r="13" spans="1:34" x14ac:dyDescent="0.4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1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1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1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1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1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  <c r="AH13">
        <f>ROUND(IF(AH$1=2050,TREND(INDEX('Set Schedules Here'!25:25,1,MATCH(AH$1,'Set Schedules Here'!24:24,0)),INDEX('Set Schedules Here'!24:24,1,MATCH(AH$1,'Set Schedules Here'!24:24,0)),AH$1),TREND(INDEX('Set Schedules Here'!25:25,1,MATCH(AH$1,'Set Schedules Here'!24:24,1)):INDEX('Set Schedules Here'!25:25,1,MATCH(AH$1,'Set Schedules Here'!24:24,1)+1),INDEX('Set Schedules Here'!24:24,1,MATCH(AH$1,'Set Schedules Here'!24:24,1)):INDEX('Set Schedules Here'!24:24,1,MATCH(AH$1,'Set Schedules Here'!24:24,1)+1),AH$1)),rounding_decimal_places)</f>
        <v>1</v>
      </c>
    </row>
    <row r="14" spans="1:34" x14ac:dyDescent="0.45">
      <c r="A14" s="12" t="str">
        <f>'Set Schedules Here'!A26</f>
        <v>elec generation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1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1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1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1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1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1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1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1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1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1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1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1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1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1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1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1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1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1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1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1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1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1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1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1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1</v>
      </c>
      <c r="AH14">
        <f>ROUND(IF(AH$1=2050,TREND(INDEX('Set Schedules Here'!27:27,1,MATCH(AH$1,'Set Schedules Here'!26:26,0)),INDEX('Set Schedules Here'!26:26,1,MATCH(AH$1,'Set Schedules Here'!26:26,0)),AH$1),TREND(INDEX('Set Schedules Here'!27:27,1,MATCH(AH$1,'Set Schedules Here'!26:26,1)):INDEX('Set Schedules Here'!27:27,1,MATCH(AH$1,'Set Schedules Here'!26:26,1)+1),INDEX('Set Schedules Here'!26:26,1,MATCH(AH$1,'Set Schedules Here'!26:26,1)):INDEX('Set Schedules Here'!26:26,1,MATCH(AH$1,'Set Schedules Here'!26:26,1)+1),AH$1)),rounding_decimal_places)</f>
        <v>1</v>
      </c>
    </row>
    <row r="15" spans="1:34" x14ac:dyDescent="0.4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1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1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1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1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1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1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1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1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1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1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1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1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1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1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1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1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1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1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1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1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1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1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1</v>
      </c>
      <c r="AH15">
        <f>ROUND(IF(AH$1=2050,TREND(INDEX('Set Schedules Here'!29:29,1,MATCH(AH$1,'Set Schedules Here'!28:28,0)),INDEX('Set Schedules Here'!28:28,1,MATCH(AH$1,'Set Schedules Here'!28:28,0)),AH$1),TREND(INDEX('Set Schedules Here'!29:29,1,MATCH(AH$1,'Set Schedules Here'!28:28,1)):INDEX('Set Schedules Here'!29:29,1,MATCH(AH$1,'Set Schedules Here'!28:28,1)+1),INDEX('Set Schedules Here'!28:28,1,MATCH(AH$1,'Set Schedules Here'!28:28,1)):INDEX('Set Schedules Here'!28:28,1,MATCH(AH$1,'Set Schedules Here'!28:28,1)+1),AH$1)),rounding_decimal_places)</f>
        <v>1</v>
      </c>
    </row>
    <row r="16" spans="1:34" x14ac:dyDescent="0.4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0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0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0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0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0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0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0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0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0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0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0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0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0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0.05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0.1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0.15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0.2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0.25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0.3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0.35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0.4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0.45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0.5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0.55000000000000004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0.6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0.65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0.7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0.75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0.8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0.85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0.9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0.95</v>
      </c>
      <c r="AH16">
        <f>ROUND(IF(AH$1=2050,TREND(INDEX('Set Schedules Here'!31:31,1,MATCH(AH$1,'Set Schedules Here'!30:30,0)),INDEX('Set Schedules Here'!30:30,1,MATCH(AH$1,'Set Schedules Here'!30:30,0)),AH$1),TREND(INDEX('Set Schedules Here'!31:31,1,MATCH(AH$1,'Set Schedules Here'!30:30,1)):INDEX('Set Schedules Here'!31:31,1,MATCH(AH$1,'Set Schedules Here'!30:30,1)+1),INDEX('Set Schedules Here'!30:30,1,MATCH(AH$1,'Set Schedules Here'!30:30,1)):INDEX('Set Schedules Here'!30:30,1,MATCH(AH$1,'Set Schedules Here'!30:30,1)+1),AH$1)),rounding_decimal_places)</f>
        <v>1</v>
      </c>
    </row>
    <row r="17" spans="1:34" x14ac:dyDescent="0.4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0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0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0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0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0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0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0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0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0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0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0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1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1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1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1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1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1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1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1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1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1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1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1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1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  <c r="AH17">
        <f>ROUND(IF(AH$1=2050,TREND(INDEX('Set Schedules Here'!33:33,1,MATCH(AH$1,'Set Schedules Here'!32:32,0)),INDEX('Set Schedules Here'!32:32,1,MATCH(AH$1,'Set Schedules Here'!32:32,0)),AH$1),TREND(INDEX('Set Schedules Here'!33:33,1,MATCH(AH$1,'Set Schedules Here'!32:32,1)):INDEX('Set Schedules Here'!33:33,1,MATCH(AH$1,'Set Schedules Here'!32:32,1)+1),INDEX('Set Schedules Here'!32:32,1,MATCH(AH$1,'Set Schedules Here'!32:32,1)):INDEX('Set Schedules Here'!32:32,1,MATCH(AH$1,'Set Schedules Here'!32:32,1)+1),AH$1)),rounding_decimal_places)</f>
        <v>1</v>
      </c>
    </row>
    <row r="18" spans="1:34" x14ac:dyDescent="0.4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0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0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0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0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0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0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0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0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0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0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0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1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1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1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1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1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1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1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1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1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1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1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1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1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1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1</v>
      </c>
      <c r="AH18">
        <f>ROUND(IF(AH$1=2050,TREND(INDEX('Set Schedules Here'!35:35,1,MATCH(AH$1,'Set Schedules Here'!34:34,0)),INDEX('Set Schedules Here'!34:34,1,MATCH(AH$1,'Set Schedules Here'!34:34,0)),AH$1),TREND(INDEX('Set Schedules Here'!35:35,1,MATCH(AH$1,'Set Schedules Here'!34:34,1)):INDEX('Set Schedules Here'!35:35,1,MATCH(AH$1,'Set Schedules Here'!34:34,1)+1),INDEX('Set Schedules Here'!34:34,1,MATCH(AH$1,'Set Schedules Here'!34:34,1)):INDEX('Set Schedules Here'!34:34,1,MATCH(AH$1,'Set Schedules Here'!34:34,1)+1),AH$1)),rounding_decimal_places)</f>
        <v>1</v>
      </c>
    </row>
    <row r="19" spans="1:34" x14ac:dyDescent="0.4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0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0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0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0.05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0.1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0.15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0.2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0.25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0.3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0.35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0.4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0.45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0.5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0.55000000000000004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0.6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0.65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0.7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0.75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0.8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0.85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0.95</v>
      </c>
      <c r="AH19">
        <f>ROUND(IF(AH$1=2050,TREND(INDEX('Set Schedules Here'!37:37,1,MATCH(AH$1,'Set Schedules Here'!36:36,0)),INDEX('Set Schedules Here'!36:36,1,MATCH(AH$1,'Set Schedules Here'!36:36,0)),AH$1),TREND(INDEX('Set Schedules Here'!37:37,1,MATCH(AH$1,'Set Schedules Here'!36:36,1)):INDEX('Set Schedules Here'!37:37,1,MATCH(AH$1,'Set Schedules Here'!36:36,1)+1),INDEX('Set Schedules Here'!36:36,1,MATCH(AH$1,'Set Schedules Here'!36:36,1)):INDEX('Set Schedules Here'!36:36,1,MATCH(AH$1,'Set Schedules Here'!36:36,1)+1),AH$1)),rounding_decimal_places)</f>
        <v>1</v>
      </c>
    </row>
    <row r="20" spans="1:34" x14ac:dyDescent="0.4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0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0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0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0.05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0.1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0.15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0.2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0.25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0.3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0.35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0.4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0.45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0.5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0.55000000000000004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0.6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0.65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0.7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0.75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0.8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0.85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0.95</v>
      </c>
      <c r="AH20">
        <f>ROUND(IF(AH$1=2050,TREND(INDEX('Set Schedules Here'!39:39,1,MATCH(AH$1,'Set Schedules Here'!38:38,0)),INDEX('Set Schedules Here'!38:38,1,MATCH(AH$1,'Set Schedules Here'!38:38,0)),AH$1),TREND(INDEX('Set Schedules Here'!39:39,1,MATCH(AH$1,'Set Schedules Here'!38:38,1)):INDEX('Set Schedules Here'!39:39,1,MATCH(AH$1,'Set Schedules Here'!38:38,1)+1),INDEX('Set Schedules Here'!38:38,1,MATCH(AH$1,'Set Schedules Here'!38:38,1)):INDEX('Set Schedules Here'!38:38,1,MATCH(AH$1,'Set Schedules Here'!38:38,1)+1),AH$1)),rounding_decimal_places)</f>
        <v>1</v>
      </c>
    </row>
    <row r="21" spans="1:34" x14ac:dyDescent="0.4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0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0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0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0.05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0.1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0.15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0.2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0.25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0.3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0.35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0.4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0.45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0.5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0.55000000000000004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0.6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0.65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0.7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0.75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0.8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0.85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0.95</v>
      </c>
      <c r="AH21">
        <f>ROUND(IF(AH$1=2050,TREND(INDEX('Set Schedules Here'!41:41,1,MATCH(AH$1,'Set Schedules Here'!40:40,0)),INDEX('Set Schedules Here'!40:40,1,MATCH(AH$1,'Set Schedules Here'!40:40,0)),AH$1),TREND(INDEX('Set Schedules Here'!41:41,1,MATCH(AH$1,'Set Schedules Here'!40:40,1)):INDEX('Set Schedules Here'!41:41,1,MATCH(AH$1,'Set Schedules Here'!40:40,1)+1),INDEX('Set Schedules Here'!40:40,1,MATCH(AH$1,'Set Schedules Here'!40:40,1)):INDEX('Set Schedules Here'!40:40,1,MATCH(AH$1,'Set Schedules Here'!40:40,1)+1),AH$1)),rounding_decimal_places)</f>
        <v>1</v>
      </c>
    </row>
    <row r="22" spans="1:34" x14ac:dyDescent="0.4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0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0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0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0.05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0.1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0.15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0.2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0.25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0.3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0.35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0.4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0.45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0.5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0.55000000000000004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0.6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0.65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0.7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0.75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0.8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0.85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0.95</v>
      </c>
      <c r="AH22">
        <f>ROUND(IF(AH$1=2050,TREND(INDEX('Set Schedules Here'!43:43,1,MATCH(AH$1,'Set Schedules Here'!42:42,0)),INDEX('Set Schedules Here'!42:42,1,MATCH(AH$1,'Set Schedules Here'!42:42,0)),AH$1),TREND(INDEX('Set Schedules Here'!43:43,1,MATCH(AH$1,'Set Schedules Here'!42:42,1)):INDEX('Set Schedules Here'!43:43,1,MATCH(AH$1,'Set Schedules Here'!42:42,1)+1),INDEX('Set Schedules Here'!42:42,1,MATCH(AH$1,'Set Schedules Here'!42:42,1)):INDEX('Set Schedules Here'!42:42,1,MATCH(AH$1,'Set Schedules Here'!42:42,1)+1),AH$1)),rounding_decimal_places)</f>
        <v>1</v>
      </c>
    </row>
    <row r="23" spans="1:34" x14ac:dyDescent="0.4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0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0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0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0.05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0.1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0.15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0.2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0.25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0.3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0.35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0.4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0.45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0.5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0.55000000000000004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0.6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0.65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0.7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0.75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0.8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0.85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0.95</v>
      </c>
      <c r="AH23">
        <f>ROUND(IF(AH$1=2050,TREND(INDEX('Set Schedules Here'!45:45,1,MATCH(AH$1,'Set Schedules Here'!44:44,0)),INDEX('Set Schedules Here'!44:44,1,MATCH(AH$1,'Set Schedules Here'!44:44,0)),AH$1),TREND(INDEX('Set Schedules Here'!45:45,1,MATCH(AH$1,'Set Schedules Here'!44:44,1)):INDEX('Set Schedules Here'!45:45,1,MATCH(AH$1,'Set Schedules Here'!44:44,1)+1),INDEX('Set Schedules Here'!44:44,1,MATCH(AH$1,'Set Schedules Here'!44:44,1)):INDEX('Set Schedules Here'!44:44,1,MATCH(AH$1,'Set Schedules Here'!44:44,1)+1),AH$1)),rounding_decimal_places)</f>
        <v>1</v>
      </c>
    </row>
    <row r="24" spans="1:34" x14ac:dyDescent="0.4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  <c r="AH24">
        <f>ROUND(IF(AH$1=2050,TREND(INDEX('Set Schedules Here'!47:47,1,MATCH(AH$1,'Set Schedules Here'!46:46,0)),INDEX('Set Schedules Here'!46:46,1,MATCH(AH$1,'Set Schedules Here'!46:46,0)),AH$1),TREND(INDEX('Set Schedules Here'!47:47,1,MATCH(AH$1,'Set Schedules Here'!46:46,1)):INDEX('Set Schedules Here'!47:47,1,MATCH(AH$1,'Set Schedules Here'!46:46,1)+1),INDEX('Set Schedules Here'!46:46,1,MATCH(AH$1,'Set Schedules Here'!46:46,1)):INDEX('Set Schedules Here'!46:46,1,MATCH(AH$1,'Set Schedules Here'!46:46,1)+1),AH$1)),rounding_decimal_places)</f>
        <v>1</v>
      </c>
    </row>
    <row r="25" spans="1:34" x14ac:dyDescent="0.4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0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0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0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0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0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0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0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0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0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0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0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  <c r="AH25">
        <f>ROUND(IF(AH$1=2050,TREND(INDEX('Set Schedules Here'!49:49,1,MATCH(AH$1,'Set Schedules Here'!48:48,0)),INDEX('Set Schedules Here'!48:48,1,MATCH(AH$1,'Set Schedules Here'!48:48,0)),AH$1),TREND(INDEX('Set Schedules Here'!49:49,1,MATCH(AH$1,'Set Schedules Here'!48:48,1)):INDEX('Set Schedules Here'!49:49,1,MATCH(AH$1,'Set Schedules Here'!48:48,1)+1),INDEX('Set Schedules Here'!48:48,1,MATCH(AH$1,'Set Schedules Here'!48:48,1)):INDEX('Set Schedules Here'!48:48,1,MATCH(AH$1,'Set Schedules Here'!48:48,1)+1),AH$1)),rounding_decimal_places)</f>
        <v>1</v>
      </c>
    </row>
    <row r="26" spans="1:34" x14ac:dyDescent="0.4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0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0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0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0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0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0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0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0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0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0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0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  <c r="AH26">
        <f>ROUND(IF(AH$1=2050,TREND(INDEX('Set Schedules Here'!51:51,1,MATCH(AH$1,'Set Schedules Here'!50:50,0)),INDEX('Set Schedules Here'!50:50,1,MATCH(AH$1,'Set Schedules Here'!50:50,0)),AH$1),TREND(INDEX('Set Schedules Here'!51:51,1,MATCH(AH$1,'Set Schedules Here'!50:50,1)):INDEX('Set Schedules Here'!51:51,1,MATCH(AH$1,'Set Schedules Here'!50:50,1)+1),INDEX('Set Schedules Here'!50:50,1,MATCH(AH$1,'Set Schedules Here'!50:50,1)):INDEX('Set Schedules Here'!50:50,1,MATCH(AH$1,'Set Schedules Here'!50:50,1)+1),AH$1)),rounding_decimal_places)</f>
        <v>1</v>
      </c>
    </row>
    <row r="27" spans="1:34" x14ac:dyDescent="0.4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0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0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0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0.05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0.1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0.15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0.2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0.25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0.3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0.35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0.4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0.45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0.5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0.55000000000000004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0.6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0.65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0.7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0.75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0.8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0.85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0.95</v>
      </c>
      <c r="AH27">
        <f>ROUND(IF(AH$1=2050,TREND(INDEX('Set Schedules Here'!53:53,1,MATCH(AH$1,'Set Schedules Here'!52:52,0)),INDEX('Set Schedules Here'!52:52,1,MATCH(AH$1,'Set Schedules Here'!52:52,0)),AH$1),TREND(INDEX('Set Schedules Here'!53:53,1,MATCH(AH$1,'Set Schedules Here'!52:52,1)):INDEX('Set Schedules Here'!53:53,1,MATCH(AH$1,'Set Schedules Here'!52:52,1)+1),INDEX('Set Schedules Here'!52:52,1,MATCH(AH$1,'Set Schedules Here'!52:52,1)):INDEX('Set Schedules Here'!52:52,1,MATCH(AH$1,'Set Schedules Here'!52:52,1)+1),AH$1)),rounding_decimal_places)</f>
        <v>1</v>
      </c>
    </row>
    <row r="28" spans="1:34" x14ac:dyDescent="0.45">
      <c r="A28" s="12" t="str">
        <f>'Set Schedules Here'!A54</f>
        <v>elec capacity construction subsidy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0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0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0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0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0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0.05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0.1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0.15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0.2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0.25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0.3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0.35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0.4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0.45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0.5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0.55000000000000004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0.6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0.65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0.7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0.75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0.8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0.85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0.9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0.95</v>
      </c>
      <c r="AH28">
        <f>ROUND(IF(AH$1=2050,TREND(INDEX('Set Schedules Here'!55:55,1,MATCH(AH$1,'Set Schedules Here'!54:54,0)),INDEX('Set Schedules Here'!54:54,1,MATCH(AH$1,'Set Schedules Here'!54:54,0)),AH$1),TREND(INDEX('Set Schedules Here'!55:55,1,MATCH(AH$1,'Set Schedules Here'!54:54,1)):INDEX('Set Schedules Here'!55:55,1,MATCH(AH$1,'Set Schedules Here'!54:54,1)+1),INDEX('Set Schedules Here'!54:54,1,MATCH(AH$1,'Set Schedules Here'!54:54,1)):INDEX('Set Schedules Here'!54:54,1,MATCH(AH$1,'Set Schedules Here'!54:54,1)+1),AH$1)),rounding_decimal_places)</f>
        <v>1</v>
      </c>
    </row>
    <row r="29" spans="1:34" x14ac:dyDescent="0.45">
      <c r="A29" s="12" t="str">
        <f>'Set Schedules Here'!A56</f>
        <v>bldgs rebate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0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0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0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0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0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0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0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0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0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0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0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1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1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1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1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1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1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1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1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1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1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1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1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1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1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1</v>
      </c>
      <c r="AH29">
        <f>ROUND(IF(AH$1=2050,TREND(INDEX('Set Schedules Here'!57:57,1,MATCH(AH$1,'Set Schedules Here'!56:56,0)),INDEX('Set Schedules Here'!56:56,1,MATCH(AH$1,'Set Schedules Here'!56:56,0)),AH$1),TREND(INDEX('Set Schedules Here'!57:57,1,MATCH(AH$1,'Set Schedules Here'!56:56,1)):INDEX('Set Schedules Here'!57:57,1,MATCH(AH$1,'Set Schedules Here'!56:56,1)+1),INDEX('Set Schedules Here'!56:56,1,MATCH(AH$1,'Set Schedules Here'!56:56,1)):INDEX('Set Schedules Here'!56:56,1,MATCH(AH$1,'Set Schedules Here'!56:56,1)+1),AH$1)),rounding_decimal_places)</f>
        <v>1</v>
      </c>
    </row>
    <row r="30" spans="1:34" x14ac:dyDescent="0.45">
      <c r="A30" s="12" t="str">
        <f>'Set Schedules Here'!A58</f>
        <v>bldgs efficiency standards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0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0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0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0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0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0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0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0.05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0.1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0.15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0.2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0.25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0.3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0.35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0.4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0.45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0.5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0.55000000000000004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0.6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0.65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0.7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0.75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0.8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0.85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0.9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0.95</v>
      </c>
      <c r="AH30">
        <f>ROUND(IF(AH$1=2050,TREND(INDEX('Set Schedules Here'!59:59,1,MATCH(AH$1,'Set Schedules Here'!58:58,0)),INDEX('Set Schedules Here'!58:58,1,MATCH(AH$1,'Set Schedules Here'!58:58,0)),AH$1),TREND(INDEX('Set Schedules Here'!59:59,1,MATCH(AH$1,'Set Schedules Here'!58:58,1)):INDEX('Set Schedules Here'!59:59,1,MATCH(AH$1,'Set Schedules Here'!58:58,1)+1),INDEX('Set Schedules Here'!58:58,1,MATCH(AH$1,'Set Schedules Here'!58:58,1)):INDEX('Set Schedules Here'!58:58,1,MATCH(AH$1,'Set Schedules Here'!58:58,1)+1),AH$1)),rounding_decimal_places)</f>
        <v>1</v>
      </c>
    </row>
    <row r="31" spans="1:34" x14ac:dyDescent="0.45">
      <c r="A31" s="12" t="str">
        <f>'Set Schedules Here'!A60</f>
        <v>bldgs device labeling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0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0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0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0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0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0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0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0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0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0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0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  <c r="AH31">
        <f>ROUND(IF(AH$1=2050,TREND(INDEX('Set Schedules Here'!61:61,1,MATCH(AH$1,'Set Schedules Here'!60:60,0)),INDEX('Set Schedules Here'!60:60,1,MATCH(AH$1,'Set Schedules Here'!60:60,0)),AH$1),TREND(INDEX('Set Schedules Here'!61:61,1,MATCH(AH$1,'Set Schedules Here'!60:60,1)):INDEX('Set Schedules Here'!61:61,1,MATCH(AH$1,'Set Schedules Here'!60:60,1)+1),INDEX('Set Schedules Here'!60:60,1,MATCH(AH$1,'Set Schedules Here'!60:60,1)):INDEX('Set Schedules Here'!60:60,1,MATCH(AH$1,'Set Schedules Here'!60:60,1)+1),AH$1)),rounding_decimal_places)</f>
        <v>1</v>
      </c>
    </row>
    <row r="32" spans="1:34" x14ac:dyDescent="0.45">
      <c r="A32" s="12" t="str">
        <f>'Set Schedules Here'!A62</f>
        <v>bldgs contractor training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0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0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0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0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0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0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0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0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0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0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0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1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1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1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1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1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1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1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1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1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1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1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1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1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1</v>
      </c>
      <c r="AH32">
        <f>ROUND(IF(AH$1=2050,TREND(INDEX('Set Schedules Here'!63:63,1,MATCH(AH$1,'Set Schedules Here'!62:62,0)),INDEX('Set Schedules Here'!62:62,1,MATCH(AH$1,'Set Schedules Here'!62:62,0)),AH$1),TREND(INDEX('Set Schedules Here'!63:63,1,MATCH(AH$1,'Set Schedules Here'!62:62,1)):INDEX('Set Schedules Here'!63:63,1,MATCH(AH$1,'Set Schedules Here'!62:62,1)+1),INDEX('Set Schedules Here'!62:62,1,MATCH(AH$1,'Set Schedules Here'!62:62,1)):INDEX('Set Schedules Here'!62:62,1,MATCH(AH$1,'Set Schedules Here'!62:62,1)+1),AH$1)),rounding_decimal_places)</f>
        <v>1</v>
      </c>
    </row>
    <row r="33" spans="1:34" x14ac:dyDescent="0.45">
      <c r="A33" s="12" t="str">
        <f>'Set Schedules Here'!A64</f>
        <v>bldgs new component fuel shifting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0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0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0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0.05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0.1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0.15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0.2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0.25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0.3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0.35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0.4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0.45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0.5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0.55000000000000004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0.6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0.65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0.7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0.75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0.8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0.85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0.9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0.95</v>
      </c>
      <c r="AH33">
        <f>ROUND(IF(AH$1=2050,TREND(INDEX('Set Schedules Here'!65:65,1,MATCH(AH$1,'Set Schedules Here'!64:64,0)),INDEX('Set Schedules Here'!64:64,1,MATCH(AH$1,'Set Schedules Here'!64:64,0)),AH$1),TREND(INDEX('Set Schedules Here'!65:65,1,MATCH(AH$1,'Set Schedules Here'!64:64,1)):INDEX('Set Schedules Here'!65:65,1,MATCH(AH$1,'Set Schedules Here'!64:64,1)+1),INDEX('Set Schedules Here'!64:64,1,MATCH(AH$1,'Set Schedules Here'!64:64,1)):INDEX('Set Schedules Here'!64:64,1,MATCH(AH$1,'Set Schedules Here'!64:64,1)+1),AH$1)),rounding_decimal_places)</f>
        <v>1</v>
      </c>
    </row>
    <row r="34" spans="1:34" x14ac:dyDescent="0.45">
      <c r="A34" s="12" t="str">
        <f>'Set Schedules Here'!A66</f>
        <v>bldgs retrofitting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0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0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0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0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0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0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0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0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0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0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0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0.05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0.1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0.15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0.2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0.25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0.3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0.35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0.4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0.45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0.5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0.55000000000000004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0.6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0.65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0.7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0.75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0.8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0.85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0.9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0.95</v>
      </c>
      <c r="AH34">
        <f>ROUND(IF(AH$1=2050,TREND(INDEX('Set Schedules Here'!67:67,1,MATCH(AH$1,'Set Schedules Here'!66:66,0)),INDEX('Set Schedules Here'!66:66,1,MATCH(AH$1,'Set Schedules Here'!66:66,0)),AH$1),TREND(INDEX('Set Schedules Here'!67:67,1,MATCH(AH$1,'Set Schedules Here'!66:66,1)):INDEX('Set Schedules Here'!67:67,1,MATCH(AH$1,'Set Schedules Here'!66:66,1)+1),INDEX('Set Schedules Here'!66:66,1,MATCH(AH$1,'Set Schedules Here'!66:66,1)):INDEX('Set Schedules Here'!66:66,1,MATCH(AH$1,'Set Schedules Here'!66:66,1)+1),AH$1)),rounding_decimal_places)</f>
        <v>1</v>
      </c>
    </row>
    <row r="35" spans="1:34" x14ac:dyDescent="0.45">
      <c r="A35" s="12" t="str">
        <f>'Set Schedules Here'!A68</f>
        <v>bldgs distributed solar subsidy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0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0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0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0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0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0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0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0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0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0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0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1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1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1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1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1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1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1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1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1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1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1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1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1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1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1</v>
      </c>
      <c r="AH35">
        <f>ROUND(IF(AH$1=2050,TREND(INDEX('Set Schedules Here'!69:69,1,MATCH(AH$1,'Set Schedules Here'!68:68,0)),INDEX('Set Schedules Here'!68:68,1,MATCH(AH$1,'Set Schedules Here'!68:68,0)),AH$1),TREND(INDEX('Set Schedules Here'!69:69,1,MATCH(AH$1,'Set Schedules Here'!68:68,1)):INDEX('Set Schedules Here'!69:69,1,MATCH(AH$1,'Set Schedules Here'!68:68,1)+1),INDEX('Set Schedules Here'!68:68,1,MATCH(AH$1,'Set Schedules Here'!68:68,1)):INDEX('Set Schedules Here'!68:68,1,MATCH(AH$1,'Set Schedules Here'!68:68,1)+1),AH$1)),rounding_decimal_places)</f>
        <v>1</v>
      </c>
    </row>
    <row r="36" spans="1:34" x14ac:dyDescent="0.45">
      <c r="A36" s="12" t="str">
        <f>'Set Schedules Here'!A70</f>
        <v>bldgs min fraction distributed solar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0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0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0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0.05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0.1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0.15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0.2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0.25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0.3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0.35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0.4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0.45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0.5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0.55000000000000004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0.6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0.65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0.7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0.75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0.8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0.85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0.95</v>
      </c>
      <c r="AH36">
        <f>ROUND(IF(AH$1=2050,TREND(INDEX('Set Schedules Here'!71:71,1,MATCH(AH$1,'Set Schedules Here'!70:70,0)),INDEX('Set Schedules Here'!70:70,1,MATCH(AH$1,'Set Schedules Here'!70:70,0)),AH$1),TREND(INDEX('Set Schedules Here'!71:71,1,MATCH(AH$1,'Set Schedules Here'!70:70,1)):INDEX('Set Schedules Here'!71:71,1,MATCH(AH$1,'Set Schedules Here'!70:70,1)+1),INDEX('Set Schedules Here'!70:70,1,MATCH(AH$1,'Set Schedules Here'!70:70,1)):INDEX('Set Schedules Here'!70:70,1,MATCH(AH$1,'Set Schedules Here'!70:70,1)+1),AH$1)),rounding_decimal_places)</f>
        <v>1</v>
      </c>
    </row>
    <row r="37" spans="1:34" x14ac:dyDescent="0.45">
      <c r="A37" s="12" t="str">
        <f>'Set Schedules Here'!A72</f>
        <v>indst methane capture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0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0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0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0.05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0.1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0.15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0.2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0.25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0.3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0.35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0.4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0.45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0.5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0.55000000000000004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0.6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0.65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0.7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0.75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0.8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0.85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0.95</v>
      </c>
      <c r="AH37">
        <f>ROUND(IF(AH$1=2050,TREND(INDEX('Set Schedules Here'!73:73,1,MATCH(AH$1,'Set Schedules Here'!72:72,0)),INDEX('Set Schedules Here'!72:72,1,MATCH(AH$1,'Set Schedules Here'!72:72,0)),AH$1),TREND(INDEX('Set Schedules Here'!73:73,1,MATCH(AH$1,'Set Schedules Here'!72:72,1)):INDEX('Set Schedules Here'!73:73,1,MATCH(AH$1,'Set Schedules Here'!72:72,1)+1),INDEX('Set Schedules Here'!72:72,1,MATCH(AH$1,'Set Schedules Here'!72:72,1)):INDEX('Set Schedules Here'!72:72,1,MATCH(AH$1,'Set Schedules Here'!72:72,1)+1),AH$1)),rounding_decimal_places)</f>
        <v>1</v>
      </c>
    </row>
    <row r="38" spans="1:34" x14ac:dyDescent="0.45">
      <c r="A38" s="12" t="str">
        <f>'Set Schedules Here'!A74</f>
        <v>indst methane destruction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0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0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0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0.05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0.1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0.15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0.2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0.25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0.3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0.35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0.4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0.45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0.5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0.55000000000000004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0.6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0.65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0.7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0.75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0.8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0.85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0.95</v>
      </c>
      <c r="AH38">
        <f>ROUND(IF(AH$1=2050,TREND(INDEX('Set Schedules Here'!75:75,1,MATCH(AH$1,'Set Schedules Here'!74:74,0)),INDEX('Set Schedules Here'!74:74,1,MATCH(AH$1,'Set Schedules Here'!74:74,0)),AH$1),TREND(INDEX('Set Schedules Here'!75:75,1,MATCH(AH$1,'Set Schedules Here'!74:74,1)):INDEX('Set Schedules Here'!75:75,1,MATCH(AH$1,'Set Schedules Here'!74:74,1)+1),INDEX('Set Schedules Here'!74:74,1,MATCH(AH$1,'Set Schedules Here'!74:74,1)):INDEX('Set Schedules Here'!74:74,1,MATCH(AH$1,'Set Schedules Here'!74:74,1)+1),AH$1)),rounding_decimal_places)</f>
        <v>1</v>
      </c>
    </row>
    <row r="39" spans="1:34" x14ac:dyDescent="0.45">
      <c r="A39" s="12" t="str">
        <f>'Set Schedules Here'!A76</f>
        <v>indst f gas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0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0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0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0.05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0.1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0.15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0.2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0.25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0.3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0.35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0.4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0.45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0.5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0.55000000000000004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0.6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0.65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0.7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0.75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0.8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0.85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0.95</v>
      </c>
      <c r="AH39">
        <f>ROUND(IF(AH$1=2050,TREND(INDEX('Set Schedules Here'!77:77,1,MATCH(AH$1,'Set Schedules Here'!76:76,0)),INDEX('Set Schedules Here'!76:76,1,MATCH(AH$1,'Set Schedules Here'!76:76,0)),AH$1),TREND(INDEX('Set Schedules Here'!77:77,1,MATCH(AH$1,'Set Schedules Here'!76:76,1)):INDEX('Set Schedules Here'!77:77,1,MATCH(AH$1,'Set Schedules Here'!76:76,1)+1),INDEX('Set Schedules Here'!76:76,1,MATCH(AH$1,'Set Schedules Here'!76:76,1)):INDEX('Set Schedules Here'!76:76,1,MATCH(AH$1,'Set Schedules Here'!76:76,1)+1),AH$1)),rounding_decimal_places)</f>
        <v>1</v>
      </c>
    </row>
    <row r="40" spans="1:34" x14ac:dyDescent="0.45">
      <c r="A40" s="12" t="str">
        <f>'Set Schedules Here'!A78</f>
        <v>indst f gas destruction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0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0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0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0.05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0.1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0.15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0.2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0.25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0.3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0.35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0.4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0.45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0.5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0.55000000000000004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0.6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0.65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0.7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0.75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0.8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0.85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0.95</v>
      </c>
      <c r="AH40">
        <f>ROUND(IF(AH$1=2050,TREND(INDEX('Set Schedules Here'!79:79,1,MATCH(AH$1,'Set Schedules Here'!78:78,0)),INDEX('Set Schedules Here'!78:78,1,MATCH(AH$1,'Set Schedules Here'!78:78,0)),AH$1),TREND(INDEX('Set Schedules Here'!79:79,1,MATCH(AH$1,'Set Schedules Here'!78:78,1)):INDEX('Set Schedules Here'!79:79,1,MATCH(AH$1,'Set Schedules Here'!78:78,1)+1),INDEX('Set Schedules Here'!78:78,1,MATCH(AH$1,'Set Schedules Here'!78:78,1)):INDEX('Set Schedules Here'!78:78,1,MATCH(AH$1,'Set Schedules Here'!78:78,1)+1),AH$1)),rounding_decimal_places)</f>
        <v>1</v>
      </c>
    </row>
    <row r="41" spans="1:34" x14ac:dyDescent="0.45">
      <c r="A41" s="12" t="str">
        <f>'Set Schedules Here'!A80</f>
        <v>indst f gas recovery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0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0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0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0.05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0.1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0.15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0.2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0.25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0.3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0.35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0.4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0.45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0.5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0.55000000000000004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0.6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0.65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0.7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0.75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0.8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0.85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0.95</v>
      </c>
      <c r="AH41">
        <f>ROUND(IF(AH$1=2050,TREND(INDEX('Set Schedules Here'!81:81,1,MATCH(AH$1,'Set Schedules Here'!80:80,0)),INDEX('Set Schedules Here'!80:80,1,MATCH(AH$1,'Set Schedules Here'!80:80,0)),AH$1),TREND(INDEX('Set Schedules Here'!81:81,1,MATCH(AH$1,'Set Schedules Here'!80:80,1)):INDEX('Set Schedules Here'!81:81,1,MATCH(AH$1,'Set Schedules Here'!80:80,1)+1),INDEX('Set Schedules Here'!80:80,1,MATCH(AH$1,'Set Schedules Here'!80:80,1)):INDEX('Set Schedules Here'!80:80,1,MATCH(AH$1,'Set Schedules Here'!80:80,1)+1),AH$1)),rounding_decimal_places)</f>
        <v>1</v>
      </c>
    </row>
    <row r="42" spans="1:34" x14ac:dyDescent="0.45">
      <c r="A42" s="12" t="str">
        <f>'Set Schedules Here'!A82</f>
        <v>indst f gas inspct maint retrofit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0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0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0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0.05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0.1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0.15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0.2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0.25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0.3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0.35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0.4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0.45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0.5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0.55000000000000004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0.6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0.65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0.7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0.75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0.8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0.85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0.95</v>
      </c>
      <c r="AH42">
        <f>ROUND(IF(AH$1=2050,TREND(INDEX('Set Schedules Here'!83:83,1,MATCH(AH$1,'Set Schedules Here'!82:82,0)),INDEX('Set Schedules Here'!82:82,1,MATCH(AH$1,'Set Schedules Here'!82:82,0)),AH$1),TREND(INDEX('Set Schedules Here'!83:83,1,MATCH(AH$1,'Set Schedules Here'!82:82,1)):INDEX('Set Schedules Here'!83:83,1,MATCH(AH$1,'Set Schedules Here'!82:82,1)+1),INDEX('Set Schedules Here'!82:82,1,MATCH(AH$1,'Set Schedules Here'!82:82,1)):INDEX('Set Schedules Here'!82:82,1,MATCH(AH$1,'Set Schedules Here'!82:82,1)+1),AH$1)),rounding_decimal_places)</f>
        <v>1</v>
      </c>
    </row>
    <row r="43" spans="1:34" x14ac:dyDescent="0.45">
      <c r="A43" s="12" t="str">
        <f>'Set Schedules Here'!A84</f>
        <v>indst cropland and rice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0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0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0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0.05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0.1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0.15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0.2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0.25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0.3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0.35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0.4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0.45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0.5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0.55000000000000004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0.6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0.65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0.7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0.75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0.8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0.85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0.95</v>
      </c>
      <c r="AH43">
        <f>ROUND(IF(AH$1=2050,TREND(INDEX('Set Schedules Here'!85:85,1,MATCH(AH$1,'Set Schedules Here'!84:84,0)),INDEX('Set Schedules Here'!84:84,1,MATCH(AH$1,'Set Schedules Here'!84:84,0)),AH$1),TREND(INDEX('Set Schedules Here'!85:85,1,MATCH(AH$1,'Set Schedules Here'!84:84,1)):INDEX('Set Schedules Here'!85:85,1,MATCH(AH$1,'Set Schedules Here'!84:84,1)+1),INDEX('Set Schedules Here'!84:84,1,MATCH(AH$1,'Set Schedules Here'!84:84,1)):INDEX('Set Schedules Here'!84:84,1,MATCH(AH$1,'Set Schedules Here'!84:84,1)+1),AH$1)),rounding_decimal_places)</f>
        <v>1</v>
      </c>
    </row>
    <row r="44" spans="1:34" x14ac:dyDescent="0.45">
      <c r="A44" s="12" t="str">
        <f>'Set Schedules Here'!A86</f>
        <v>indst livestock measures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0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0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0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0.05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0.1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0.15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0.2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0.25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0.3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0.35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0.4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0.45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0.5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0.55000000000000004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0.6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0.65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0.7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0.75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0.8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0.85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0.95</v>
      </c>
      <c r="AH44">
        <f>ROUND(IF(AH$1=2050,TREND(INDEX('Set Schedules Here'!87:87,1,MATCH(AH$1,'Set Schedules Here'!86:86,0)),INDEX('Set Schedules Here'!86:86,1,MATCH(AH$1,'Set Schedules Here'!86:86,0)),AH$1),TREND(INDEX('Set Schedules Here'!87:87,1,MATCH(AH$1,'Set Schedules Here'!86:86,1)):INDEX('Set Schedules Here'!87:87,1,MATCH(AH$1,'Set Schedules Here'!86:86,1)+1),INDEX('Set Schedules Here'!86:86,1,MATCH(AH$1,'Set Schedules Here'!86:86,1)):INDEX('Set Schedules Here'!86:86,1,MATCH(AH$1,'Set Schedules Here'!86:86,1)+1),AH$1)),rounding_decimal_places)</f>
        <v>1</v>
      </c>
    </row>
    <row r="45" spans="1:34" x14ac:dyDescent="0.45">
      <c r="A45" s="12" t="str">
        <f>'Set Schedules Here'!A88</f>
        <v>indst cement measures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0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0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0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0.05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0.1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0.15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0.2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0.25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0.3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0.35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0.4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0.45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0.5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0.55000000000000004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0.6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0.65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0.7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0.75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0.8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0.85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0.95</v>
      </c>
      <c r="AH45">
        <f>ROUND(IF(AH$1=2050,TREND(INDEX('Set Schedules Here'!89:89,1,MATCH(AH$1,'Set Schedules Here'!88:88,0)),INDEX('Set Schedules Here'!88:88,1,MATCH(AH$1,'Set Schedules Here'!88:88,0)),AH$1),TREND(INDEX('Set Schedules Here'!89:89,1,MATCH(AH$1,'Set Schedules Here'!88:88,1)):INDEX('Set Schedules Here'!89:89,1,MATCH(AH$1,'Set Schedules Here'!88:88,1)+1),INDEX('Set Schedules Here'!88:88,1,MATCH(AH$1,'Set Schedules Here'!88:88,1)):INDEX('Set Schedules Here'!88:88,1,MATCH(AH$1,'Set Schedules Here'!88:88,1)+1),AH$1)),rounding_decimal_places)</f>
        <v>1</v>
      </c>
    </row>
    <row r="46" spans="1:34" x14ac:dyDescent="0.45">
      <c r="A46" s="12" t="str">
        <f>'Set Schedules Here'!A90</f>
        <v>indst early retirement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0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0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0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0.05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0.1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0.15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0.2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0.25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0.3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0.35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0.4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0.45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0.5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0.55000000000000004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0.6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0.65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0.7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0.75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0.8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0.85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0.95</v>
      </c>
      <c r="AH46">
        <f>ROUND(IF(AH$1=2050,TREND(INDEX('Set Schedules Here'!91:91,1,MATCH(AH$1,'Set Schedules Here'!90:90,0)),INDEX('Set Schedules Here'!90:90,1,MATCH(AH$1,'Set Schedules Here'!90:90,0)),AH$1),TREND(INDEX('Set Schedules Here'!91:91,1,MATCH(AH$1,'Set Schedules Here'!90:90,1)):INDEX('Set Schedules Here'!91:91,1,MATCH(AH$1,'Set Schedules Here'!90:90,1)+1),INDEX('Set Schedules Here'!90:90,1,MATCH(AH$1,'Set Schedules Here'!90:90,1)):INDEX('Set Schedules Here'!90:90,1,MATCH(AH$1,'Set Schedules Here'!90:90,1)+1),AH$1)),rounding_decimal_places)</f>
        <v>1</v>
      </c>
    </row>
    <row r="47" spans="1:34" x14ac:dyDescent="0.45">
      <c r="A47" s="12" t="str">
        <f>'Set Schedules Here'!A92</f>
        <v>indst system integration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0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0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0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0.05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0.1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0.15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0.2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0.25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0.3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0.35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0.4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0.45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0.5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0.55000000000000004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0.6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0.65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0.7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0.75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0.8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0.85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0.95</v>
      </c>
      <c r="AH47">
        <f>ROUND(IF(AH$1=2050,TREND(INDEX('Set Schedules Here'!93:93,1,MATCH(AH$1,'Set Schedules Here'!92:92,0)),INDEX('Set Schedules Here'!92:92,1,MATCH(AH$1,'Set Schedules Here'!92:92,0)),AH$1),TREND(INDEX('Set Schedules Here'!93:93,1,MATCH(AH$1,'Set Schedules Here'!92:92,1)):INDEX('Set Schedules Here'!93:93,1,MATCH(AH$1,'Set Schedules Here'!92:92,1)+1),INDEX('Set Schedules Here'!92:92,1,MATCH(AH$1,'Set Schedules Here'!92:92,1)):INDEX('Set Schedules Here'!92:92,1,MATCH(AH$1,'Set Schedules Here'!92:92,1)+1),AH$1)),rounding_decimal_places)</f>
        <v>1</v>
      </c>
    </row>
    <row r="48" spans="1:34" x14ac:dyDescent="0.45">
      <c r="A48" s="12" t="str">
        <f>'Set Schedules Here'!A94</f>
        <v>indst CHP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0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0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0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0.05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0.1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0.15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0.2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0.25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0.3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0.35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0.4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0.45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0.5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0.55000000000000004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0.6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0.65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0.7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0.75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0.8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0.85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0.95</v>
      </c>
      <c r="AH48">
        <f>ROUND(IF(AH$1=2050,TREND(INDEX('Set Schedules Here'!95:95,1,MATCH(AH$1,'Set Schedules Here'!94:94,0)),INDEX('Set Schedules Here'!94:94,1,MATCH(AH$1,'Set Schedules Here'!94:94,0)),AH$1),TREND(INDEX('Set Schedules Here'!95:95,1,MATCH(AH$1,'Set Schedules Here'!94:94,1)):INDEX('Set Schedules Here'!95:95,1,MATCH(AH$1,'Set Schedules Here'!94:94,1)+1),INDEX('Set Schedules Here'!94:94,1,MATCH(AH$1,'Set Schedules Here'!94:94,1)):INDEX('Set Schedules Here'!94:94,1,MATCH(AH$1,'Set Schedules Here'!94:94,1)+1),AH$1)),rounding_decimal_places)</f>
        <v>1</v>
      </c>
    </row>
    <row r="49" spans="1:34" x14ac:dyDescent="0.45">
      <c r="A49" s="12" t="str">
        <f>'Set Schedules Here'!A96</f>
        <v>indst efficiency standards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0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0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0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0.05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0.1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0.15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0.2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0.25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0.3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0.35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0.4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0.45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0.5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0.55000000000000004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0.6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0.65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0.7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0.75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0.8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0.85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0.95</v>
      </c>
      <c r="AH49">
        <f>ROUND(IF(AH$1=2050,TREND(INDEX('Set Schedules Here'!97:97,1,MATCH(AH$1,'Set Schedules Here'!96:96,0)),INDEX('Set Schedules Here'!96:96,1,MATCH(AH$1,'Set Schedules Here'!96:96,0)),AH$1),TREND(INDEX('Set Schedules Here'!97:97,1,MATCH(AH$1,'Set Schedules Here'!96:96,1)):INDEX('Set Schedules Here'!97:97,1,MATCH(AH$1,'Set Schedules Here'!96:96,1)+1),INDEX('Set Schedules Here'!96:96,1,MATCH(AH$1,'Set Schedules Here'!96:96,1)):INDEX('Set Schedules Here'!96:96,1,MATCH(AH$1,'Set Schedules Here'!96:96,1)+1),AH$1)),rounding_decimal_places)</f>
        <v>1</v>
      </c>
    </row>
    <row r="50" spans="1:34" x14ac:dyDescent="0.45">
      <c r="A50" s="12" t="str">
        <f>'Set Schedules Here'!A98</f>
        <v>indst fuel type shifting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0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0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0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0.05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0.1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0.15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0.2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0.25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0.3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0.35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0.4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0.45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0.5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0.55000000000000004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0.6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0.65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0.7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0.75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0.8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0.85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0.95</v>
      </c>
      <c r="AH50">
        <f>ROUND(IF(AH$1=2050,TREND(INDEX('Set Schedules Here'!99:99,1,MATCH(AH$1,'Set Schedules Here'!98:98,0)),INDEX('Set Schedules Here'!98:98,1,MATCH(AH$1,'Set Schedules Here'!98:98,0)),AH$1),TREND(INDEX('Set Schedules Here'!99:99,1,MATCH(AH$1,'Set Schedules Here'!98:98,1)):INDEX('Set Schedules Here'!99:99,1,MATCH(AH$1,'Set Schedules Here'!98:98,1)+1),INDEX('Set Schedules Here'!98:98,1,MATCH(AH$1,'Set Schedules Here'!98:98,1)):INDEX('Set Schedules Here'!98:98,1,MATCH(AH$1,'Set Schedules Here'!98:98,1)+1),AH$1)),rounding_decimal_places)</f>
        <v>1</v>
      </c>
    </row>
    <row r="51" spans="1:34" x14ac:dyDescent="0.45">
      <c r="A51" s="12" t="str">
        <f>'Set Schedules Here'!A100</f>
        <v>indst reduce nonenergy product demand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0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0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0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0.05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0.1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0.15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0.2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0.25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0.3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0.35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0.4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0.45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0.5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0.55000000000000004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0.6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0.65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0.7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0.75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0.8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0.85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0.95</v>
      </c>
      <c r="AH51">
        <f>ROUND(IF(AH$1=2050,TREND(INDEX('Set Schedules Here'!101:101,1,MATCH(AH$1,'Set Schedules Here'!100:100,0)),INDEX('Set Schedules Here'!100:100,1,MATCH(AH$1,'Set Schedules Here'!100:100,0)),AH$1),TREND(INDEX('Set Schedules Here'!101:101,1,MATCH(AH$1,'Set Schedules Here'!100:100,1)):INDEX('Set Schedules Here'!101:101,1,MATCH(AH$1,'Set Schedules Here'!100:100,1)+1),INDEX('Set Schedules Here'!100:100,1,MATCH(AH$1,'Set Schedules Here'!100:100,1)):INDEX('Set Schedules Here'!100:100,1,MATCH(AH$1,'Set Schedules Here'!100:100,1)+1),AH$1)),rounding_decimal_places)</f>
        <v>1</v>
      </c>
    </row>
    <row r="52" spans="1:34" x14ac:dyDescent="0.45">
      <c r="A52" s="12" t="str">
        <f>'Set Schedules Here'!A102</f>
        <v>indst shift to nonanimal products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0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0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0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0.05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0.1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0.15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0.2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0.25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0.3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0.35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0.4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0.45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0.5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0.55000000000000004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0.6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0.65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0.7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0.75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0.8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0.85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0.95</v>
      </c>
      <c r="AH52">
        <f>ROUND(IF(AH$1=2050,TREND(INDEX('Set Schedules Here'!103:103,1,MATCH(AH$1,'Set Schedules Here'!102:102,0)),INDEX('Set Schedules Here'!102:102,1,MATCH(AH$1,'Set Schedules Here'!102:102,0)),AH$1),TREND(INDEX('Set Schedules Here'!103:103,1,MATCH(AH$1,'Set Schedules Here'!102:102,1)):INDEX('Set Schedules Here'!103:103,1,MATCH(AH$1,'Set Schedules Here'!102:102,1)+1),INDEX('Set Schedules Here'!102:102,1,MATCH(AH$1,'Set Schedules Here'!102:102,1)):INDEX('Set Schedules Here'!102:102,1,MATCH(AH$1,'Set Schedules Here'!102:102,1)+1),AH$1)),rounding_decimal_places)</f>
        <v>1</v>
      </c>
    </row>
    <row r="53" spans="1:34" x14ac:dyDescent="0.45">
      <c r="A53" s="12" t="str">
        <f>'Set Schedules Here'!A104</f>
        <v>indst reduce fossil fuel exports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0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0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0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0.05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0.1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0.15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0.2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0.25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0.3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0.35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0.4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0.45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0.5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0.55000000000000004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0.6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0.65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0.7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0.75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0.8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0.85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0.95</v>
      </c>
      <c r="AH53">
        <f>ROUND(IF(AH$1=2050,TREND(INDEX('Set Schedules Here'!105:105,1,MATCH(AH$1,'Set Schedules Here'!104:104,0)),INDEX('Set Schedules Here'!104:104,1,MATCH(AH$1,'Set Schedules Here'!104:104,0)),AH$1),TREND(INDEX('Set Schedules Here'!105:105,1,MATCH(AH$1,'Set Schedules Here'!104:104,1)):INDEX('Set Schedules Here'!105:105,1,MATCH(AH$1,'Set Schedules Here'!104:104,1)+1),INDEX('Set Schedules Here'!104:104,1,MATCH(AH$1,'Set Schedules Here'!104:104,1)):INDEX('Set Schedules Here'!104:104,1,MATCH(AH$1,'Set Schedules Here'!104:104,1)+1),AH$1)),rounding_decimal_places)</f>
        <v>1</v>
      </c>
    </row>
    <row r="54" spans="1:34" x14ac:dyDescent="0.45">
      <c r="A54" s="12" t="str">
        <f>'Set Schedules Here'!A106</f>
        <v>cross fuel tax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0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0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0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0.05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0.1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0.15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0.2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0.25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0.3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0.35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0.4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0.45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0.5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0.55000000000000004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0.6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0.65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0.7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0.75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0.8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0.85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0.95</v>
      </c>
      <c r="AH54">
        <f>ROUND(IF(AH$1=2050,TREND(INDEX('Set Schedules Here'!107:107,1,MATCH(AH$1,'Set Schedules Here'!106:106,0)),INDEX('Set Schedules Here'!106:106,1,MATCH(AH$1,'Set Schedules Here'!106:106,0)),AH$1),TREND(INDEX('Set Schedules Here'!107:107,1,MATCH(AH$1,'Set Schedules Here'!106:106,1)):INDEX('Set Schedules Here'!107:107,1,MATCH(AH$1,'Set Schedules Here'!106:106,1)+1),INDEX('Set Schedules Here'!106:106,1,MATCH(AH$1,'Set Schedules Here'!106:106,1)):INDEX('Set Schedules Here'!106:106,1,MATCH(AH$1,'Set Schedules Here'!106:106,1)+1),AH$1)),rounding_decimal_places)</f>
        <v>1</v>
      </c>
    </row>
    <row r="55" spans="1:34" x14ac:dyDescent="0.45">
      <c r="A55" s="12" t="str">
        <f>'Set Schedules Here'!A108</f>
        <v>cross carbon tax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0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0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0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0.05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0.1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0.15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0.2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0.25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0.3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0.35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0.4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0.45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0.5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0.55000000000000004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0.6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0.65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0.7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0.75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0.8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0.85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0.9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0.95</v>
      </c>
      <c r="AH55">
        <f>ROUND(IF(AH$1=2050,TREND(INDEX('Set Schedules Here'!109:109,1,MATCH(AH$1,'Set Schedules Here'!108:108,0)),INDEX('Set Schedules Here'!108:108,1,MATCH(AH$1,'Set Schedules Here'!108:108,0)),AH$1),TREND(INDEX('Set Schedules Here'!109:109,1,MATCH(AH$1,'Set Schedules Here'!108:108,1)):INDEX('Set Schedules Here'!109:109,1,MATCH(AH$1,'Set Schedules Here'!108:108,1)+1),INDEX('Set Schedules Here'!108:108,1,MATCH(AH$1,'Set Schedules Here'!108:108,1)):INDEX('Set Schedules Here'!108:108,1,MATCH(AH$1,'Set Schedules Here'!108:108,1)+1),AH$1)),rounding_decimal_places)</f>
        <v>1</v>
      </c>
    </row>
    <row r="56" spans="1:34" x14ac:dyDescent="0.45">
      <c r="A56" s="12" t="str">
        <f>'Set Schedules Here'!A110</f>
        <v>cross reduce BAU subsidies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0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0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0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0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0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0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0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0.05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0.1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0.15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0.2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0.25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0.3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0.35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0.4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0.45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0.5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0.55000000000000004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0.6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0.65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0.7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0.75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0.8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0.85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0.9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0.95</v>
      </c>
      <c r="AH56">
        <f>ROUND(IF(AH$1=2050,TREND(INDEX('Set Schedules Here'!111:111,1,MATCH(AH$1,'Set Schedules Here'!110:110,0)),INDEX('Set Schedules Here'!110:110,1,MATCH(AH$1,'Set Schedules Here'!110:110,0)),AH$1),TREND(INDEX('Set Schedules Here'!111:111,1,MATCH(AH$1,'Set Schedules Here'!110:110,1)):INDEX('Set Schedules Here'!111:111,1,MATCH(AH$1,'Set Schedules Here'!110:110,1)+1),INDEX('Set Schedules Here'!110:110,1,MATCH(AH$1,'Set Schedules Here'!110:110,1)):INDEX('Set Schedules Here'!110:110,1,MATCH(AH$1,'Set Schedules Here'!110:110,1)+1),AH$1)),rounding_decimal_places)</f>
        <v>1</v>
      </c>
    </row>
    <row r="57" spans="1:34" x14ac:dyDescent="0.45">
      <c r="A57" s="12" t="str">
        <f>'Set Schedules Here'!A112</f>
        <v>cross CCS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0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0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0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0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0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0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0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0.05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0.1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0.15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0.2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0.25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0.3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0.35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0.4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0.45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0.5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0.55000000000000004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0.6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0.65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0.7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0.75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0.8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0.85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0.9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0.95</v>
      </c>
      <c r="AH57">
        <f>ROUND(IF(AH$1=2050,TREND(INDEX('Set Schedules Here'!113:113,1,MATCH(AH$1,'Set Schedules Here'!112:112,0)),INDEX('Set Schedules Here'!112:112,1,MATCH(AH$1,'Set Schedules Here'!112:112,0)),AH$1),TREND(INDEX('Set Schedules Here'!113:113,1,MATCH(AH$1,'Set Schedules Here'!112:112,1)):INDEX('Set Schedules Here'!113:113,1,MATCH(AH$1,'Set Schedules Here'!112:112,1)+1),INDEX('Set Schedules Here'!112:112,1,MATCH(AH$1,'Set Schedules Here'!112:112,1)):INDEX('Set Schedules Here'!112:112,1,MATCH(AH$1,'Set Schedules Here'!112:112,1)+1),AH$1)),rounding_decimal_places)</f>
        <v>1</v>
      </c>
    </row>
    <row r="58" spans="1:34" x14ac:dyDescent="0.45">
      <c r="A58" s="12" t="str">
        <f>'Set Schedules Here'!A114</f>
        <v>cross toggle whether policies affect energy prices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  <c r="AH58">
        <f>ROUND(IF(AH$1=2050,TREND(INDEX('Set Schedules Here'!115:115,1,MATCH(AH$1,'Set Schedules Here'!114:114,0)),INDEX('Set Schedules Here'!114:114,1,MATCH(AH$1,'Set Schedules Here'!114:114,0)),AH$1),TREND(INDEX('Set Schedules Here'!115:115,1,MATCH(AH$1,'Set Schedules Here'!114:114,1)):INDEX('Set Schedules Here'!115:115,1,MATCH(AH$1,'Set Schedules Here'!114:114,1)+1),INDEX('Set Schedules Here'!114:114,1,MATCH(AH$1,'Set Schedules Here'!114:114,1)):INDEX('Set Schedules Here'!114:114,1,MATCH(AH$1,'Set Schedules Here'!114:114,1)+1),AH$1)),rounding_decimal_places)</f>
        <v>1</v>
      </c>
    </row>
    <row r="59" spans="1:34" x14ac:dyDescent="0.45">
      <c r="A59" s="12" t="str">
        <f>'Set Schedules Here'!A116</f>
        <v>cross toggle whether carbon tax affects process emissions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1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1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1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1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1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1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1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1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1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1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1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1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1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1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1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1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1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1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1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1</v>
      </c>
      <c r="AH59">
        <f>ROUND(IF(AH$1=2050,TREND(INDEX('Set Schedules Here'!117:117,1,MATCH(AH$1,'Set Schedules Here'!116:116,0)),INDEX('Set Schedules Here'!116:116,1,MATCH(AH$1,'Set Schedules Here'!116:116,0)),AH$1),TREND(INDEX('Set Schedules Here'!117:117,1,MATCH(AH$1,'Set Schedules Here'!116:116,1)):INDEX('Set Schedules Here'!117:117,1,MATCH(AH$1,'Set Schedules Here'!116:116,1)+1),INDEX('Set Schedules Here'!116:116,1,MATCH(AH$1,'Set Schedules Here'!116:116,1)):INDEX('Set Schedules Here'!116:116,1,MATCH(AH$1,'Set Schedules Here'!116:116,1)+1),AH$1)),rounding_decimal_places)</f>
        <v>1</v>
      </c>
    </row>
    <row r="60" spans="1:34" x14ac:dyDescent="0.45">
      <c r="A60" s="12" t="str">
        <f>'Set Schedules Here'!A118</f>
        <v>cross toggle whether carbon tax affects non CO2 emissions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1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1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1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1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1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1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1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1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1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1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1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1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1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1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1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1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1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1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1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1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1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1</v>
      </c>
      <c r="AH60">
        <f>ROUND(IF(AH$1=2050,TREND(INDEX('Set Schedules Here'!119:119,1,MATCH(AH$1,'Set Schedules Here'!118:118,0)),INDEX('Set Schedules Here'!118:118,1,MATCH(AH$1,'Set Schedules Here'!118:118,0)),AH$1),TREND(INDEX('Set Schedules Here'!119:119,1,MATCH(AH$1,'Set Schedules Here'!118:118,1)):INDEX('Set Schedules Here'!119:119,1,MATCH(AH$1,'Set Schedules Here'!118:118,1)+1),INDEX('Set Schedules Here'!118:118,1,MATCH(AH$1,'Set Schedules Here'!118:118,1)):INDEX('Set Schedules Here'!118:118,1,MATCH(AH$1,'Set Schedules Here'!118:118,1)+1),AH$1)),rounding_decimal_places)</f>
        <v>1</v>
      </c>
    </row>
    <row r="61" spans="1:34" x14ac:dyDescent="0.45">
      <c r="A61" s="12" t="str">
        <f>'Set Schedules Here'!A120</f>
        <v>cross fuel price deregulation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0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0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0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0.05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0.1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0.15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0.2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0.25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0.3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0.35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0.4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0.45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0.5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0.55000000000000004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0.6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0.65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0.7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0.75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0.8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0.85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0.95</v>
      </c>
      <c r="AH61">
        <f>ROUND(IF(AH$1=2050,TREND(INDEX('Set Schedules Here'!121:121,1,MATCH(AH$1,'Set Schedules Here'!120:120,0)),INDEX('Set Schedules Here'!120:120,1,MATCH(AH$1,'Set Schedules Here'!120:120,0)),AH$1),TREND(INDEX('Set Schedules Here'!121:121,1,MATCH(AH$1,'Set Schedules Here'!120:120,1)):INDEX('Set Schedules Here'!121:121,1,MATCH(AH$1,'Set Schedules Here'!120:120,1)+1),INDEX('Set Schedules Here'!120:120,1,MATCH(AH$1,'Set Schedules Here'!120:120,1)):INDEX('Set Schedules Here'!120:120,1,MATCH(AH$1,'Set Schedules Here'!120:120,1)+1),AH$1)),rounding_decimal_places)</f>
        <v>1</v>
      </c>
    </row>
    <row r="62" spans="1:34" x14ac:dyDescent="0.45">
      <c r="A62" s="12" t="str">
        <f>'Set Schedules Here'!A122</f>
        <v>heat convert heat to CHP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0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0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0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0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0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0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0.05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0.1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0.15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0.2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0.25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0.3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0.35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0.4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0.45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0.5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0.55000000000000004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0.6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0.65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0.7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0.75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0.8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0.85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0.9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0.95</v>
      </c>
      <c r="AH62">
        <f>ROUND(IF(AH$1=2050,TREND(INDEX('Set Schedules Here'!123:123,1,MATCH(AH$1,'Set Schedules Here'!122:122,0)),INDEX('Set Schedules Here'!122:122,1,MATCH(AH$1,'Set Schedules Here'!122:122,0)),AH$1),TREND(INDEX('Set Schedules Here'!123:123,1,MATCH(AH$1,'Set Schedules Here'!122:122,1)):INDEX('Set Schedules Here'!123:123,1,MATCH(AH$1,'Set Schedules Here'!122:122,1)+1),INDEX('Set Schedules Here'!122:122,1,MATCH(AH$1,'Set Schedules Here'!122:122,1)):INDEX('Set Schedules Here'!122:122,1,MATCH(AH$1,'Set Schedules Here'!122:122,1)+1),AH$1)),rounding_decimal_places)</f>
        <v>1</v>
      </c>
    </row>
    <row r="63" spans="1:34" x14ac:dyDescent="0.45">
      <c r="A63" s="12" t="str">
        <f>'Set Schedules Here'!A124</f>
        <v>heat fuel type shifting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0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0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0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0.05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0.1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0.15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0.2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0.25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0.3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0.35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0.4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0.45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0.5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0.55000000000000004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0.6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0.65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0.7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0.75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0.8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0.85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0.95</v>
      </c>
      <c r="AH63">
        <f>ROUND(IF(AH$1=2050,TREND(INDEX('Set Schedules Here'!125:125,1,MATCH(AH$1,'Set Schedules Here'!124:124,0)),INDEX('Set Schedules Here'!124:124,1,MATCH(AH$1,'Set Schedules Here'!124:124,0)),AH$1),TREND(INDEX('Set Schedules Here'!125:125,1,MATCH(AH$1,'Set Schedules Here'!124:124,1)):INDEX('Set Schedules Here'!125:125,1,MATCH(AH$1,'Set Schedules Here'!124:124,1)+1),INDEX('Set Schedules Here'!124:124,1,MATCH(AH$1,'Set Schedules Here'!124:124,1)):INDEX('Set Schedules Here'!124:124,1,MATCH(AH$1,'Set Schedules Here'!124:124,1)+1),AH$1)),rounding_decimal_places)</f>
        <v>1</v>
      </c>
    </row>
    <row r="64" spans="1:34" x14ac:dyDescent="0.45">
      <c r="A64" s="12" t="str">
        <f>'Set Schedules Here'!A126</f>
        <v>hydgn shift production pathways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0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0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0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0.05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0.1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0.15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0.2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0.25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0.3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0.35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0.4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0.45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0.5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0.55000000000000004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0.6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0.65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0.7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0.75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0.8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0.85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0.95</v>
      </c>
      <c r="AH64">
        <f>ROUND(IF(AH$1=2050,TREND(INDEX('Set Schedules Here'!127:127,1,MATCH(AH$1,'Set Schedules Here'!126:126,0)),INDEX('Set Schedules Here'!126:126,1,MATCH(AH$1,'Set Schedules Here'!126:126,0)),AH$1),TREND(INDEX('Set Schedules Here'!127:127,1,MATCH(AH$1,'Set Schedules Here'!126:126,1)):INDEX('Set Schedules Here'!127:127,1,MATCH(AH$1,'Set Schedules Here'!126:126,1)+1),INDEX('Set Schedules Here'!126:126,1,MATCH(AH$1,'Set Schedules Here'!126:126,1)):INDEX('Set Schedules Here'!126:126,1,MATCH(AH$1,'Set Schedules Here'!126:126,1)+1),AH$1)),rounding_decimal_places)</f>
        <v>1</v>
      </c>
    </row>
    <row r="65" spans="1:34" x14ac:dyDescent="0.45">
      <c r="A65" s="12" t="str">
        <f>'Set Schedules Here'!A128</f>
        <v>land forest set asides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0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0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0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0.05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0.1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0.15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0.2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0.25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0.3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0.35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0.4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0.45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0.5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0.55000000000000004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0.6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0.65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0.7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0.75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0.8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0.85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0.95</v>
      </c>
      <c r="AH65">
        <f>ROUND(IF(AH$1=2050,TREND(INDEX('Set Schedules Here'!129:129,1,MATCH(AH$1,'Set Schedules Here'!128:128,0)),INDEX('Set Schedules Here'!128:128,1,MATCH(AH$1,'Set Schedules Here'!128:128,0)),AH$1),TREND(INDEX('Set Schedules Here'!129:129,1,MATCH(AH$1,'Set Schedules Here'!128:128,1)):INDEX('Set Schedules Here'!129:129,1,MATCH(AH$1,'Set Schedules Here'!128:128,1)+1),INDEX('Set Schedules Here'!128:128,1,MATCH(AH$1,'Set Schedules Here'!128:128,1)):INDEX('Set Schedules Here'!128:128,1,MATCH(AH$1,'Set Schedules Here'!128:128,1)+1),AH$1)),rounding_decimal_places)</f>
        <v>1</v>
      </c>
    </row>
    <row r="66" spans="1:34" x14ac:dyDescent="0.45">
      <c r="A66" s="12" t="str">
        <f>'Set Schedules Here'!A130</f>
        <v>land afforestation and reforestation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0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0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0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0.05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0.1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0.15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0.2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0.25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0.3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0.35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0.4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0.45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0.5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0.55000000000000004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0.6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0.65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0.7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0.75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0.8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0.85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0.95</v>
      </c>
      <c r="AH66">
        <f>ROUND(IF(AH$1=2050,TREND(INDEX('Set Schedules Here'!131:131,1,MATCH(AH$1,'Set Schedules Here'!130:130,0)),INDEX('Set Schedules Here'!130:130,1,MATCH(AH$1,'Set Schedules Here'!130:130,0)),AH$1),TREND(INDEX('Set Schedules Here'!131:131,1,MATCH(AH$1,'Set Schedules Here'!130:130,1)):INDEX('Set Schedules Here'!131:131,1,MATCH(AH$1,'Set Schedules Here'!130:130,1)+1),INDEX('Set Schedules Here'!130:130,1,MATCH(AH$1,'Set Schedules Here'!130:130,1)):INDEX('Set Schedules Here'!130:130,1,MATCH(AH$1,'Set Schedules Here'!130:130,1)+1),AH$1)),rounding_decimal_places)</f>
        <v>1</v>
      </c>
    </row>
    <row r="67" spans="1:34" x14ac:dyDescent="0.45">
      <c r="A67" s="12" t="str">
        <f>'Set Schedules Here'!A132</f>
        <v>land forest management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0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0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0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0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0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0.05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0.1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0.15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0.2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0.25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0.3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0.35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0.4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0.45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0.5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0.55000000000000004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0.6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0.65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0.7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0.75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0.8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0.85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0.9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0.95</v>
      </c>
      <c r="AH67">
        <f>ROUND(IF(AH$1=2050,TREND(INDEX('Set Schedules Here'!133:133,1,MATCH(AH$1,'Set Schedules Here'!132:132,0)),INDEX('Set Schedules Here'!132:132,1,MATCH(AH$1,'Set Schedules Here'!132:132,0)),AH$1),TREND(INDEX('Set Schedules Here'!133:133,1,MATCH(AH$1,'Set Schedules Here'!132:132,1)):INDEX('Set Schedules Here'!133:133,1,MATCH(AH$1,'Set Schedules Here'!132:132,1)+1),INDEX('Set Schedules Here'!132:132,1,MATCH(AH$1,'Set Schedules Here'!132:132,1)):INDEX('Set Schedules Here'!132:132,1,MATCH(AH$1,'Set Schedules Here'!132:132,1)+1),AH$1)),rounding_decimal_places)</f>
        <v>1</v>
      </c>
    </row>
    <row r="68" spans="1:34" x14ac:dyDescent="0.45">
      <c r="A68" s="12" t="str">
        <f>'Set Schedules Here'!A134</f>
        <v>land avoid deforestation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0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0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0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0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0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0.05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0.1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0.15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0.2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0.25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0.3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0.35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0.4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0.45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0.5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0.55000000000000004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0.6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0.65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0.7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0.75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0.8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0.85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0.9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0.95</v>
      </c>
      <c r="AH68">
        <f>ROUND(IF(AH$1=2050,TREND(INDEX('Set Schedules Here'!135:135,1,MATCH(AH$1,'Set Schedules Here'!134:134,0)),INDEX('Set Schedules Here'!134:134,1,MATCH(AH$1,'Set Schedules Here'!134:134,0)),AH$1),TREND(INDEX('Set Schedules Here'!135:135,1,MATCH(AH$1,'Set Schedules Here'!134:134,1)):INDEX('Set Schedules Here'!135:135,1,MATCH(AH$1,'Set Schedules Here'!134:134,1)+1),INDEX('Set Schedules Here'!134:134,1,MATCH(AH$1,'Set Schedules Here'!134:134,1)):INDEX('Set Schedules Here'!134:134,1,MATCH(AH$1,'Set Schedules Here'!134:134,1)+1),AH$1)),rounding_decimal_places)</f>
        <v>1</v>
      </c>
    </row>
    <row r="69" spans="1:34" x14ac:dyDescent="0.45">
      <c r="A69" s="12" t="str">
        <f>'Set Schedules Here'!A136</f>
        <v>land peatland restoration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0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0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0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0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0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0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0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0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0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0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0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1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1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1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1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1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1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1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1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1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1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1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1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1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1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1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1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1</v>
      </c>
      <c r="AH69">
        <f>ROUND(IF(AH$1=2050,TREND(INDEX('Set Schedules Here'!137:137,1,MATCH(AH$1,'Set Schedules Here'!136:136,0)),INDEX('Set Schedules Here'!136:136,1,MATCH(AH$1,'Set Schedules Here'!136:136,0)),AH$1),TREND(INDEX('Set Schedules Here'!137:137,1,MATCH(AH$1,'Set Schedules Here'!136:136,1)):INDEX('Set Schedules Here'!137:137,1,MATCH(AH$1,'Set Schedules Here'!136:136,1)+1),INDEX('Set Schedules Here'!136:136,1,MATCH(AH$1,'Set Schedules Here'!136:136,1)):INDEX('Set Schedules Here'!136:136,1,MATCH(AH$1,'Set Schedules Here'!136:136,1)+1),AH$1)),rounding_decimal_places)</f>
        <v>1</v>
      </c>
    </row>
    <row r="70" spans="1:34" x14ac:dyDescent="0.45">
      <c r="A70" s="12" t="str">
        <f>'Set Schedules Here'!A138</f>
        <v>land forest restoration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0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0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0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0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0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0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0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0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0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0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0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1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1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1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1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1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1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1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1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1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1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1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1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1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1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1</v>
      </c>
      <c r="AH70">
        <f>ROUND(IF(AH$1=2050,TREND(INDEX('Set Schedules Here'!139:139,1,MATCH(AH$1,'Set Schedules Here'!138:138,0)),INDEX('Set Schedules Here'!138:138,1,MATCH(AH$1,'Set Schedules Here'!138:138,0)),AH$1),TREND(INDEX('Set Schedules Here'!139:139,1,MATCH(AH$1,'Set Schedules Here'!138:138,1)):INDEX('Set Schedules Here'!139:139,1,MATCH(AH$1,'Set Schedules Here'!138:138,1)+1),INDEX('Set Schedules Here'!138:138,1,MATCH(AH$1,'Set Schedules Here'!138:138,1)):INDEX('Set Schedules Here'!138:138,1,MATCH(AH$1,'Set Schedules Here'!138:138,1)+1),AH$1)),rounding_decimal_places)</f>
        <v>1</v>
      </c>
    </row>
    <row r="71" spans="1:34" x14ac:dyDescent="0.45">
      <c r="A71" s="12" t="str">
        <f>'Set Schedules Here'!A140</f>
        <v>RnD transportation capital cost reduction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1.7278000000000002E-2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2.2513999999999999E-2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2.929E-2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3.8026999999999998E-2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4.9238999999999998E-2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6.3539999999999999E-2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8.1642000000000006E-2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0.10433099999999999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0.13242599999999999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0.16669200000000001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0.20772299999999999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0.25578800000000002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0.31066199999999999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0.37150100000000003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0.436803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0.50449999999999995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0.57219699999999996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0.63749900000000004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0.69833800000000001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0.75321199999999999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0.80127700000000002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0.84230799999999995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0.87657399999999996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0.90466899999999995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0.92735800000000002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0.94545999999999997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0.95976099999999998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0.97097299999999997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0.97970999999999997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0.98648599999999997</v>
      </c>
      <c r="AH71">
        <f>ROUND(IF(AH$1=2050,TREND(INDEX('Set Schedules Here'!141:141,1,MATCH(AH$1,'Set Schedules Here'!140:140,0)),INDEX('Set Schedules Here'!140:140,1,MATCH(AH$1,'Set Schedules Here'!140:140,0)),AH$1),TREND(INDEX('Set Schedules Here'!141:141,1,MATCH(AH$1,'Set Schedules Here'!140:140,1)):INDEX('Set Schedules Here'!141:141,1,MATCH(AH$1,'Set Schedules Here'!140:140,1)+1),INDEX('Set Schedules Here'!140:140,1,MATCH(AH$1,'Set Schedules Here'!140:140,1)):INDEX('Set Schedules Here'!140:140,1,MATCH(AH$1,'Set Schedules Here'!140:140,1)+1),AH$1)),rounding_decimal_places)</f>
        <v>0.99172199999999999</v>
      </c>
    </row>
    <row r="72" spans="1:34" x14ac:dyDescent="0.45">
      <c r="A72" s="12" t="str">
        <f>'Set Schedules Here'!A142</f>
        <v>RnD electricity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1.7278000000000002E-2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2.2513999999999999E-2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2.929E-2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3.8026999999999998E-2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4.9238999999999998E-2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6.3539999999999999E-2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8.1642000000000006E-2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0.10433099999999999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0.13242599999999999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0.16669200000000001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0.20772299999999999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0.25578800000000002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0.31066199999999999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0.37150100000000003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0.436803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0.50449999999999995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0.57219699999999996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0.63749900000000004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0.69833800000000001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0.75321199999999999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0.80127700000000002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0.84230799999999995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0.87657399999999996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0.90466899999999995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0.92735800000000002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0.94545999999999997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0.95976099999999998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0.97097299999999997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0.97970999999999997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0.98648599999999997</v>
      </c>
      <c r="AH72">
        <f>ROUND(IF(AH$1=2050,TREND(INDEX('Set Schedules Here'!143:143,1,MATCH(AH$1,'Set Schedules Here'!142:142,0)),INDEX('Set Schedules Here'!142:142,1,MATCH(AH$1,'Set Schedules Here'!142:142,0)),AH$1),TREND(INDEX('Set Schedules Here'!143:143,1,MATCH(AH$1,'Set Schedules Here'!142:142,1)):INDEX('Set Schedules Here'!143:143,1,MATCH(AH$1,'Set Schedules Here'!142:142,1)+1),INDEX('Set Schedules Here'!142:142,1,MATCH(AH$1,'Set Schedules Here'!142:142,1)):INDEX('Set Schedules Here'!142:142,1,MATCH(AH$1,'Set Schedules Here'!142:142,1)+1),AH$1)),rounding_decimal_places)</f>
        <v>0.99172199999999999</v>
      </c>
    </row>
    <row r="73" spans="1:34" x14ac:dyDescent="0.45">
      <c r="A73" s="12" t="str">
        <f>'Set Schedules Here'!A144</f>
        <v>RnD building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1.7278000000000002E-2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2.2513999999999999E-2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2.929E-2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3.8026999999999998E-2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4.9238999999999998E-2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6.3539999999999999E-2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8.1642000000000006E-2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0.10433099999999999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0.13242599999999999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0.16669200000000001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0.20772299999999999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0.25578800000000002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0.31066199999999999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0.37150100000000003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0.436803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0.50449999999999995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0.57219699999999996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0.63749900000000004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0.69833800000000001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0.75321199999999999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0.80127700000000002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0.84230799999999995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0.87657399999999996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0.90466899999999995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0.92735800000000002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0.94545999999999997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0.95976099999999998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0.97097299999999997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0.97970999999999997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0.98648599999999997</v>
      </c>
      <c r="AH73">
        <f>ROUND(IF(AH$1=2050,TREND(INDEX('Set Schedules Here'!145:145,1,MATCH(AH$1,'Set Schedules Here'!144:144,0)),INDEX('Set Schedules Here'!144:144,1,MATCH(AH$1,'Set Schedules Here'!144:144,0)),AH$1),TREND(INDEX('Set Schedules Here'!145:145,1,MATCH(AH$1,'Set Schedules Here'!144:144,1)):INDEX('Set Schedules Here'!145:145,1,MATCH(AH$1,'Set Schedules Here'!144:144,1)+1),INDEX('Set Schedules Here'!144:144,1,MATCH(AH$1,'Set Schedules Here'!144:144,1)):INDEX('Set Schedules Here'!144:144,1,MATCH(AH$1,'Set Schedules Here'!144:144,1)+1),AH$1)),rounding_decimal_places)</f>
        <v>0.99172199999999999</v>
      </c>
    </row>
    <row r="74" spans="1:34" x14ac:dyDescent="0.45">
      <c r="A74" s="12" t="str">
        <f>'Set Schedules Here'!A146</f>
        <v>RnD industry capital cost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1.7278000000000002E-2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2.2513999999999999E-2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2.929E-2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3.8026999999999998E-2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4.9238999999999998E-2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6.3539999999999999E-2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8.1642000000000006E-2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0.10433099999999999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0.13242599999999999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0.16669200000000001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0.20772299999999999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0.25578800000000002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0.31066199999999999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0.37150100000000003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0.436803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0.50449999999999995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0.57219699999999996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0.63749900000000004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0.69833800000000001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0.75321199999999999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0.80127700000000002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0.84230799999999995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0.87657399999999996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0.90466899999999995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0.92735800000000002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0.94545999999999997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0.95976099999999998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0.97097299999999997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0.97970999999999997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0.98648599999999997</v>
      </c>
      <c r="AH74">
        <f>ROUND(IF(AH$1=2050,TREND(INDEX('Set Schedules Here'!147:147,1,MATCH(AH$1,'Set Schedules Here'!146:146,0)),INDEX('Set Schedules Here'!146:146,1,MATCH(AH$1,'Set Schedules Here'!146:146,0)),AH$1),TREND(INDEX('Set Schedules Here'!147:147,1,MATCH(AH$1,'Set Schedules Here'!146:146,1)):INDEX('Set Schedules Here'!147:147,1,MATCH(AH$1,'Set Schedules Here'!146:146,1)+1),INDEX('Set Schedules Here'!146:146,1,MATCH(AH$1,'Set Schedules Here'!146:146,1)):INDEX('Set Schedules Here'!146:146,1,MATCH(AH$1,'Set Schedules Here'!146:146,1)+1),AH$1)),rounding_decimal_places)</f>
        <v>0.99172199999999999</v>
      </c>
    </row>
    <row r="75" spans="1:34" x14ac:dyDescent="0.45">
      <c r="A75" s="12" t="str">
        <f>'Set Schedules Here'!A148</f>
        <v>RnD CCS capital cost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1.7278000000000002E-2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2.2513999999999999E-2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2.929E-2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3.8026999999999998E-2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4.9238999999999998E-2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6.3539999999999999E-2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8.1642000000000006E-2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0.10433099999999999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0.13242599999999999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0.16669200000000001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0.20772299999999999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0.25578800000000002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0.31066199999999999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0.37150100000000003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0.436803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0.50449999999999995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0.57219699999999996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0.63749900000000004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0.69833800000000001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0.75321199999999999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0.80127700000000002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0.84230799999999995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0.87657399999999996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0.90466899999999995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0.92735800000000002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0.94545999999999997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0.95976099999999998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0.97097299999999997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0.97970999999999997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0.98648599999999997</v>
      </c>
      <c r="AH75">
        <f>ROUND(IF(AH$1=2050,TREND(INDEX('Set Schedules Here'!149:149,1,MATCH(AH$1,'Set Schedules Here'!148:148,0)),INDEX('Set Schedules Here'!148:148,1,MATCH(AH$1,'Set Schedules Here'!148:148,0)),AH$1),TREND(INDEX('Set Schedules Here'!149:149,1,MATCH(AH$1,'Set Schedules Here'!148:148,1)):INDEX('Set Schedules Here'!149:149,1,MATCH(AH$1,'Set Schedules Here'!148:148,1)+1),INDEX('Set Schedules Here'!148:148,1,MATCH(AH$1,'Set Schedules Here'!148:148,1)):INDEX('Set Schedules Here'!148:148,1,MATCH(AH$1,'Set Schedules Here'!148:148,1)+1),AH$1)),rounding_decimal_places)</f>
        <v>0.99172199999999999</v>
      </c>
    </row>
    <row r="76" spans="1:34" x14ac:dyDescent="0.45">
      <c r="A76" s="12" t="str">
        <f>'Set Schedules Here'!A150</f>
        <v>RnD transportation fuel use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1.7278000000000002E-2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2.2513999999999999E-2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2.929E-2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3.8026999999999998E-2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4.9238999999999998E-2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6.3539999999999999E-2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8.1642000000000006E-2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0.10433099999999999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0.13242599999999999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0.16669200000000001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0.20772299999999999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0.25578800000000002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0.31066199999999999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0.37150100000000003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0.436803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0.50449999999999995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0.57219699999999996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0.63749900000000004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0.69833800000000001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0.75321199999999999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0.80127700000000002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0.84230799999999995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0.87657399999999996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0.90466899999999995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0.92735800000000002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0.94545999999999997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0.95976099999999998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0.97097299999999997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0.97970999999999997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0.98648599999999997</v>
      </c>
      <c r="AH76">
        <f>ROUND(IF(AH$1=2050,TREND(INDEX('Set Schedules Here'!151:151,1,MATCH(AH$1,'Set Schedules Here'!150:150,0)),INDEX('Set Schedules Here'!150:150,1,MATCH(AH$1,'Set Schedules Here'!150:150,0)),AH$1),TREND(INDEX('Set Schedules Here'!151:151,1,MATCH(AH$1,'Set Schedules Here'!150:150,1)):INDEX('Set Schedules Here'!151:151,1,MATCH(AH$1,'Set Schedules Here'!150:150,1)+1),INDEX('Set Schedules Here'!150:150,1,MATCH(AH$1,'Set Schedules Here'!150:150,1)):INDEX('Set Schedules Here'!150:150,1,MATCH(AH$1,'Set Schedules Here'!150:150,1)+1),AH$1)),rounding_decimal_places)</f>
        <v>0.99172199999999999</v>
      </c>
    </row>
    <row r="77" spans="1:34" x14ac:dyDescent="0.45">
      <c r="A77" s="12" t="str">
        <f>'Set Schedules Here'!A152</f>
        <v>RnD electricity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1.7278000000000002E-2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2.2513999999999999E-2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2.929E-2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3.8026999999999998E-2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4.9238999999999998E-2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6.3539999999999999E-2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8.1642000000000006E-2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0.10433099999999999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0.13242599999999999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0.16669200000000001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0.20772299999999999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0.25578800000000002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0.31066199999999999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0.37150100000000003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0.436803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0.50449999999999995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0.57219699999999996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0.63749900000000004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0.69833800000000001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0.75321199999999999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0.80127700000000002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0.84230799999999995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0.87657399999999996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0.90466899999999995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0.92735800000000002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0.94545999999999997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0.95976099999999998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0.97097299999999997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0.97970999999999997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0.98648599999999997</v>
      </c>
      <c r="AH77">
        <f>ROUND(IF(AH$1=2050,TREND(INDEX('Set Schedules Here'!153:153,1,MATCH(AH$1,'Set Schedules Here'!152:152,0)),INDEX('Set Schedules Here'!152:152,1,MATCH(AH$1,'Set Schedules Here'!152:152,0)),AH$1),TREND(INDEX('Set Schedules Here'!153:153,1,MATCH(AH$1,'Set Schedules Here'!152:152,1)):INDEX('Set Schedules Here'!153:153,1,MATCH(AH$1,'Set Schedules Here'!152:152,1)+1),INDEX('Set Schedules Here'!152:152,1,MATCH(AH$1,'Set Schedules Here'!152:152,1)):INDEX('Set Schedules Here'!152:152,1,MATCH(AH$1,'Set Schedules Here'!152:152,1)+1),AH$1)),rounding_decimal_places)</f>
        <v>0.99172199999999999</v>
      </c>
    </row>
    <row r="78" spans="1:34" x14ac:dyDescent="0.45">
      <c r="A78" s="12" t="str">
        <f>'Set Schedules Here'!A154</f>
        <v>RnD building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1.7278000000000002E-2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2.2513999999999999E-2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2.929E-2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3.8026999999999998E-2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4.9238999999999998E-2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6.3539999999999999E-2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8.1642000000000006E-2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0.10433099999999999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0.13242599999999999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0.16669200000000001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0.20772299999999999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0.25578800000000002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0.31066199999999999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0.37150100000000003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0.436803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0.50449999999999995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0.57219699999999996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0.63749900000000004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0.69833800000000001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0.75321199999999999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0.80127700000000002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0.84230799999999995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0.87657399999999996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0.90466899999999995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0.92735800000000002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0.94545999999999997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0.95976099999999998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0.97097299999999997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0.97970999999999997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0.98648599999999997</v>
      </c>
      <c r="AH78">
        <f>ROUND(IF(AH$1=2050,TREND(INDEX('Set Schedules Here'!155:155,1,MATCH(AH$1,'Set Schedules Here'!154:154,0)),INDEX('Set Schedules Here'!154:154,1,MATCH(AH$1,'Set Schedules Here'!154:154,0)),AH$1),TREND(INDEX('Set Schedules Here'!155:155,1,MATCH(AH$1,'Set Schedules Here'!154:154,1)):INDEX('Set Schedules Here'!155:155,1,MATCH(AH$1,'Set Schedules Here'!154:154,1)+1),INDEX('Set Schedules Here'!154:154,1,MATCH(AH$1,'Set Schedules Here'!154:154,1)):INDEX('Set Schedules Here'!154:154,1,MATCH(AH$1,'Set Schedules Here'!154:154,1)+1),AH$1)),rounding_decimal_places)</f>
        <v>0.99172199999999999</v>
      </c>
    </row>
    <row r="79" spans="1:34" x14ac:dyDescent="0.45">
      <c r="A79" s="12" t="str">
        <f>'Set Schedules Here'!A156</f>
        <v>RnD industry fuel use reduction</v>
      </c>
      <c r="B79">
        <f>ROUND(IF(B$1=2050,TREND(INDEX('Set Schedules Here'!157:157,1,MATCH(B$1,'Set Schedules Here'!156:156,0)),INDEX('Set Schedules Here'!156:156,1,MATCH(B$1,'Set Schedules Here'!156:156,0)),B$1),TREND(INDEX('Set Schedules Here'!157:157,1,MATCH(B$1,'Set Schedules Here'!156:156,1)):INDEX('Set Schedules Here'!157:157,1,MATCH(B$1,'Set Schedules Here'!156:156,1)+1),INDEX('Set Schedules Here'!156:156,1,MATCH(B$1,'Set Schedules Here'!156:156,1)):INDEX('Set Schedules Here'!156:156,1,MATCH(B$1,'Set Schedules Here'!156:156,1)+1),B$1)),rounding_decimal_places)</f>
        <v>0</v>
      </c>
      <c r="C79">
        <f>ROUND(IF(C$1=2050,TREND(INDEX('Set Schedules Here'!157:157,1,MATCH(C$1,'Set Schedules Here'!156:156,0)),INDEX('Set Schedules Here'!156:156,1,MATCH(C$1,'Set Schedules Here'!156:156,0)),C$1),TREND(INDEX('Set Schedules Here'!157:157,1,MATCH(C$1,'Set Schedules Here'!156:156,1)):INDEX('Set Schedules Here'!157:157,1,MATCH(C$1,'Set Schedules Here'!156:156,1)+1),INDEX('Set Schedules Here'!156:156,1,MATCH(C$1,'Set Schedules Here'!156:156,1)):INDEX('Set Schedules Here'!156:156,1,MATCH(C$1,'Set Schedules Here'!156:156,1)+1),C$1)),rounding_decimal_places)</f>
        <v>0</v>
      </c>
      <c r="D79">
        <f>ROUND(IF(D$1=2050,TREND(INDEX('Set Schedules Here'!157:157,1,MATCH(D$1,'Set Schedules Here'!156:156,0)),INDEX('Set Schedules Here'!156:156,1,MATCH(D$1,'Set Schedules Here'!156:156,0)),D$1),TREND(INDEX('Set Schedules Here'!157:157,1,MATCH(D$1,'Set Schedules Here'!156:156,1)):INDEX('Set Schedules Here'!157:157,1,MATCH(D$1,'Set Schedules Here'!156:156,1)+1),INDEX('Set Schedules Here'!156:156,1,MATCH(D$1,'Set Schedules Here'!156:156,1)):INDEX('Set Schedules Here'!156:156,1,MATCH(D$1,'Set Schedules Here'!156:156,1)+1),D$1)),rounding_decimal_places)</f>
        <v>1.7278000000000002E-2</v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2.2513999999999999E-2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2.929E-2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3.8026999999999998E-2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4.9238999999999998E-2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6.3539999999999999E-2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8.1642000000000006E-2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0.10433099999999999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0.13242599999999999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0.16669200000000001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0.20772299999999999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0.25578800000000002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0.31066199999999999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0.37150100000000003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0.436803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0.50449999999999995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0.57219699999999996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0.63749900000000004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0.69833800000000001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0.75321199999999999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0.80127700000000002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0.84230799999999995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0.87657399999999996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0.90466899999999995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0.92735800000000002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0.94545999999999997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0.95976099999999998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0.97097299999999997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0.97970999999999997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0.98648599999999997</v>
      </c>
      <c r="AH79">
        <f>ROUND(IF(AH$1=2050,TREND(INDEX('Set Schedules Here'!157:157,1,MATCH(AH$1,'Set Schedules Here'!156:156,0)),INDEX('Set Schedules Here'!156:156,1,MATCH(AH$1,'Set Schedules Here'!156:156,0)),AH$1),TREND(INDEX('Set Schedules Here'!157:157,1,MATCH(AH$1,'Set Schedules Here'!156:156,1)):INDEX('Set Schedules Here'!157:157,1,MATCH(AH$1,'Set Schedules Here'!156:156,1)+1),INDEX('Set Schedules Here'!156:156,1,MATCH(AH$1,'Set Schedules Here'!156:156,1)):INDEX('Set Schedules Here'!156:156,1,MATCH(AH$1,'Set Schedules Here'!156:156,1)+1),AH$1)),rounding_decimal_places)</f>
        <v>0.99172199999999999</v>
      </c>
    </row>
    <row r="80" spans="1:34" x14ac:dyDescent="0.45">
      <c r="A80" s="12" t="str">
        <f>'Set Schedules Here'!A158</f>
        <v>RnD CCS fuel use reduction</v>
      </c>
      <c r="B80">
        <f>ROUND(IF(B$1=2050,TREND(INDEX('Set Schedules Here'!159:159,1,MATCH(B$1,'Set Schedules Here'!158:158,0)),INDEX('Set Schedules Here'!158:158,1,MATCH(B$1,'Set Schedules Here'!158:158,0)),B$1),TREND(INDEX('Set Schedules Here'!159:159,1,MATCH(B$1,'Set Schedules Here'!158:158,1)):INDEX('Set Schedules Here'!159:159,1,MATCH(B$1,'Set Schedules Here'!158:158,1)+1),INDEX('Set Schedules Here'!158:158,1,MATCH(B$1,'Set Schedules Here'!158:158,1)):INDEX('Set Schedules Here'!158:158,1,MATCH(B$1,'Set Schedules Here'!158:158,1)+1),B$1)),rounding_decimal_places)</f>
        <v>0</v>
      </c>
      <c r="C80">
        <f>ROUND(IF(C$1=2050,TREND(INDEX('Set Schedules Here'!159:159,1,MATCH(C$1,'Set Schedules Here'!158:158,0)),INDEX('Set Schedules Here'!158:158,1,MATCH(C$1,'Set Schedules Here'!158:158,0)),C$1),TREND(INDEX('Set Schedules Here'!159:159,1,MATCH(C$1,'Set Schedules Here'!158:158,1)):INDEX('Set Schedules Here'!159:159,1,MATCH(C$1,'Set Schedules Here'!158:158,1)+1),INDEX('Set Schedules Here'!158:158,1,MATCH(C$1,'Set Schedules Here'!158:158,1)):INDEX('Set Schedules Here'!158:158,1,MATCH(C$1,'Set Schedules Here'!158:158,1)+1),C$1)),rounding_decimal_places)</f>
        <v>0</v>
      </c>
      <c r="D80">
        <f>ROUND(IF(D$1=2050,TREND(INDEX('Set Schedules Here'!159:159,1,MATCH(D$1,'Set Schedules Here'!158:158,0)),INDEX('Set Schedules Here'!158:158,1,MATCH(D$1,'Set Schedules Here'!158:158,0)),D$1),TREND(INDEX('Set Schedules Here'!159:159,1,MATCH(D$1,'Set Schedules Here'!158:158,1)):INDEX('Set Schedules Here'!159:159,1,MATCH(D$1,'Set Schedules Here'!158:158,1)+1),INDEX('Set Schedules Here'!158:158,1,MATCH(D$1,'Set Schedules Here'!158:158,1)):INDEX('Set Schedules Here'!158:158,1,MATCH(D$1,'Set Schedules Here'!158:158,1)+1),D$1)),rounding_decimal_places)</f>
        <v>1.7278000000000002E-2</v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2.2513999999999999E-2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2.929E-2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3.8026999999999998E-2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4.9238999999999998E-2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6.3539999999999999E-2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8.1642000000000006E-2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0.10433099999999999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0.13242599999999999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0.16669200000000001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0.20772299999999999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0.25578800000000002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0.31066199999999999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0.37150100000000003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0.436803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0.50449999999999995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0.57219699999999996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0.63749900000000004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0.69833800000000001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0.75321199999999999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0.80127700000000002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0.84230799999999995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0.87657399999999996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0.90466899999999995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0.92735800000000002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0.94545999999999997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0.95976099999999998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0.97097299999999997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0.97970999999999997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0.98648599999999997</v>
      </c>
      <c r="AH80">
        <f>ROUND(IF(AH$1=2050,TREND(INDEX('Set Schedules Here'!159:159,1,MATCH(AH$1,'Set Schedules Here'!158:158,0)),INDEX('Set Schedules Here'!158:158,1,MATCH(AH$1,'Set Schedules Here'!158:158,0)),AH$1),TREND(INDEX('Set Schedules Here'!159:159,1,MATCH(AH$1,'Set Schedules Here'!158:158,1)):INDEX('Set Schedules Here'!159:159,1,MATCH(AH$1,'Set Schedules Here'!158:158,1)+1),INDEX('Set Schedules Here'!158:158,1,MATCH(AH$1,'Set Schedules Here'!158:158,1)):INDEX('Set Schedules Here'!158:158,1,MATCH(AH$1,'Set Schedules Here'!158:158,1)+1),AH$1)),rounding_decimal_places)</f>
        <v>0.99172199999999999</v>
      </c>
    </row>
    <row r="81" spans="1:34" x14ac:dyDescent="0.45">
      <c r="A81" s="12" t="str">
        <f>'Set Schedules Here'!A160</f>
        <v>geoeng direct air capture</v>
      </c>
      <c r="B81">
        <f>ROUND(IF(B$1=2050,TREND(INDEX('Set Schedules Here'!161:161,1,MATCH(B$1,'Set Schedules Here'!160:160,0)),INDEX('Set Schedules Here'!160:160,1,MATCH(B$1,'Set Schedules Here'!160:160,0)),B$1),TREND(INDEX('Set Schedules Here'!161:161,1,MATCH(B$1,'Set Schedules Here'!160:160,1)):INDEX('Set Schedules Here'!161:161,1,MATCH(B$1,'Set Schedules Here'!160:160,1)+1),INDEX('Set Schedules Here'!160:160,1,MATCH(B$1,'Set Schedules Here'!160:160,1)):INDEX('Set Schedules Here'!160:160,1,MATCH(B$1,'Set Schedules Here'!160:160,1)+1),B$1)),rounding_decimal_places)</f>
        <v>0</v>
      </c>
      <c r="C81">
        <f>ROUND(IF(C$1=2050,TREND(INDEX('Set Schedules Here'!161:161,1,MATCH(C$1,'Set Schedules Here'!160:160,0)),INDEX('Set Schedules Here'!160:160,1,MATCH(C$1,'Set Schedules Here'!160:160,0)),C$1),TREND(INDEX('Set Schedules Here'!161:161,1,MATCH(C$1,'Set Schedules Here'!160:160,1)):INDEX('Set Schedules Here'!161:161,1,MATCH(C$1,'Set Schedules Here'!160:160,1)+1),INDEX('Set Schedules Here'!160:160,1,MATCH(C$1,'Set Schedules Here'!160:160,1)):INDEX('Set Schedules Here'!160:160,1,MATCH(C$1,'Set Schedules Here'!160:160,1)+1),C$1)),rounding_decimal_places)</f>
        <v>0</v>
      </c>
      <c r="D81">
        <f>ROUND(IF(D$1=2050,TREND(INDEX('Set Schedules Here'!161:161,1,MATCH(D$1,'Set Schedules Here'!160:160,0)),INDEX('Set Schedules Here'!160:160,1,MATCH(D$1,'Set Schedules Here'!160:160,0)),D$1),TREND(INDEX('Set Schedules Here'!161:161,1,MATCH(D$1,'Set Schedules Here'!160:160,1)):INDEX('Set Schedules Here'!161:161,1,MATCH(D$1,'Set Schedules Here'!160:160,1)+1),INDEX('Set Schedules Here'!160:160,1,MATCH(D$1,'Set Schedules Here'!160:160,1)):INDEX('Set Schedules Here'!160:160,1,MATCH(D$1,'Set Schedules Here'!160:160,1)+1),D$1)),rounding_decimal_places)</f>
        <v>3.2258000000000002E-2</v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6.4516000000000004E-2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9.6773999999999999E-2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0.12903200000000001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0.16128999999999999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0.193548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0.22580600000000001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0.25806499999999999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0.290323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0.32258100000000001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0.35483900000000002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0.38709700000000002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0.41935499999999998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0.45161299999999999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0.483871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0.51612899999999995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0.54838699999999996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0.58064499999999997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0.61290299999999998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0.64516099999999998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0.67741899999999999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0.709677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0.74193500000000001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0.77419400000000005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0.80645199999999995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0.83870999999999996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0.87096799999999996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0.90322599999999997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0.93548399999999998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0.96774199999999999</v>
      </c>
      <c r="AH81">
        <f>ROUND(IF(AH$1=2050,TREND(INDEX('Set Schedules Here'!161:161,1,MATCH(AH$1,'Set Schedules Here'!160:160,0)),INDEX('Set Schedules Here'!160:160,1,MATCH(AH$1,'Set Schedules Here'!160:160,0)),AH$1),TREND(INDEX('Set Schedules Here'!161:161,1,MATCH(AH$1,'Set Schedules Here'!160:160,1)):INDEX('Set Schedules Here'!161:161,1,MATCH(AH$1,'Set Schedules Here'!160:160,1)+1),INDEX('Set Schedules Here'!160:160,1,MATCH(AH$1,'Set Schedules Here'!160:160,1)):INDEX('Set Schedules Here'!160:160,1,MATCH(AH$1,'Set Schedules Here'!160:160,1)+1),AH$1)),rounding_decimal_places)</f>
        <v>1</v>
      </c>
    </row>
    <row r="82" spans="1:34" x14ac:dyDescent="0.45">
      <c r="A82" s="12" t="str">
        <f>'Set Schedules Here'!A162</f>
        <v>settings exogenous GDP adjustment</v>
      </c>
      <c r="B82">
        <f>ROUND(IF(B$1=2050,TREND(INDEX('Set Schedules Here'!163:163,1,MATCH(B$1,'Set Schedules Here'!162:162,0)),INDEX('Set Schedules Here'!162:162,1,MATCH(B$1,'Set Schedules Here'!162:162,0)),B$1),TREND(INDEX('Set Schedules Here'!163:163,1,MATCH(B$1,'Set Schedules Here'!162:162,1)):INDEX('Set Schedules Here'!163:163,1,MATCH(B$1,'Set Schedules Here'!162:162,1)+1),INDEX('Set Schedules Here'!162:162,1,MATCH(B$1,'Set Schedules Here'!162:162,1)):INDEX('Set Schedules Here'!162:162,1,MATCH(B$1,'Set Schedules Here'!162:162,1)+1),B$1)),rounding_decimal_places)</f>
        <v>0</v>
      </c>
      <c r="C82">
        <f>ROUND(IF(C$1=2050,TREND(INDEX('Set Schedules Here'!163:163,1,MATCH(C$1,'Set Schedules Here'!162:162,0)),INDEX('Set Schedules Here'!162:162,1,MATCH(C$1,'Set Schedules Here'!162:162,0)),C$1),TREND(INDEX('Set Schedules Here'!163:163,1,MATCH(C$1,'Set Schedules Here'!162:162,1)):INDEX('Set Schedules Here'!163:163,1,MATCH(C$1,'Set Schedules Here'!162:162,1)+1),INDEX('Set Schedules Here'!162:162,1,MATCH(C$1,'Set Schedules Here'!162:162,1)):INDEX('Set Schedules Here'!162:162,1,MATCH(C$1,'Set Schedules Here'!162:162,1)+1),C$1)),rounding_decimal_places)</f>
        <v>0</v>
      </c>
      <c r="D82">
        <f>ROUND(IF(D$1=2050,TREND(INDEX('Set Schedules Here'!163:163,1,MATCH(D$1,'Set Schedules Here'!162:162,0)),INDEX('Set Schedules Here'!162:162,1,MATCH(D$1,'Set Schedules Here'!162:162,0)),D$1),TREND(INDEX('Set Schedules Here'!163:163,1,MATCH(D$1,'Set Schedules Here'!162:162,1)):INDEX('Set Schedules Here'!163:163,1,MATCH(D$1,'Set Schedules Here'!162:162,1)+1),INDEX('Set Schedules Here'!162:162,1,MATCH(D$1,'Set Schedules Here'!162:162,1)):INDEX('Set Schedules Here'!162:162,1,MATCH(D$1,'Set Schedules Here'!162:162,1)+1),D$1)),rounding_decimal_places)</f>
        <v>1</v>
      </c>
      <c r="E82">
        <f>ROUND(IF(E$1=2050,TREND(INDEX('Set Schedules Here'!163:163,1,MATCH(E$1,'Set Schedules Here'!162:162,0)),INDEX('Set Schedules Here'!162:162,1,MATCH(E$1,'Set Schedules Here'!162:162,0)),E$1),TREND(INDEX('Set Schedules Here'!163:163,1,MATCH(E$1,'Set Schedules Here'!162:162,1)):INDEX('Set Schedules Here'!163:163,1,MATCH(E$1,'Set Schedules Here'!162:162,1)+1),INDEX('Set Schedules Here'!162:162,1,MATCH(E$1,'Set Schedules Here'!162:162,1)):INDEX('Set Schedules Here'!162:162,1,MATCH(E$1,'Set Schedules Here'!162:162,1)+1),E$1)),rounding_decimal_places)</f>
        <v>0.5</v>
      </c>
      <c r="F82">
        <f>ROUND(IF(F$1=2050,TREND(INDEX('Set Schedules Here'!163:163,1,MATCH(F$1,'Set Schedules Here'!162:162,0)),INDEX('Set Schedules Here'!162:162,1,MATCH(F$1,'Set Schedules Here'!162:162,0)),F$1),TREND(INDEX('Set Schedules Here'!163:163,1,MATCH(F$1,'Set Schedules Here'!162:162,1)):INDEX('Set Schedules Here'!163:163,1,MATCH(F$1,'Set Schedules Here'!162:162,1)+1),INDEX('Set Schedules Here'!162:162,1,MATCH(F$1,'Set Schedules Here'!162:162,1)):INDEX('Set Schedules Here'!162:162,1,MATCH(F$1,'Set Schedules Here'!162:162,1)+1),F$1)),rounding_decimal_places)</f>
        <v>0.25</v>
      </c>
      <c r="G82">
        <f>ROUND(IF(G$1=2050,TREND(INDEX('Set Schedules Here'!163:163,1,MATCH(G$1,'Set Schedules Here'!162:162,0)),INDEX('Set Schedules Here'!162:162,1,MATCH(G$1,'Set Schedules Here'!162:162,0)),G$1),TREND(INDEX('Set Schedules Here'!163:163,1,MATCH(G$1,'Set Schedules Here'!162:162,1)):INDEX('Set Schedules Here'!163:163,1,MATCH(G$1,'Set Schedules Here'!162:162,1)+1),INDEX('Set Schedules Here'!162:162,1,MATCH(G$1,'Set Schedules Here'!162:162,1)):INDEX('Set Schedules Here'!162:162,1,MATCH(G$1,'Set Schedules Here'!162:162,1)+1),G$1)),rounding_decimal_places)</f>
        <v>0.125</v>
      </c>
      <c r="H82">
        <f>ROUND(IF(H$1=2050,TREND(INDEX('Set Schedules Here'!163:163,1,MATCH(H$1,'Set Schedules Here'!162:162,0)),INDEX('Set Schedules Here'!162:162,1,MATCH(H$1,'Set Schedules Here'!162:162,0)),H$1),TREND(INDEX('Set Schedules Here'!163:163,1,MATCH(H$1,'Set Schedules Here'!162:162,1)):INDEX('Set Schedules Here'!163:163,1,MATCH(H$1,'Set Schedules Here'!162:162,1)+1),INDEX('Set Schedules Here'!162:162,1,MATCH(H$1,'Set Schedules Here'!162:162,1)):INDEX('Set Schedules Here'!162:162,1,MATCH(H$1,'Set Schedules Here'!162:162,1)+1),H$1)),rounding_decimal_places)</f>
        <v>6.25E-2</v>
      </c>
      <c r="I82">
        <f>ROUND(IF(I$1=2050,TREND(INDEX('Set Schedules Here'!163:163,1,MATCH(I$1,'Set Schedules Here'!162:162,0)),INDEX('Set Schedules Here'!162:162,1,MATCH(I$1,'Set Schedules Here'!162:162,0)),I$1),TREND(INDEX('Set Schedules Here'!163:163,1,MATCH(I$1,'Set Schedules Here'!162:162,1)):INDEX('Set Schedules Here'!163:163,1,MATCH(I$1,'Set Schedules Here'!162:162,1)+1),INDEX('Set Schedules Here'!162:162,1,MATCH(I$1,'Set Schedules Here'!162:162,1)):INDEX('Set Schedules Here'!162:162,1,MATCH(I$1,'Set Schedules Here'!162:162,1)+1),I$1)),rounding_decimal_places)</f>
        <v>3.125E-2</v>
      </c>
      <c r="J82">
        <f>ROUND(IF(J$1=2050,TREND(INDEX('Set Schedules Here'!163:163,1,MATCH(J$1,'Set Schedules Here'!162:162,0)),INDEX('Set Schedules Here'!162:162,1,MATCH(J$1,'Set Schedules Here'!162:162,0)),J$1),TREND(INDEX('Set Schedules Here'!163:163,1,MATCH(J$1,'Set Schedules Here'!162:162,1)):INDEX('Set Schedules Here'!163:163,1,MATCH(J$1,'Set Schedules Here'!162:162,1)+1),INDEX('Set Schedules Here'!162:162,1,MATCH(J$1,'Set Schedules Here'!162:162,1)):INDEX('Set Schedules Here'!162:162,1,MATCH(J$1,'Set Schedules Here'!162:162,1)+1),J$1)),rounding_decimal_places)</f>
        <v>1.5625E-2</v>
      </c>
      <c r="K82">
        <f>ROUND(IF(K$1=2050,TREND(INDEX('Set Schedules Here'!163:163,1,MATCH(K$1,'Set Schedules Here'!162:162,0)),INDEX('Set Schedules Here'!162:162,1,MATCH(K$1,'Set Schedules Here'!162:162,0)),K$1),TREND(INDEX('Set Schedules Here'!163:163,1,MATCH(K$1,'Set Schedules Here'!162:162,1)):INDEX('Set Schedules Here'!163:163,1,MATCH(K$1,'Set Schedules Here'!162:162,1)+1),INDEX('Set Schedules Here'!162:162,1,MATCH(K$1,'Set Schedules Here'!162:162,1)):INDEX('Set Schedules Here'!162:162,1,MATCH(K$1,'Set Schedules Here'!162:162,1)+1),K$1)),rounding_decimal_places)</f>
        <v>7.8130000000000005E-3</v>
      </c>
      <c r="L82">
        <f>ROUND(IF(L$1=2050,TREND(INDEX('Set Schedules Here'!163:163,1,MATCH(L$1,'Set Schedules Here'!162:162,0)),INDEX('Set Schedules Here'!162:162,1,MATCH(L$1,'Set Schedules Here'!162:162,0)),L$1),TREND(INDEX('Set Schedules Here'!163:163,1,MATCH(L$1,'Set Schedules Here'!162:162,1)):INDEX('Set Schedules Here'!163:163,1,MATCH(L$1,'Set Schedules Here'!162:162,1)+1),INDEX('Set Schedules Here'!162:162,1,MATCH(L$1,'Set Schedules Here'!162:162,1)):INDEX('Set Schedules Here'!162:162,1,MATCH(L$1,'Set Schedules Here'!162:162,1)+1),L$1)),rounding_decimal_places)</f>
        <v>3.9060000000000002E-3</v>
      </c>
      <c r="M82">
        <f>ROUND(IF(M$1=2050,TREND(INDEX('Set Schedules Here'!163:163,1,MATCH(M$1,'Set Schedules Here'!162:162,0)),INDEX('Set Schedules Here'!162:162,1,MATCH(M$1,'Set Schedules Here'!162:162,0)),M$1),TREND(INDEX('Set Schedules Here'!163:163,1,MATCH(M$1,'Set Schedules Here'!162:162,1)):INDEX('Set Schedules Here'!163:163,1,MATCH(M$1,'Set Schedules Here'!162:162,1)+1),INDEX('Set Schedules Here'!162:162,1,MATCH(M$1,'Set Schedules Here'!162:162,1)):INDEX('Set Schedules Here'!162:162,1,MATCH(M$1,'Set Schedules Here'!162:162,1)+1),M$1)),rounding_decimal_places)</f>
        <v>0</v>
      </c>
      <c r="N82">
        <f>ROUND(IF(N$1=2050,TREND(INDEX('Set Schedules Here'!163:163,1,MATCH(N$1,'Set Schedules Here'!162:162,0)),INDEX('Set Schedules Here'!162:162,1,MATCH(N$1,'Set Schedules Here'!162:162,0)),N$1),TREND(INDEX('Set Schedules Here'!163:163,1,MATCH(N$1,'Set Schedules Here'!162:162,1)):INDEX('Set Schedules Here'!163:163,1,MATCH(N$1,'Set Schedules Here'!162:162,1)+1),INDEX('Set Schedules Here'!162:162,1,MATCH(N$1,'Set Schedules Here'!162:162,1)):INDEX('Set Schedules Here'!162:162,1,MATCH(N$1,'Set Schedules Here'!162:162,1)+1),N$1)),rounding_decimal_places)</f>
        <v>0</v>
      </c>
      <c r="O82">
        <f>ROUND(IF(O$1=2050,TREND(INDEX('Set Schedules Here'!163:163,1,MATCH(O$1,'Set Schedules Here'!162:162,0)),INDEX('Set Schedules Here'!162:162,1,MATCH(O$1,'Set Schedules Here'!162:162,0)),O$1),TREND(INDEX('Set Schedules Here'!163:163,1,MATCH(O$1,'Set Schedules Here'!162:162,1)):INDEX('Set Schedules Here'!163:163,1,MATCH(O$1,'Set Schedules Here'!162:162,1)+1),INDEX('Set Schedules Here'!162:162,1,MATCH(O$1,'Set Schedules Here'!162:162,1)):INDEX('Set Schedules Here'!162:162,1,MATCH(O$1,'Set Schedules Here'!162:162,1)+1),O$1)),rounding_decimal_places)</f>
        <v>0</v>
      </c>
      <c r="P82">
        <f>ROUND(IF(P$1=2050,TREND(INDEX('Set Schedules Here'!163:163,1,MATCH(P$1,'Set Schedules Here'!162:162,0)),INDEX('Set Schedules Here'!162:162,1,MATCH(P$1,'Set Schedules Here'!162:162,0)),P$1),TREND(INDEX('Set Schedules Here'!163:163,1,MATCH(P$1,'Set Schedules Here'!162:162,1)):INDEX('Set Schedules Here'!163:163,1,MATCH(P$1,'Set Schedules Here'!162:162,1)+1),INDEX('Set Schedules Here'!162:162,1,MATCH(P$1,'Set Schedules Here'!162:162,1)):INDEX('Set Schedules Here'!162:162,1,MATCH(P$1,'Set Schedules Here'!162:162,1)+1),P$1)),rounding_decimal_places)</f>
        <v>0</v>
      </c>
      <c r="Q82">
        <f>ROUND(IF(Q$1=2050,TREND(INDEX('Set Schedules Here'!163:163,1,MATCH(Q$1,'Set Schedules Here'!162:162,0)),INDEX('Set Schedules Here'!162:162,1,MATCH(Q$1,'Set Schedules Here'!162:162,0)),Q$1),TREND(INDEX('Set Schedules Here'!163:163,1,MATCH(Q$1,'Set Schedules Here'!162:162,1)):INDEX('Set Schedules Here'!163:163,1,MATCH(Q$1,'Set Schedules Here'!162:162,1)+1),INDEX('Set Schedules Here'!162:162,1,MATCH(Q$1,'Set Schedules Here'!162:162,1)):INDEX('Set Schedules Here'!162:162,1,MATCH(Q$1,'Set Schedules Here'!162:162,1)+1),Q$1)),rounding_decimal_places)</f>
        <v>0</v>
      </c>
      <c r="R82">
        <f>ROUND(IF(R$1=2050,TREND(INDEX('Set Schedules Here'!163:163,1,MATCH(R$1,'Set Schedules Here'!162:162,0)),INDEX('Set Schedules Here'!162:162,1,MATCH(R$1,'Set Schedules Here'!162:162,0)),R$1),TREND(INDEX('Set Schedules Here'!163:163,1,MATCH(R$1,'Set Schedules Here'!162:162,1)):INDEX('Set Schedules Here'!163:163,1,MATCH(R$1,'Set Schedules Here'!162:162,1)+1),INDEX('Set Schedules Here'!162:162,1,MATCH(R$1,'Set Schedules Here'!162:162,1)):INDEX('Set Schedules Here'!162:162,1,MATCH(R$1,'Set Schedules Here'!162:162,1)+1),R$1)),rounding_decimal_places)</f>
        <v>0</v>
      </c>
      <c r="S82">
        <f>ROUND(IF(S$1=2050,TREND(INDEX('Set Schedules Here'!163:163,1,MATCH(S$1,'Set Schedules Here'!162:162,0)),INDEX('Set Schedules Here'!162:162,1,MATCH(S$1,'Set Schedules Here'!162:162,0)),S$1),TREND(INDEX('Set Schedules Here'!163:163,1,MATCH(S$1,'Set Schedules Here'!162:162,1)):INDEX('Set Schedules Here'!163:163,1,MATCH(S$1,'Set Schedules Here'!162:162,1)+1),INDEX('Set Schedules Here'!162:162,1,MATCH(S$1,'Set Schedules Here'!162:162,1)):INDEX('Set Schedules Here'!162:162,1,MATCH(S$1,'Set Schedules Here'!162:162,1)+1),S$1)),rounding_decimal_places)</f>
        <v>0</v>
      </c>
      <c r="T82">
        <f>ROUND(IF(T$1=2050,TREND(INDEX('Set Schedules Here'!163:163,1,MATCH(T$1,'Set Schedules Here'!162:162,0)),INDEX('Set Schedules Here'!162:162,1,MATCH(T$1,'Set Schedules Here'!162:162,0)),T$1),TREND(INDEX('Set Schedules Here'!163:163,1,MATCH(T$1,'Set Schedules Here'!162:162,1)):INDEX('Set Schedules Here'!163:163,1,MATCH(T$1,'Set Schedules Here'!162:162,1)+1),INDEX('Set Schedules Here'!162:162,1,MATCH(T$1,'Set Schedules Here'!162:162,1)):INDEX('Set Schedules Here'!162:162,1,MATCH(T$1,'Set Schedules Here'!162:162,1)+1),T$1)),rounding_decimal_places)</f>
        <v>0</v>
      </c>
      <c r="U82">
        <f>ROUND(IF(U$1=2050,TREND(INDEX('Set Schedules Here'!163:163,1,MATCH(U$1,'Set Schedules Here'!162:162,0)),INDEX('Set Schedules Here'!162:162,1,MATCH(U$1,'Set Schedules Here'!162:162,0)),U$1),TREND(INDEX('Set Schedules Here'!163:163,1,MATCH(U$1,'Set Schedules Here'!162:162,1)):INDEX('Set Schedules Here'!163:163,1,MATCH(U$1,'Set Schedules Here'!162:162,1)+1),INDEX('Set Schedules Here'!162:162,1,MATCH(U$1,'Set Schedules Here'!162:162,1)):INDEX('Set Schedules Here'!162:162,1,MATCH(U$1,'Set Schedules Here'!162:162,1)+1),U$1)),rounding_decimal_places)</f>
        <v>0</v>
      </c>
      <c r="V82">
        <f>ROUND(IF(V$1=2050,TREND(INDEX('Set Schedules Here'!163:163,1,MATCH(V$1,'Set Schedules Here'!162:162,0)),INDEX('Set Schedules Here'!162:162,1,MATCH(V$1,'Set Schedules Here'!162:162,0)),V$1),TREND(INDEX('Set Schedules Here'!163:163,1,MATCH(V$1,'Set Schedules Here'!162:162,1)):INDEX('Set Schedules Here'!163:163,1,MATCH(V$1,'Set Schedules Here'!162:162,1)+1),INDEX('Set Schedules Here'!162:162,1,MATCH(V$1,'Set Schedules Here'!162:162,1)):INDEX('Set Schedules Here'!162:162,1,MATCH(V$1,'Set Schedules Here'!162:162,1)+1),V$1)),rounding_decimal_places)</f>
        <v>0</v>
      </c>
      <c r="W82">
        <f>ROUND(IF(W$1=2050,TREND(INDEX('Set Schedules Here'!163:163,1,MATCH(W$1,'Set Schedules Here'!162:162,0)),INDEX('Set Schedules Here'!162:162,1,MATCH(W$1,'Set Schedules Here'!162:162,0)),W$1),TREND(INDEX('Set Schedules Here'!163:163,1,MATCH(W$1,'Set Schedules Here'!162:162,1)):INDEX('Set Schedules Here'!163:163,1,MATCH(W$1,'Set Schedules Here'!162:162,1)+1),INDEX('Set Schedules Here'!162:162,1,MATCH(W$1,'Set Schedules Here'!162:162,1)):INDEX('Set Schedules Here'!162:162,1,MATCH(W$1,'Set Schedules Here'!162:162,1)+1),W$1)),rounding_decimal_places)</f>
        <v>0</v>
      </c>
      <c r="X82">
        <f>ROUND(IF(X$1=2050,TREND(INDEX('Set Schedules Here'!163:163,1,MATCH(X$1,'Set Schedules Here'!162:162,0)),INDEX('Set Schedules Here'!162:162,1,MATCH(X$1,'Set Schedules Here'!162:162,0)),X$1),TREND(INDEX('Set Schedules Here'!163:163,1,MATCH(X$1,'Set Schedules Here'!162:162,1)):INDEX('Set Schedules Here'!163:163,1,MATCH(X$1,'Set Schedules Here'!162:162,1)+1),INDEX('Set Schedules Here'!162:162,1,MATCH(X$1,'Set Schedules Here'!162:162,1)):INDEX('Set Schedules Here'!162:162,1,MATCH(X$1,'Set Schedules Here'!162:162,1)+1),X$1)),rounding_decimal_places)</f>
        <v>0</v>
      </c>
      <c r="Y82">
        <f>ROUND(IF(Y$1=2050,TREND(INDEX('Set Schedules Here'!163:163,1,MATCH(Y$1,'Set Schedules Here'!162:162,0)),INDEX('Set Schedules Here'!162:162,1,MATCH(Y$1,'Set Schedules Here'!162:162,0)),Y$1),TREND(INDEX('Set Schedules Here'!163:163,1,MATCH(Y$1,'Set Schedules Here'!162:162,1)):INDEX('Set Schedules Here'!163:163,1,MATCH(Y$1,'Set Schedules Here'!162:162,1)+1),INDEX('Set Schedules Here'!162:162,1,MATCH(Y$1,'Set Schedules Here'!162:162,1)):INDEX('Set Schedules Here'!162:162,1,MATCH(Y$1,'Set Schedules Here'!162:162,1)+1),Y$1)),rounding_decimal_places)</f>
        <v>0</v>
      </c>
      <c r="Z82">
        <f>ROUND(IF(Z$1=2050,TREND(INDEX('Set Schedules Here'!163:163,1,MATCH(Z$1,'Set Schedules Here'!162:162,0)),INDEX('Set Schedules Here'!162:162,1,MATCH(Z$1,'Set Schedules Here'!162:162,0)),Z$1),TREND(INDEX('Set Schedules Here'!163:163,1,MATCH(Z$1,'Set Schedules Here'!162:162,1)):INDEX('Set Schedules Here'!163:163,1,MATCH(Z$1,'Set Schedules Here'!162:162,1)+1),INDEX('Set Schedules Here'!162:162,1,MATCH(Z$1,'Set Schedules Here'!162:162,1)):INDEX('Set Schedules Here'!162:162,1,MATCH(Z$1,'Set Schedules Here'!162:162,1)+1),Z$1)),rounding_decimal_places)</f>
        <v>0</v>
      </c>
      <c r="AA82">
        <f>ROUND(IF(AA$1=2050,TREND(INDEX('Set Schedules Here'!163:163,1,MATCH(AA$1,'Set Schedules Here'!162:162,0)),INDEX('Set Schedules Here'!162:162,1,MATCH(AA$1,'Set Schedules Here'!162:162,0)),AA$1),TREND(INDEX('Set Schedules Here'!163:163,1,MATCH(AA$1,'Set Schedules Here'!162:162,1)):INDEX('Set Schedules Here'!163:163,1,MATCH(AA$1,'Set Schedules Here'!162:162,1)+1),INDEX('Set Schedules Here'!162:162,1,MATCH(AA$1,'Set Schedules Here'!162:162,1)):INDEX('Set Schedules Here'!162:162,1,MATCH(AA$1,'Set Schedules Here'!162:162,1)+1),AA$1)),rounding_decimal_places)</f>
        <v>0</v>
      </c>
      <c r="AB82">
        <f>ROUND(IF(AB$1=2050,TREND(INDEX('Set Schedules Here'!163:163,1,MATCH(AB$1,'Set Schedules Here'!162:162,0)),INDEX('Set Schedules Here'!162:162,1,MATCH(AB$1,'Set Schedules Here'!162:162,0)),AB$1),TREND(INDEX('Set Schedules Here'!163:163,1,MATCH(AB$1,'Set Schedules Here'!162:162,1)):INDEX('Set Schedules Here'!163:163,1,MATCH(AB$1,'Set Schedules Here'!162:162,1)+1),INDEX('Set Schedules Here'!162:162,1,MATCH(AB$1,'Set Schedules Here'!162:162,1)):INDEX('Set Schedules Here'!162:162,1,MATCH(AB$1,'Set Schedules Here'!162:162,1)+1),AB$1)),rounding_decimal_places)</f>
        <v>0</v>
      </c>
      <c r="AC82">
        <f>ROUND(IF(AC$1=2050,TREND(INDEX('Set Schedules Here'!163:163,1,MATCH(AC$1,'Set Schedules Here'!162:162,0)),INDEX('Set Schedules Here'!162:162,1,MATCH(AC$1,'Set Schedules Here'!162:162,0)),AC$1),TREND(INDEX('Set Schedules Here'!163:163,1,MATCH(AC$1,'Set Schedules Here'!162:162,1)):INDEX('Set Schedules Here'!163:163,1,MATCH(AC$1,'Set Schedules Here'!162:162,1)+1),INDEX('Set Schedules Here'!162:162,1,MATCH(AC$1,'Set Schedules Here'!162:162,1)):INDEX('Set Schedules Here'!162:162,1,MATCH(AC$1,'Set Schedules Here'!162:162,1)+1),AC$1)),rounding_decimal_places)</f>
        <v>0</v>
      </c>
      <c r="AD82">
        <f>ROUND(IF(AD$1=2050,TREND(INDEX('Set Schedules Here'!163:163,1,MATCH(AD$1,'Set Schedules Here'!162:162,0)),INDEX('Set Schedules Here'!162:162,1,MATCH(AD$1,'Set Schedules Here'!162:162,0)),AD$1),TREND(INDEX('Set Schedules Here'!163:163,1,MATCH(AD$1,'Set Schedules Here'!162:162,1)):INDEX('Set Schedules Here'!163:163,1,MATCH(AD$1,'Set Schedules Here'!162:162,1)+1),INDEX('Set Schedules Here'!162:162,1,MATCH(AD$1,'Set Schedules Here'!162:162,1)):INDEX('Set Schedules Here'!162:162,1,MATCH(AD$1,'Set Schedules Here'!162:162,1)+1),AD$1)),rounding_decimal_places)</f>
        <v>0</v>
      </c>
      <c r="AE82">
        <f>ROUND(IF(AE$1=2050,TREND(INDEX('Set Schedules Here'!163:163,1,MATCH(AE$1,'Set Schedules Here'!162:162,0)),INDEX('Set Schedules Here'!162:162,1,MATCH(AE$1,'Set Schedules Here'!162:162,0)),AE$1),TREND(INDEX('Set Schedules Here'!163:163,1,MATCH(AE$1,'Set Schedules Here'!162:162,1)):INDEX('Set Schedules Here'!163:163,1,MATCH(AE$1,'Set Schedules Here'!162:162,1)+1),INDEX('Set Schedules Here'!162:162,1,MATCH(AE$1,'Set Schedules Here'!162:162,1)):INDEX('Set Schedules Here'!162:162,1,MATCH(AE$1,'Set Schedules Here'!162:162,1)+1),AE$1)),rounding_decimal_places)</f>
        <v>0</v>
      </c>
      <c r="AF82">
        <f>ROUND(IF(AF$1=2050,TREND(INDEX('Set Schedules Here'!163:163,1,MATCH(AF$1,'Set Schedules Here'!162:162,0)),INDEX('Set Schedules Here'!162:162,1,MATCH(AF$1,'Set Schedules Here'!162:162,0)),AF$1),TREND(INDEX('Set Schedules Here'!163:163,1,MATCH(AF$1,'Set Schedules Here'!162:162,1)):INDEX('Set Schedules Here'!163:163,1,MATCH(AF$1,'Set Schedules Here'!162:162,1)+1),INDEX('Set Schedules Here'!162:162,1,MATCH(AF$1,'Set Schedules Here'!162:162,1)):INDEX('Set Schedules Here'!162:162,1,MATCH(AF$1,'Set Schedules Here'!162:162,1)+1),AF$1)),rounding_decimal_places)</f>
        <v>0</v>
      </c>
      <c r="AG82">
        <f>ROUND(IF(AG$1=2050,TREND(INDEX('Set Schedules Here'!163:163,1,MATCH(AG$1,'Set Schedules Here'!162:162,0)),INDEX('Set Schedules Here'!162:162,1,MATCH(AG$1,'Set Schedules Here'!162:162,0)),AG$1),TREND(INDEX('Set Schedules Here'!163:163,1,MATCH(AG$1,'Set Schedules Here'!162:162,1)):INDEX('Set Schedules Here'!163:163,1,MATCH(AG$1,'Set Schedules Here'!162:162,1)+1),INDEX('Set Schedules Here'!162:162,1,MATCH(AG$1,'Set Schedules Here'!162:162,1)):INDEX('Set Schedules Here'!162:162,1,MATCH(AG$1,'Set Schedules Here'!162:162,1)+1),AG$1)),rounding_decimal_places)</f>
        <v>0</v>
      </c>
      <c r="AH82">
        <f>ROUND(IF(AH$1=2050,TREND(INDEX('Set Schedules Here'!163:163,1,MATCH(AH$1,'Set Schedules Here'!162:162,0)),INDEX('Set Schedules Here'!162:162,1,MATCH(AH$1,'Set Schedules Here'!162:162,0)),AH$1),TREND(INDEX('Set Schedules Here'!163:163,1,MATCH(AH$1,'Set Schedules Here'!162:162,1)):INDEX('Set Schedules Here'!163:163,1,MATCH(AH$1,'Set Schedules Here'!162:162,1)+1),INDEX('Set Schedules Here'!162:162,1,MATCH(AH$1,'Set Schedules Here'!162:162,1)):INDEX('Set Schedules Here'!162:162,1,MATCH(AH$1,'Set Schedules Here'!162:162,1)+1),AH$1)),rounding_decimal_places)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O8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5" sqref="A34:A35"/>
    </sheetView>
  </sheetViews>
  <sheetFormatPr defaultColWidth="9.1328125" defaultRowHeight="14.25" x14ac:dyDescent="0.45"/>
  <cols>
    <col min="1" max="1" width="53.3984375" style="12" customWidth="1"/>
    <col min="2" max="66" width="9.1328125" style="12"/>
    <col min="67" max="67" width="9.1328125" style="22"/>
    <col min="68" max="16384" width="9.1328125" style="12"/>
  </cols>
  <sheetData>
    <row r="1" spans="1:67" x14ac:dyDescent="0.45">
      <c r="B1" s="18" t="s">
        <v>31</v>
      </c>
      <c r="C1" s="18" t="s">
        <v>78</v>
      </c>
      <c r="D1" s="18" t="s">
        <v>31</v>
      </c>
      <c r="E1" s="18" t="s">
        <v>78</v>
      </c>
      <c r="F1" s="18" t="s">
        <v>31</v>
      </c>
      <c r="G1" s="18" t="s">
        <v>78</v>
      </c>
      <c r="H1" s="18" t="s">
        <v>31</v>
      </c>
      <c r="I1" s="18" t="s">
        <v>78</v>
      </c>
      <c r="J1" s="18" t="s">
        <v>31</v>
      </c>
      <c r="K1" s="18" t="s">
        <v>78</v>
      </c>
      <c r="L1" s="18" t="s">
        <v>31</v>
      </c>
      <c r="M1" s="18" t="s">
        <v>78</v>
      </c>
      <c r="N1" s="18" t="s">
        <v>31</v>
      </c>
      <c r="O1" s="18" t="s">
        <v>78</v>
      </c>
      <c r="P1" s="18" t="s">
        <v>31</v>
      </c>
      <c r="Q1" s="18" t="s">
        <v>78</v>
      </c>
      <c r="R1" s="18" t="s">
        <v>31</v>
      </c>
      <c r="S1" s="18" t="s">
        <v>78</v>
      </c>
      <c r="T1" s="18" t="s">
        <v>31</v>
      </c>
      <c r="U1" s="18" t="s">
        <v>78</v>
      </c>
      <c r="V1" s="18" t="s">
        <v>31</v>
      </c>
      <c r="W1" s="18" t="s">
        <v>78</v>
      </c>
      <c r="X1" s="18" t="s">
        <v>31</v>
      </c>
      <c r="Y1" s="18" t="s">
        <v>78</v>
      </c>
      <c r="Z1" s="18" t="s">
        <v>31</v>
      </c>
      <c r="AA1" s="18" t="s">
        <v>78</v>
      </c>
      <c r="AB1" s="18" t="s">
        <v>31</v>
      </c>
      <c r="AC1" s="18" t="s">
        <v>78</v>
      </c>
      <c r="AD1" s="18" t="s">
        <v>31</v>
      </c>
      <c r="AE1" s="18" t="s">
        <v>78</v>
      </c>
      <c r="AF1" s="18" t="s">
        <v>31</v>
      </c>
      <c r="AG1" s="18" t="s">
        <v>78</v>
      </c>
      <c r="AH1" s="18" t="s">
        <v>31</v>
      </c>
      <c r="AI1" s="18" t="s">
        <v>78</v>
      </c>
      <c r="AJ1" s="18" t="s">
        <v>31</v>
      </c>
      <c r="AK1" s="18" t="s">
        <v>78</v>
      </c>
      <c r="AL1" s="18" t="s">
        <v>31</v>
      </c>
      <c r="AM1" s="18" t="s">
        <v>78</v>
      </c>
      <c r="AN1" s="18" t="s">
        <v>31</v>
      </c>
      <c r="AO1" s="18" t="s">
        <v>78</v>
      </c>
      <c r="AP1" s="18" t="s">
        <v>31</v>
      </c>
      <c r="AQ1" s="18" t="s">
        <v>78</v>
      </c>
      <c r="AR1" s="18" t="s">
        <v>31</v>
      </c>
      <c r="AS1" s="18" t="s">
        <v>78</v>
      </c>
      <c r="AT1" s="18" t="s">
        <v>31</v>
      </c>
      <c r="AU1" s="18" t="s">
        <v>78</v>
      </c>
      <c r="AV1" s="18" t="s">
        <v>31</v>
      </c>
      <c r="AW1" s="18" t="s">
        <v>78</v>
      </c>
      <c r="AX1" s="18" t="s">
        <v>31</v>
      </c>
      <c r="AY1" s="18" t="s">
        <v>78</v>
      </c>
      <c r="AZ1" s="18" t="s">
        <v>31</v>
      </c>
      <c r="BA1" s="18" t="s">
        <v>78</v>
      </c>
      <c r="BB1" s="18" t="s">
        <v>31</v>
      </c>
      <c r="BC1" s="18" t="s">
        <v>78</v>
      </c>
      <c r="BD1" s="18" t="s">
        <v>31</v>
      </c>
      <c r="BE1" s="18" t="s">
        <v>78</v>
      </c>
      <c r="BF1" s="18" t="s">
        <v>31</v>
      </c>
      <c r="BG1" s="18" t="s">
        <v>78</v>
      </c>
      <c r="BH1" s="18" t="s">
        <v>31</v>
      </c>
      <c r="BI1" s="18" t="s">
        <v>78</v>
      </c>
      <c r="BJ1" s="18" t="s">
        <v>31</v>
      </c>
      <c r="BK1" s="18" t="s">
        <v>78</v>
      </c>
      <c r="BL1" s="18" t="s">
        <v>31</v>
      </c>
      <c r="BM1" s="18" t="s">
        <v>78</v>
      </c>
      <c r="BN1" s="18" t="s">
        <v>31</v>
      </c>
      <c r="BO1" s="21" t="s">
        <v>78</v>
      </c>
    </row>
    <row r="2" spans="1:67" x14ac:dyDescent="0.45">
      <c r="A2" s="12" t="str">
        <f>'Set Schedules Here'!A2</f>
        <v>trans fuel economy standards</v>
      </c>
      <c r="B2" s="12">
        <f>IF(ISBLANK('Set Schedules Here'!B2),"",ROUND('Set Schedules Here'!B2,rounding_decimal_places))</f>
        <v>2018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2030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2050</v>
      </c>
      <c r="G2" s="12">
        <f>IF(ISBLANK('Set Schedules Here'!D3),"",ROUND('Set Schedules Here'!D3,rounding_decimal_places))</f>
        <v>1</v>
      </c>
      <c r="H2" s="12" t="str">
        <f>IF(ISBLANK('Set Schedules Here'!E2),"",ROUND('Set Schedules Here'!E2,rounding_decimal_places))</f>
        <v/>
      </c>
      <c r="I2" s="12" t="str">
        <f>IF(ISBLANK('Set Schedules Here'!E3),"",ROUND('Set Schedules Here'!E3,rounding_decimal_places))</f>
        <v/>
      </c>
      <c r="J2" s="12" t="str">
        <f>IF(ISBLANK('Set Schedules Here'!F2),"",ROUND('Set Schedules Here'!F2,rounding_decimal_places))</f>
        <v/>
      </c>
      <c r="K2" s="12" t="str">
        <f>IF(ISBLANK('Set Schedules Here'!F3),"",ROUND('Set Schedules Here'!F3,rounding_decimal_places))</f>
        <v/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12" t="str">
        <f>IF(ISBLANK('Set Schedules Here'!AG3),"",ROUND('Set Schedules Here'!AG3,rounding_decimal_places))</f>
        <v/>
      </c>
      <c r="BN2" s="12" t="str">
        <f>IF(ISBLANK('Set Schedules Here'!AH2),"",ROUND('Set Schedules Here'!AH2,rounding_decimal_places))</f>
        <v/>
      </c>
      <c r="BO2" s="22" t="str">
        <f>IF(ISBLANK('Set Schedules Here'!AH3),"",ROUND('Set Schedules Here'!AH3,rounding_decimal_places))</f>
        <v/>
      </c>
    </row>
    <row r="3" spans="1:67" x14ac:dyDescent="0.45">
      <c r="A3" s="12" t="str">
        <f>'Set Schedules Here'!A4</f>
        <v>trans LDVs feebate</v>
      </c>
      <c r="B3" s="12">
        <f>IF(ISBLANK('Set Schedules Here'!B4),"",ROUND('Set Schedules Here'!B4,rounding_decimal_places))</f>
        <v>2018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2030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12" t="str">
        <f>IF(ISBLANK('Set Schedules Here'!AG5),"",ROUND('Set Schedules Here'!AG5,rounding_decimal_places))</f>
        <v/>
      </c>
      <c r="BN3" s="12" t="str">
        <f>IF(ISBLANK('Set Schedules Here'!AH4),"",ROUND('Set Schedules Here'!AH4,rounding_decimal_places))</f>
        <v/>
      </c>
      <c r="BO3" s="22" t="str">
        <f>IF(ISBLANK('Set Schedules Here'!AH5),"",ROUND('Set Schedules Here'!AH5,rounding_decimal_places))</f>
        <v/>
      </c>
    </row>
    <row r="4" spans="1:67" x14ac:dyDescent="0.45">
      <c r="A4" s="12" t="str">
        <f>'Set Schedules Here'!A6</f>
        <v>trans TDM</v>
      </c>
      <c r="B4" s="12">
        <f>IF(ISBLANK('Set Schedules Here'!B6),"",ROUND('Set Schedules Here'!B6,rounding_decimal_places))</f>
        <v>2018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2030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12" t="str">
        <f>IF(ISBLANK('Set Schedules Here'!AG7),"",ROUND('Set Schedules Here'!AG7,rounding_decimal_places))</f>
        <v/>
      </c>
      <c r="BN4" s="12" t="str">
        <f>IF(ISBLANK('Set Schedules Here'!AH6),"",ROUND('Set Schedules Here'!AH6,rounding_decimal_places))</f>
        <v/>
      </c>
      <c r="BO4" s="22" t="str">
        <f>IF(ISBLANK('Set Schedules Here'!AH7),"",ROUND('Set Schedules Here'!AH7,rounding_decimal_places))</f>
        <v/>
      </c>
    </row>
    <row r="5" spans="1:67" x14ac:dyDescent="0.45">
      <c r="A5" s="12" t="str">
        <f>'Set Schedules Here'!A8</f>
        <v>trans EV subsidy</v>
      </c>
      <c r="B5" s="12">
        <f>IF(ISBLANK('Set Schedules Here'!B8),"",ROUND('Set Schedules Here'!B8,rounding_decimal_places))</f>
        <v>2018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2030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12" t="str">
        <f>IF(ISBLANK('Set Schedules Here'!AG9),"",ROUND('Set Schedules Here'!AG9,rounding_decimal_places))</f>
        <v/>
      </c>
      <c r="BN5" s="12" t="str">
        <f>IF(ISBLANK('Set Schedules Here'!AH8),"",ROUND('Set Schedules Here'!AH8,rounding_decimal_places))</f>
        <v/>
      </c>
      <c r="BO5" s="22" t="str">
        <f>IF(ISBLANK('Set Schedules Here'!AH9),"",ROUND('Set Schedules Here'!AH9,rounding_decimal_places))</f>
        <v/>
      </c>
    </row>
    <row r="6" spans="1:67" x14ac:dyDescent="0.45">
      <c r="A6" s="12" t="str">
        <f>'Set Schedules Here'!A10</f>
        <v>trans EV minimum</v>
      </c>
      <c r="B6" s="12">
        <f>IF(ISBLANK('Set Schedules Here'!B10),"",ROUND('Set Schedules Here'!B10,rounding_decimal_places))</f>
        <v>2018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2030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2050</v>
      </c>
      <c r="G6" s="12">
        <f>IF(ISBLANK('Set Schedules Here'!D11),"",ROUND('Set Schedules Here'!D11,rounding_decimal_places))</f>
        <v>1</v>
      </c>
      <c r="H6" s="12" t="str">
        <f>IF(ISBLANK('Set Schedules Here'!E10),"",ROUND('Set Schedules Here'!E10,rounding_decimal_places))</f>
        <v/>
      </c>
      <c r="I6" s="12" t="str">
        <f>IF(ISBLANK('Set Schedules Here'!E11),"",ROUND('Set Schedules Here'!E11,rounding_decimal_places))</f>
        <v/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12" t="str">
        <f>IF(ISBLANK('Set Schedules Here'!AG11),"",ROUND('Set Schedules Here'!AG11,rounding_decimal_places))</f>
        <v/>
      </c>
      <c r="BN6" s="12" t="str">
        <f>IF(ISBLANK('Set Schedules Here'!AH10),"",ROUND('Set Schedules Here'!AH10,rounding_decimal_places))</f>
        <v/>
      </c>
      <c r="BO6" s="22" t="str">
        <f>IF(ISBLANK('Set Schedules Here'!AH11),"",ROUND('Set Schedules Here'!AH11,rounding_decimal_places))</f>
        <v/>
      </c>
    </row>
    <row r="7" spans="1:67" x14ac:dyDescent="0.4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2018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2030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2050</v>
      </c>
      <c r="G7" s="12">
        <f>IF(ISBLANK('Set Schedules Here'!D13),"",ROUND('Set Schedules Here'!D13,rounding_decimal_places))</f>
        <v>1</v>
      </c>
      <c r="H7" s="12" t="str">
        <f>IF(ISBLANK('Set Schedules Here'!E12),"",ROUND('Set Schedules Here'!E12,rounding_decimal_places))</f>
        <v/>
      </c>
      <c r="I7" s="12" t="str">
        <f>IF(ISBLANK('Set Schedules Here'!E13),"",ROUND('Set Schedules Here'!E13,rounding_decimal_places))</f>
        <v/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12" t="str">
        <f>IF(ISBLANK('Set Schedules Here'!AG13),"",ROUND('Set Schedules Here'!AG13,rounding_decimal_places))</f>
        <v/>
      </c>
      <c r="BN7" s="12" t="str">
        <f>IF(ISBLANK('Set Schedules Here'!AH12),"",ROUND('Set Schedules Here'!AH12,rounding_decimal_places))</f>
        <v/>
      </c>
      <c r="BO7" s="22" t="str">
        <f>IF(ISBLANK('Set Schedules Here'!AH13),"",ROUND('Set Schedules Here'!AH13,rounding_decimal_places))</f>
        <v/>
      </c>
    </row>
    <row r="8" spans="1:67" x14ac:dyDescent="0.4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2018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2030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12" t="str">
        <f>IF(ISBLANK('Set Schedules Here'!AG15),"",ROUND('Set Schedules Here'!AG15,rounding_decimal_places))</f>
        <v/>
      </c>
      <c r="BN8" s="12" t="str">
        <f>IF(ISBLANK('Set Schedules Here'!AH14),"",ROUND('Set Schedules Here'!AH14,rounding_decimal_places))</f>
        <v/>
      </c>
      <c r="BO8" s="22" t="str">
        <f>IF(ISBLANK('Set Schedules Here'!AH15),"",ROUND('Set Schedules Here'!AH15,rounding_decimal_places))</f>
        <v/>
      </c>
    </row>
    <row r="9" spans="1:67" x14ac:dyDescent="0.4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2018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2030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12" t="str">
        <f>IF(ISBLANK('Set Schedules Here'!AG17),"",ROUND('Set Schedules Here'!AG17,rounding_decimal_places))</f>
        <v/>
      </c>
      <c r="BN9" s="12" t="str">
        <f>IF(ISBLANK('Set Schedules Here'!AH16),"",ROUND('Set Schedules Here'!AH16,rounding_decimal_places))</f>
        <v/>
      </c>
      <c r="BO9" s="22" t="str">
        <f>IF(ISBLANK('Set Schedules Here'!AH17),"",ROUND('Set Schedules Here'!AH17,rounding_decimal_places))</f>
        <v/>
      </c>
    </row>
    <row r="10" spans="1:67" x14ac:dyDescent="0.45">
      <c r="A10" s="12" t="str">
        <f>'Set Schedules Here'!A18</f>
        <v>trans LCFS</v>
      </c>
      <c r="B10" s="12">
        <f>IF(ISBLANK('Set Schedules Here'!B18),"",ROUND('Set Schedules Here'!B18,rounding_decimal_places))</f>
        <v>2018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2030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12" t="str">
        <f>IF(ISBLANK('Set Schedules Here'!AG19),"",ROUND('Set Schedules Here'!AG19,rounding_decimal_places))</f>
        <v/>
      </c>
      <c r="BN10" s="12" t="str">
        <f>IF(ISBLANK('Set Schedules Here'!AH18),"",ROUND('Set Schedules Here'!AH18,rounding_decimal_places))</f>
        <v/>
      </c>
      <c r="BO10" s="22" t="str">
        <f>IF(ISBLANK('Set Schedules Here'!AH19),"",ROUND('Set Schedules Here'!AH19,rounding_decimal_places))</f>
        <v/>
      </c>
    </row>
    <row r="11" spans="1:67" x14ac:dyDescent="0.4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2018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2030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12" t="str">
        <f>IF(ISBLANK('Set Schedules Here'!AG21),"",ROUND('Set Schedules Here'!AG21,rounding_decimal_places))</f>
        <v/>
      </c>
      <c r="BN11" s="12" t="str">
        <f>IF(ISBLANK('Set Schedules Here'!AH20),"",ROUND('Set Schedules Here'!AH20,rounding_decimal_places))</f>
        <v/>
      </c>
      <c r="BO11" s="22" t="str">
        <f>IF(ISBLANK('Set Schedules Here'!AH21),"",ROUND('Set Schedules Here'!AH21,rounding_decimal_places))</f>
        <v/>
      </c>
    </row>
    <row r="12" spans="1:67" x14ac:dyDescent="0.4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2018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2030</v>
      </c>
      <c r="E12" s="12">
        <f>IF(ISBLANK('Set Schedules Here'!C23),"",ROUND('Set Schedules Here'!C23,rounding_decimal_places))</f>
        <v>0</v>
      </c>
      <c r="F12" s="12">
        <f>IF(ISBLANK('Set Schedules Here'!D22),"",ROUND('Set Schedules Here'!D22,rounding_decimal_places))</f>
        <v>2050</v>
      </c>
      <c r="G12" s="12">
        <f>IF(ISBLANK('Set Schedules Here'!D23),"",ROUND('Set Schedules Here'!D23,rounding_decimal_places))</f>
        <v>1</v>
      </c>
      <c r="H12" s="12" t="str">
        <f>IF(ISBLANK('Set Schedules Here'!E22),"",ROUND('Set Schedules Here'!E22,rounding_decimal_places))</f>
        <v/>
      </c>
      <c r="I12" s="12" t="str">
        <f>IF(ISBLANK('Set Schedules Here'!E23),"",ROUND('Set Schedules Here'!E23,rounding_decimal_places))</f>
        <v/>
      </c>
      <c r="J12" s="12" t="str">
        <f>IF(ISBLANK('Set Schedules Here'!F22),"",ROUND('Set Schedules Here'!F22,rounding_decimal_places))</f>
        <v/>
      </c>
      <c r="K12" s="12" t="str">
        <f>IF(ISBLANK('Set Schedules Here'!F23),"",ROUND('Set Schedules Here'!F23,rounding_decimal_places))</f>
        <v/>
      </c>
      <c r="L12" s="12" t="str">
        <f>IF(ISBLANK('Set Schedules Here'!G22),"",ROUND('Set Schedules Here'!G22,rounding_decimal_places))</f>
        <v/>
      </c>
      <c r="M12" s="12" t="str">
        <f>IF(ISBLANK('Set Schedules Here'!G23),"",ROUND('Set Schedules Here'!G23,rounding_decimal_places))</f>
        <v/>
      </c>
      <c r="N12" s="12" t="str">
        <f>IF(ISBLANK('Set Schedules Here'!H22),"",ROUND('Set Schedules Here'!H22,rounding_decimal_places))</f>
        <v/>
      </c>
      <c r="O12" s="12" t="str">
        <f>IF(ISBLANK('Set Schedules Here'!H23),"",ROUND('Set Schedules Here'!H23,rounding_decimal_places))</f>
        <v/>
      </c>
      <c r="P12" s="12" t="str">
        <f>IF(ISBLANK('Set Schedules Here'!I22),"",ROUND('Set Schedules Here'!I22,rounding_decimal_places))</f>
        <v/>
      </c>
      <c r="Q12" s="12" t="str">
        <f>IF(ISBLANK('Set Schedules Here'!I23),"",ROUND('Set Schedules Here'!I23,rounding_decimal_places))</f>
        <v/>
      </c>
      <c r="R12" s="12" t="str">
        <f>IF(ISBLANK('Set Schedules Here'!J22),"",ROUND('Set Schedules Here'!J22,rounding_decimal_places))</f>
        <v/>
      </c>
      <c r="S12" s="12" t="str">
        <f>IF(ISBLANK('Set Schedules Here'!J23),"",ROUND('Set Schedules Here'!J23,rounding_decimal_places))</f>
        <v/>
      </c>
      <c r="T12" s="12" t="str">
        <f>IF(ISBLANK('Set Schedules Here'!K22),"",ROUND('Set Schedules Here'!K22,rounding_decimal_places))</f>
        <v/>
      </c>
      <c r="U12" s="12" t="str">
        <f>IF(ISBLANK('Set Schedules Here'!K23),"",ROUND('Set Schedules Here'!K23,rounding_decimal_places))</f>
        <v/>
      </c>
      <c r="V12" s="12" t="str">
        <f>IF(ISBLANK('Set Schedules Here'!L22),"",ROUND('Set Schedules Here'!L22,rounding_decimal_places))</f>
        <v/>
      </c>
      <c r="W12" s="12" t="str">
        <f>IF(ISBLANK('Set Schedules Here'!L23),"",ROUND('Set Schedules Here'!L23,rounding_decimal_places))</f>
        <v/>
      </c>
      <c r="X12" s="12" t="str">
        <f>IF(ISBLANK('Set Schedules Here'!M22),"",ROUND('Set Schedules Here'!M22,rounding_decimal_places))</f>
        <v/>
      </c>
      <c r="Y12" s="12" t="str">
        <f>IF(ISBLANK('Set Schedules Here'!M23),"",ROUND('Set Schedules Here'!M23,rounding_decimal_places))</f>
        <v/>
      </c>
      <c r="Z12" s="12" t="str">
        <f>IF(ISBLANK('Set Schedules Here'!N22),"",ROUND('Set Schedules Here'!N22,rounding_decimal_places))</f>
        <v/>
      </c>
      <c r="AA12" s="12" t="str">
        <f>IF(ISBLANK('Set Schedules Here'!N23),"",ROUND('Set Schedules Here'!N23,rounding_decimal_places))</f>
        <v/>
      </c>
      <c r="AB12" s="12" t="str">
        <f>IF(ISBLANK('Set Schedules Here'!O22),"",ROUND('Set Schedules Here'!O22,rounding_decimal_places))</f>
        <v/>
      </c>
      <c r="AC12" s="12" t="str">
        <f>IF(ISBLANK('Set Schedules Here'!O23),"",ROUND('Set Schedules Here'!O23,rounding_decimal_places))</f>
        <v/>
      </c>
      <c r="AD12" s="12" t="str">
        <f>IF(ISBLANK('Set Schedules Here'!P22),"",ROUND('Set Schedules Here'!P22,rounding_decimal_places))</f>
        <v/>
      </c>
      <c r="AE12" s="12" t="str">
        <f>IF(ISBLANK('Set Schedules Here'!P23),"",ROUND('Set Schedules Here'!P23,rounding_decimal_places))</f>
        <v/>
      </c>
      <c r="AF12" s="12" t="str">
        <f>IF(ISBLANK('Set Schedules Here'!Q22),"",ROUND('Set Schedules Here'!Q22,rounding_decimal_places))</f>
        <v/>
      </c>
      <c r="AG12" s="12" t="str">
        <f>IF(ISBLANK('Set Schedules Here'!Q23),"",ROUND('Set Schedules Here'!Q23,rounding_decimal_places))</f>
        <v/>
      </c>
      <c r="AH12" s="12" t="str">
        <f>IF(ISBLANK('Set Schedules Here'!R22),"",ROUND('Set Schedules Here'!R22,rounding_decimal_places))</f>
        <v/>
      </c>
      <c r="AI12" s="12" t="str">
        <f>IF(ISBLANK('Set Schedules Here'!R23),"",ROUND('Set Schedules Here'!R23,rounding_decimal_places))</f>
        <v/>
      </c>
      <c r="AJ12" s="12" t="str">
        <f>IF(ISBLANK('Set Schedules Here'!S22),"",ROUND('Set Schedules Here'!S22,rounding_decimal_places))</f>
        <v/>
      </c>
      <c r="AK12" s="12" t="str">
        <f>IF(ISBLANK('Set Schedules Here'!S23),"",ROUND('Set Schedules Here'!S23,rounding_decimal_places))</f>
        <v/>
      </c>
      <c r="AL12" s="12" t="str">
        <f>IF(ISBLANK('Set Schedules Here'!T22),"",ROUND('Set Schedules Here'!T22,rounding_decimal_places))</f>
        <v/>
      </c>
      <c r="AM12" s="12" t="str">
        <f>IF(ISBLANK('Set Schedules Here'!T23),"",ROUND('Set Schedules Here'!T23,rounding_decimal_places))</f>
        <v/>
      </c>
      <c r="AN12" s="12" t="str">
        <f>IF(ISBLANK('Set Schedules Here'!U22),"",ROUND('Set Schedules Here'!U22,rounding_decimal_places))</f>
        <v/>
      </c>
      <c r="AO12" s="12" t="str">
        <f>IF(ISBLANK('Set Schedules Here'!U23),"",ROUND('Set Schedules Here'!U23,rounding_decimal_places))</f>
        <v/>
      </c>
      <c r="AP12" s="12" t="str">
        <f>IF(ISBLANK('Set Schedules Here'!V22),"",ROUND('Set Schedules Here'!V22,rounding_decimal_places))</f>
        <v/>
      </c>
      <c r="AQ12" s="12" t="str">
        <f>IF(ISBLANK('Set Schedules Here'!V23),"",ROUND('Set Schedules Here'!V23,rounding_decimal_places))</f>
        <v/>
      </c>
      <c r="AR12" s="12" t="str">
        <f>IF(ISBLANK('Set Schedules Here'!W22),"",ROUND('Set Schedules Here'!W22,rounding_decimal_places))</f>
        <v/>
      </c>
      <c r="AS12" s="12" t="str">
        <f>IF(ISBLANK('Set Schedules Here'!W23),"",ROUND('Set Schedules Here'!W23,rounding_decimal_places))</f>
        <v/>
      </c>
      <c r="AT12" s="12" t="str">
        <f>IF(ISBLANK('Set Schedules Here'!X22),"",ROUND('Set Schedules Here'!X22,rounding_decimal_places))</f>
        <v/>
      </c>
      <c r="AU12" s="12" t="str">
        <f>IF(ISBLANK('Set Schedules Here'!X23),"",ROUND('Set Schedules Here'!X23,rounding_decimal_places))</f>
        <v/>
      </c>
      <c r="AV12" s="12" t="str">
        <f>IF(ISBLANK('Set Schedules Here'!Y22),"",ROUND('Set Schedules Here'!Y22,rounding_decimal_places))</f>
        <v/>
      </c>
      <c r="AW12" s="12" t="str">
        <f>IF(ISBLANK('Set Schedules Here'!Y23),"",ROUND('Set Schedules Here'!Y23,rounding_decimal_places))</f>
        <v/>
      </c>
      <c r="AX12" s="12" t="str">
        <f>IF(ISBLANK('Set Schedules Here'!Z22),"",ROUND('Set Schedules Here'!Z22,rounding_decimal_places))</f>
        <v/>
      </c>
      <c r="AY12" s="12" t="str">
        <f>IF(ISBLANK('Set Schedules Here'!Z23),"",ROUND('Set Schedules Here'!Z23,rounding_decimal_places))</f>
        <v/>
      </c>
      <c r="AZ12" s="12" t="str">
        <f>IF(ISBLANK('Set Schedules Here'!AA22),"",ROUND('Set Schedules Here'!AA22,rounding_decimal_places))</f>
        <v/>
      </c>
      <c r="BA12" s="12" t="str">
        <f>IF(ISBLANK('Set Schedules Here'!AA23),"",ROUND('Set Schedules Here'!AA23,rounding_decimal_places))</f>
        <v/>
      </c>
      <c r="BB12" s="12" t="str">
        <f>IF(ISBLANK('Set Schedules Here'!AB22),"",ROUND('Set Schedules Here'!AB22,rounding_decimal_places))</f>
        <v/>
      </c>
      <c r="BC12" s="12" t="str">
        <f>IF(ISBLANK('Set Schedules Here'!AB23),"",ROUND('Set Schedules Here'!AB23,rounding_decimal_places))</f>
        <v/>
      </c>
      <c r="BD12" s="12" t="str">
        <f>IF(ISBLANK('Set Schedules Here'!AC22),"",ROUND('Set Schedules Here'!AC22,rounding_decimal_places))</f>
        <v/>
      </c>
      <c r="BE12" s="12" t="str">
        <f>IF(ISBLANK('Set Schedules Here'!AC23),"",ROUND('Set Schedules Here'!AC23,rounding_decimal_places))</f>
        <v/>
      </c>
      <c r="BF12" s="12" t="str">
        <f>IF(ISBLANK('Set Schedules Here'!AD22),"",ROUND('Set Schedules Here'!AD22,rounding_decimal_places))</f>
        <v/>
      </c>
      <c r="BG12" s="12" t="str">
        <f>IF(ISBLANK('Set Schedules Here'!AD23),"",ROUND('Set Schedules Here'!AD23,rounding_decimal_places))</f>
        <v/>
      </c>
      <c r="BH12" s="12" t="str">
        <f>IF(ISBLANK('Set Schedules Here'!AE22),"",ROUND('Set Schedules Here'!AE22,rounding_decimal_places))</f>
        <v/>
      </c>
      <c r="BI12" s="12" t="str">
        <f>IF(ISBLANK('Set Schedules Here'!AE23),"",ROUND('Set Schedules Here'!AE23,rounding_decimal_places))</f>
        <v/>
      </c>
      <c r="BJ12" s="12" t="str">
        <f>IF(ISBLANK('Set Schedules Here'!AF22),"",ROUND('Set Schedules Here'!AF22,rounding_decimal_places))</f>
        <v/>
      </c>
      <c r="BK12" s="12" t="str">
        <f>IF(ISBLANK('Set Schedules Here'!AF23),"",ROUND('Set Schedules Here'!AF23,rounding_decimal_places))</f>
        <v/>
      </c>
      <c r="BL12" s="12" t="str">
        <f>IF(ISBLANK('Set Schedules Here'!AG22),"",ROUND('Set Schedules Here'!AG22,rounding_decimal_places))</f>
        <v/>
      </c>
      <c r="BM12" s="12" t="str">
        <f>IF(ISBLANK('Set Schedules Here'!AG23),"",ROUND('Set Schedules Here'!AG23,rounding_decimal_places))</f>
        <v/>
      </c>
      <c r="BN12" s="12" t="str">
        <f>IF(ISBLANK('Set Schedules Here'!AH22),"",ROUND('Set Schedules Here'!AH22,rounding_decimal_places))</f>
        <v/>
      </c>
      <c r="BO12" s="22" t="str">
        <f>IF(ISBLANK('Set Schedules Here'!AH23),"",ROUND('Set Schedules Here'!AH23,rounding_decimal_places))</f>
        <v/>
      </c>
    </row>
    <row r="13" spans="1:67" x14ac:dyDescent="0.4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2018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2030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2020</v>
      </c>
      <c r="G13" s="12">
        <f>IF(ISBLANK('Set Schedules Here'!D25),"",ROUND('Set Schedules Here'!D25,rounding_decimal_places))</f>
        <v>1</v>
      </c>
      <c r="H13" s="12">
        <f>IF(ISBLANK('Set Schedules Here'!E24),"",ROUND('Set Schedules Here'!E24,rounding_decimal_places))</f>
        <v>2050</v>
      </c>
      <c r="I13" s="12">
        <f>IF(ISBLANK('Set Schedules Here'!E25),"",ROUND('Set Schedules Here'!E25,rounding_decimal_places))</f>
        <v>1</v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12" t="str">
        <f>IF(ISBLANK('Set Schedules Here'!AG25),"",ROUND('Set Schedules Here'!AG25,rounding_decimal_places))</f>
        <v/>
      </c>
      <c r="BN13" s="12" t="str">
        <f>IF(ISBLANK('Set Schedules Here'!AH24),"",ROUND('Set Schedules Here'!AH24,rounding_decimal_places))</f>
        <v/>
      </c>
      <c r="BO13" s="22" t="str">
        <f>IF(ISBLANK('Set Schedules Here'!AH25),"",ROUND('Set Schedules Here'!AH25,rounding_decimal_places))</f>
        <v/>
      </c>
    </row>
    <row r="14" spans="1:67" x14ac:dyDescent="0.45">
      <c r="A14" s="12" t="str">
        <f>'Set Schedules Here'!A26</f>
        <v>elec generation subsidy</v>
      </c>
      <c r="B14" s="12">
        <f>IF(ISBLANK('Set Schedules Here'!B26),"",ROUND('Set Schedules Here'!B26,rounding_decimal_places))</f>
        <v>2018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2030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2020</v>
      </c>
      <c r="G14" s="12">
        <f>IF(ISBLANK('Set Schedules Here'!D27),"",ROUND('Set Schedules Here'!D27,rounding_decimal_places))</f>
        <v>1</v>
      </c>
      <c r="H14" s="12">
        <f>IF(ISBLANK('Set Schedules Here'!E26),"",ROUND('Set Schedules Here'!E26,rounding_decimal_places))</f>
        <v>2050</v>
      </c>
      <c r="I14" s="12">
        <f>IF(ISBLANK('Set Schedules Here'!E27),"",ROUND('Set Schedules Here'!E27,rounding_decimal_places))</f>
        <v>1</v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12" t="str">
        <f>IF(ISBLANK('Set Schedules Here'!AG27),"",ROUND('Set Schedules Here'!AG27,rounding_decimal_places))</f>
        <v/>
      </c>
      <c r="BN14" s="12" t="str">
        <f>IF(ISBLANK('Set Schedules Here'!AH26),"",ROUND('Set Schedules Here'!AH26,rounding_decimal_places))</f>
        <v/>
      </c>
      <c r="BO14" s="22" t="str">
        <f>IF(ISBLANK('Set Schedules Here'!AH27),"",ROUND('Set Schedules Here'!AH27,rounding_decimal_places))</f>
        <v/>
      </c>
    </row>
    <row r="15" spans="1:67" x14ac:dyDescent="0.45">
      <c r="A15" s="12" t="str">
        <f>'Set Schedules Here'!A28</f>
        <v>elec early retirement</v>
      </c>
      <c r="B15" s="12">
        <f>IF(ISBLANK('Set Schedules Here'!B28),"",ROUND('Set Schedules Here'!B28,rounding_decimal_places))</f>
        <v>2018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2030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2020</v>
      </c>
      <c r="G15" s="12">
        <f>IF(ISBLANK('Set Schedules Here'!D29),"",ROUND('Set Schedules Here'!D29,rounding_decimal_places))</f>
        <v>1</v>
      </c>
      <c r="H15" s="12">
        <f>IF(ISBLANK('Set Schedules Here'!E28),"",ROUND('Set Schedules Here'!E28,rounding_decimal_places))</f>
        <v>2050</v>
      </c>
      <c r="I15" s="12">
        <f>IF(ISBLANK('Set Schedules Here'!E29),"",ROUND('Set Schedules Here'!E29,rounding_decimal_places))</f>
        <v>1</v>
      </c>
      <c r="J15" s="12" t="str">
        <f>IF(ISBLANK('Set Schedules Here'!F28),"",ROUND('Set Schedules Here'!F28,rounding_decimal_places))</f>
        <v/>
      </c>
      <c r="K15" s="12" t="str">
        <f>IF(ISBLANK('Set Schedules Here'!F29),"",ROUND('Set Schedules Here'!F29,rounding_decimal_places))</f>
        <v/>
      </c>
      <c r="L15" s="12" t="str">
        <f>IF(ISBLANK('Set Schedules Here'!G28),"",ROUND('Set Schedules Here'!G28,rounding_decimal_places))</f>
        <v/>
      </c>
      <c r="M15" s="12" t="str">
        <f>IF(ISBLANK('Set Schedules Here'!G29),"",ROUND('Set Schedules Here'!G29,rounding_decimal_places))</f>
        <v/>
      </c>
      <c r="N15" s="12" t="str">
        <f>IF(ISBLANK('Set Schedules Here'!H28),"",ROUND('Set Schedules Here'!H28,rounding_decimal_places))</f>
        <v/>
      </c>
      <c r="O15" s="12" t="str">
        <f>IF(ISBLANK('Set Schedules Here'!H29),"",ROUND('Set Schedules Here'!H29,rounding_decimal_places))</f>
        <v/>
      </c>
      <c r="P15" s="12" t="str">
        <f>IF(ISBLANK('Set Schedules Here'!I28),"",ROUND('Set Schedules Here'!I28,rounding_decimal_places))</f>
        <v/>
      </c>
      <c r="Q15" s="12" t="str">
        <f>IF(ISBLANK('Set Schedules Here'!I29),"",ROUND('Set Schedules Here'!I29,rounding_decimal_places))</f>
        <v/>
      </c>
      <c r="R15" s="12" t="str">
        <f>IF(ISBLANK('Set Schedules Here'!J28),"",ROUND('Set Schedules Here'!J28,rounding_decimal_places))</f>
        <v/>
      </c>
      <c r="S15" s="12" t="str">
        <f>IF(ISBLANK('Set Schedules Here'!J29),"",ROUND('Set Schedules Here'!J29,rounding_decimal_places))</f>
        <v/>
      </c>
      <c r="T15" s="12" t="str">
        <f>IF(ISBLANK('Set Schedules Here'!K28),"",ROUND('Set Schedules Here'!K28,rounding_decimal_places))</f>
        <v/>
      </c>
      <c r="U15" s="12" t="str">
        <f>IF(ISBLANK('Set Schedules Here'!K29),"",ROUND('Set Schedules Here'!K29,rounding_decimal_places))</f>
        <v/>
      </c>
      <c r="V15" s="12" t="str">
        <f>IF(ISBLANK('Set Schedules Here'!L28),"",ROUND('Set Schedules Here'!L28,rounding_decimal_places))</f>
        <v/>
      </c>
      <c r="W15" s="12" t="str">
        <f>IF(ISBLANK('Set Schedules Here'!L29),"",ROUND('Set Schedules Here'!L29,rounding_decimal_places))</f>
        <v/>
      </c>
      <c r="X15" s="12" t="str">
        <f>IF(ISBLANK('Set Schedules Here'!M28),"",ROUND('Set Schedules Here'!M28,rounding_decimal_places))</f>
        <v/>
      </c>
      <c r="Y15" s="12" t="str">
        <f>IF(ISBLANK('Set Schedules Here'!M29),"",ROUND('Set Schedules Here'!M29,rounding_decimal_places))</f>
        <v/>
      </c>
      <c r="Z15" s="12" t="str">
        <f>IF(ISBLANK('Set Schedules Here'!N28),"",ROUND('Set Schedules Here'!N28,rounding_decimal_places))</f>
        <v/>
      </c>
      <c r="AA15" s="12" t="str">
        <f>IF(ISBLANK('Set Schedules Here'!N29),"",ROUND('Set Schedules Here'!N29,rounding_decimal_places))</f>
        <v/>
      </c>
      <c r="AB15" s="12" t="str">
        <f>IF(ISBLANK('Set Schedules Here'!O28),"",ROUND('Set Schedules Here'!O28,rounding_decimal_places))</f>
        <v/>
      </c>
      <c r="AC15" s="12" t="str">
        <f>IF(ISBLANK('Set Schedules Here'!O29),"",ROUND('Set Schedules Here'!O29,rounding_decimal_places))</f>
        <v/>
      </c>
      <c r="AD15" s="12" t="str">
        <f>IF(ISBLANK('Set Schedules Here'!P28),"",ROUND('Set Schedules Here'!P28,rounding_decimal_places))</f>
        <v/>
      </c>
      <c r="AE15" s="12" t="str">
        <f>IF(ISBLANK('Set Schedules Here'!P29),"",ROUND('Set Schedules Here'!P29,rounding_decimal_places))</f>
        <v/>
      </c>
      <c r="AF15" s="12" t="str">
        <f>IF(ISBLANK('Set Schedules Here'!Q28),"",ROUND('Set Schedules Here'!Q28,rounding_decimal_places))</f>
        <v/>
      </c>
      <c r="AG15" s="12" t="str">
        <f>IF(ISBLANK('Set Schedules Here'!Q29),"",ROUND('Set Schedules Here'!Q29,rounding_decimal_places))</f>
        <v/>
      </c>
      <c r="AH15" s="12" t="str">
        <f>IF(ISBLANK('Set Schedules Here'!R28),"",ROUND('Set Schedules Here'!R28,rounding_decimal_places))</f>
        <v/>
      </c>
      <c r="AI15" s="12" t="str">
        <f>IF(ISBLANK('Set Schedules Here'!R29),"",ROUND('Set Schedules Here'!R29,rounding_decimal_places))</f>
        <v/>
      </c>
      <c r="AJ15" s="12" t="str">
        <f>IF(ISBLANK('Set Schedules Here'!S28),"",ROUND('Set Schedules Here'!S28,rounding_decimal_places))</f>
        <v/>
      </c>
      <c r="AK15" s="12" t="str">
        <f>IF(ISBLANK('Set Schedules Here'!S29),"",ROUND('Set Schedules Here'!S29,rounding_decimal_places))</f>
        <v/>
      </c>
      <c r="AL15" s="12" t="str">
        <f>IF(ISBLANK('Set Schedules Here'!T28),"",ROUND('Set Schedules Here'!T28,rounding_decimal_places))</f>
        <v/>
      </c>
      <c r="AM15" s="12" t="str">
        <f>IF(ISBLANK('Set Schedules Here'!T29),"",ROUND('Set Schedules Here'!T29,rounding_decimal_places))</f>
        <v/>
      </c>
      <c r="AN15" s="12" t="str">
        <f>IF(ISBLANK('Set Schedules Here'!U28),"",ROUND('Set Schedules Here'!U28,rounding_decimal_places))</f>
        <v/>
      </c>
      <c r="AO15" s="12" t="str">
        <f>IF(ISBLANK('Set Schedules Here'!U29),"",ROUND('Set Schedules Here'!U29,rounding_decimal_places))</f>
        <v/>
      </c>
      <c r="AP15" s="12" t="str">
        <f>IF(ISBLANK('Set Schedules Here'!V28),"",ROUND('Set Schedules Here'!V28,rounding_decimal_places))</f>
        <v/>
      </c>
      <c r="AQ15" s="12" t="str">
        <f>IF(ISBLANK('Set Schedules Here'!V29),"",ROUND('Set Schedules Here'!V29,rounding_decimal_places))</f>
        <v/>
      </c>
      <c r="AR15" s="12" t="str">
        <f>IF(ISBLANK('Set Schedules Here'!W28),"",ROUND('Set Schedules Here'!W28,rounding_decimal_places))</f>
        <v/>
      </c>
      <c r="AS15" s="12" t="str">
        <f>IF(ISBLANK('Set Schedules Here'!W29),"",ROUND('Set Schedules Here'!W29,rounding_decimal_places))</f>
        <v/>
      </c>
      <c r="AT15" s="12" t="str">
        <f>IF(ISBLANK('Set Schedules Here'!X28),"",ROUND('Set Schedules Here'!X28,rounding_decimal_places))</f>
        <v/>
      </c>
      <c r="AU15" s="12" t="str">
        <f>IF(ISBLANK('Set Schedules Here'!X29),"",ROUND('Set Schedules Here'!X29,rounding_decimal_places))</f>
        <v/>
      </c>
      <c r="AV15" s="12" t="str">
        <f>IF(ISBLANK('Set Schedules Here'!Y28),"",ROUND('Set Schedules Here'!Y28,rounding_decimal_places))</f>
        <v/>
      </c>
      <c r="AW15" s="12" t="str">
        <f>IF(ISBLANK('Set Schedules Here'!Y29),"",ROUND('Set Schedules Here'!Y29,rounding_decimal_places))</f>
        <v/>
      </c>
      <c r="AX15" s="12" t="str">
        <f>IF(ISBLANK('Set Schedules Here'!Z28),"",ROUND('Set Schedules Here'!Z28,rounding_decimal_places))</f>
        <v/>
      </c>
      <c r="AY15" s="12" t="str">
        <f>IF(ISBLANK('Set Schedules Here'!Z29),"",ROUND('Set Schedules Here'!Z29,rounding_decimal_places))</f>
        <v/>
      </c>
      <c r="AZ15" s="12" t="str">
        <f>IF(ISBLANK('Set Schedules Here'!AA28),"",ROUND('Set Schedules Here'!AA28,rounding_decimal_places))</f>
        <v/>
      </c>
      <c r="BA15" s="12" t="str">
        <f>IF(ISBLANK('Set Schedules Here'!AA29),"",ROUND('Set Schedules Here'!AA29,rounding_decimal_places))</f>
        <v/>
      </c>
      <c r="BB15" s="12" t="str">
        <f>IF(ISBLANK('Set Schedules Here'!AB28),"",ROUND('Set Schedules Here'!AB28,rounding_decimal_places))</f>
        <v/>
      </c>
      <c r="BC15" s="12" t="str">
        <f>IF(ISBLANK('Set Schedules Here'!AB29),"",ROUND('Set Schedules Here'!AB29,rounding_decimal_places))</f>
        <v/>
      </c>
      <c r="BD15" s="12" t="str">
        <f>IF(ISBLANK('Set Schedules Here'!AC28),"",ROUND('Set Schedules Here'!AC28,rounding_decimal_places))</f>
        <v/>
      </c>
      <c r="BE15" s="12" t="str">
        <f>IF(ISBLANK('Set Schedules Here'!AC29),"",ROUND('Set Schedules Here'!AC29,rounding_decimal_places))</f>
        <v/>
      </c>
      <c r="BF15" s="12" t="str">
        <f>IF(ISBLANK('Set Schedules Here'!AD28),"",ROUND('Set Schedules Here'!AD28,rounding_decimal_places))</f>
        <v/>
      </c>
      <c r="BG15" s="12" t="str">
        <f>IF(ISBLANK('Set Schedules Here'!AD29),"",ROUND('Set Schedules Here'!AD29,rounding_decimal_places))</f>
        <v/>
      </c>
      <c r="BH15" s="12" t="str">
        <f>IF(ISBLANK('Set Schedules Here'!AE28),"",ROUND('Set Schedules Here'!AE28,rounding_decimal_places))</f>
        <v/>
      </c>
      <c r="BI15" s="12" t="str">
        <f>IF(ISBLANK('Set Schedules Here'!AE29),"",ROUND('Set Schedules Here'!AE29,rounding_decimal_places))</f>
        <v/>
      </c>
      <c r="BJ15" s="12" t="str">
        <f>IF(ISBLANK('Set Schedules Here'!AF28),"",ROUND('Set Schedules Here'!AF28,rounding_decimal_places))</f>
        <v/>
      </c>
      <c r="BK15" s="12" t="str">
        <f>IF(ISBLANK('Set Schedules Here'!AF29),"",ROUND('Set Schedules Here'!AF29,rounding_decimal_places))</f>
        <v/>
      </c>
      <c r="BL15" s="12" t="str">
        <f>IF(ISBLANK('Set Schedules Here'!AG28),"",ROUND('Set Schedules Here'!AG28,rounding_decimal_places))</f>
        <v/>
      </c>
      <c r="BM15" s="12" t="str">
        <f>IF(ISBLANK('Set Schedules Here'!AG29),"",ROUND('Set Schedules Here'!AG29,rounding_decimal_places))</f>
        <v/>
      </c>
      <c r="BN15" s="12" t="str">
        <f>IF(ISBLANK('Set Schedules Here'!AH28),"",ROUND('Set Schedules Here'!AH28,rounding_decimal_places))</f>
        <v/>
      </c>
      <c r="BO15" s="22" t="str">
        <f>IF(ISBLANK('Set Schedules Here'!AH29),"",ROUND('Set Schedules Here'!AH29,rounding_decimal_places))</f>
        <v/>
      </c>
    </row>
    <row r="16" spans="1:67" x14ac:dyDescent="0.4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2018</v>
      </c>
      <c r="C16" s="12">
        <f>IF(ISBLANK('Set Schedules Here'!B31),"",ROUND('Set Schedules Here'!B31,rounding_decimal_places))</f>
        <v>0</v>
      </c>
      <c r="D16" s="12">
        <f>IF(ISBLANK('Set Schedules Here'!D30),"",ROUND('Set Schedules Here'!D30,rounding_decimal_places))</f>
        <v>2050</v>
      </c>
      <c r="E16" s="12">
        <f>IF(ISBLANK('Set Schedules Here'!D31),"",ROUND('Set Schedules Here'!D31,rounding_decimal_places))</f>
        <v>1</v>
      </c>
      <c r="F16" s="12" t="str">
        <f>IF(ISBLANK('Set Schedules Here'!E30),"",ROUND('Set Schedules Here'!E30,rounding_decimal_places))</f>
        <v/>
      </c>
      <c r="G16" s="12" t="str">
        <f>IF(ISBLANK('Set Schedules Here'!E31),"",ROUND('Set Schedules Here'!E31,rounding_decimal_places))</f>
        <v/>
      </c>
      <c r="H16" s="12" t="str">
        <f>IF(ISBLANK('Set Schedules Here'!F30),"",ROUND('Set Schedules Here'!F30,rounding_decimal_places))</f>
        <v/>
      </c>
      <c r="I16" s="12" t="str">
        <f>IF(ISBLANK('Set Schedules Here'!F31),"",ROUND('Set Schedules Here'!F31,rounding_decimal_places))</f>
        <v/>
      </c>
      <c r="J16" s="12" t="str">
        <f>IF(ISBLANK('Set Schedules Here'!G30),"",ROUND('Set Schedules Here'!G30,rounding_decimal_places))</f>
        <v/>
      </c>
      <c r="K16" s="12" t="str">
        <f>IF(ISBLANK('Set Schedules Here'!G31),"",ROUND('Set Schedules Here'!G31,rounding_decimal_places))</f>
        <v/>
      </c>
      <c r="L16" s="12" t="str">
        <f>IF(ISBLANK('Set Schedules Here'!H30),"",ROUND('Set Schedules Here'!H30,rounding_decimal_places))</f>
        <v/>
      </c>
      <c r="M16" s="12" t="str">
        <f>IF(ISBLANK('Set Schedules Here'!H31),"",ROUND('Set Schedules Here'!H31,rounding_decimal_places))</f>
        <v/>
      </c>
      <c r="N16" s="12" t="str">
        <f>IF(ISBLANK('Set Schedules Here'!I30),"",ROUND('Set Schedules Here'!I30,rounding_decimal_places))</f>
        <v/>
      </c>
      <c r="O16" s="12" t="str">
        <f>IF(ISBLANK('Set Schedules Here'!I31),"",ROUND('Set Schedules Here'!I31,rounding_decimal_places))</f>
        <v/>
      </c>
      <c r="P16" s="12" t="str">
        <f>IF(ISBLANK('Set Schedules Here'!J30),"",ROUND('Set Schedules Here'!J30,rounding_decimal_places))</f>
        <v/>
      </c>
      <c r="Q16" s="12" t="str">
        <f>IF(ISBLANK('Set Schedules Here'!J31),"",ROUND('Set Schedules Here'!J31,rounding_decimal_places))</f>
        <v/>
      </c>
      <c r="R16" s="12" t="str">
        <f>IF(ISBLANK('Set Schedules Here'!K30),"",ROUND('Set Schedules Here'!K30,rounding_decimal_places))</f>
        <v/>
      </c>
      <c r="S16" s="12" t="str">
        <f>IF(ISBLANK('Set Schedules Here'!K31),"",ROUND('Set Schedules Here'!K31,rounding_decimal_places))</f>
        <v/>
      </c>
      <c r="T16" s="12" t="str">
        <f>IF(ISBLANK('Set Schedules Here'!L30),"",ROUND('Set Schedules Here'!L30,rounding_decimal_places))</f>
        <v/>
      </c>
      <c r="U16" s="12" t="str">
        <f>IF(ISBLANK('Set Schedules Here'!L31),"",ROUND('Set Schedules Here'!L31,rounding_decimal_places))</f>
        <v/>
      </c>
      <c r="V16" s="12" t="str">
        <f>IF(ISBLANK('Set Schedules Here'!M30),"",ROUND('Set Schedules Here'!M30,rounding_decimal_places))</f>
        <v/>
      </c>
      <c r="W16" s="12" t="str">
        <f>IF(ISBLANK('Set Schedules Here'!M31),"",ROUND('Set Schedules Here'!M31,rounding_decimal_places))</f>
        <v/>
      </c>
      <c r="X16" s="12" t="str">
        <f>IF(ISBLANK('Set Schedules Here'!N30),"",ROUND('Set Schedules Here'!N30,rounding_decimal_places))</f>
        <v/>
      </c>
      <c r="Y16" s="12" t="str">
        <f>IF(ISBLANK('Set Schedules Here'!N31),"",ROUND('Set Schedules Here'!N31,rounding_decimal_places))</f>
        <v/>
      </c>
      <c r="Z16" s="12" t="str">
        <f>IF(ISBLANK('Set Schedules Here'!O30),"",ROUND('Set Schedules Here'!O30,rounding_decimal_places))</f>
        <v/>
      </c>
      <c r="AA16" s="12" t="str">
        <f>IF(ISBLANK('Set Schedules Here'!O31),"",ROUND('Set Schedules Here'!O31,rounding_decimal_places))</f>
        <v/>
      </c>
      <c r="AB16" s="12" t="str">
        <f>IF(ISBLANK('Set Schedules Here'!P30),"",ROUND('Set Schedules Here'!P30,rounding_decimal_places))</f>
        <v/>
      </c>
      <c r="AC16" s="12" t="str">
        <f>IF(ISBLANK('Set Schedules Here'!P31),"",ROUND('Set Schedules Here'!P31,rounding_decimal_places))</f>
        <v/>
      </c>
      <c r="AD16" s="12" t="str">
        <f>IF(ISBLANK('Set Schedules Here'!Q30),"",ROUND('Set Schedules Here'!Q30,rounding_decimal_places))</f>
        <v/>
      </c>
      <c r="AE16" s="12" t="str">
        <f>IF(ISBLANK('Set Schedules Here'!Q31),"",ROUND('Set Schedules Here'!Q31,rounding_decimal_places))</f>
        <v/>
      </c>
      <c r="AF16" s="12" t="str">
        <f>IF(ISBLANK('Set Schedules Here'!R30),"",ROUND('Set Schedules Here'!R30,rounding_decimal_places))</f>
        <v/>
      </c>
      <c r="AG16" s="12" t="str">
        <f>IF(ISBLANK('Set Schedules Here'!R31),"",ROUND('Set Schedules Here'!R31,rounding_decimal_places))</f>
        <v/>
      </c>
      <c r="AH16" s="12" t="str">
        <f>IF(ISBLANK('Set Schedules Here'!S30),"",ROUND('Set Schedules Here'!S30,rounding_decimal_places))</f>
        <v/>
      </c>
      <c r="AI16" s="12" t="str">
        <f>IF(ISBLANK('Set Schedules Here'!S31),"",ROUND('Set Schedules Here'!S31,rounding_decimal_places))</f>
        <v/>
      </c>
      <c r="AJ16" s="12" t="str">
        <f>IF(ISBLANK('Set Schedules Here'!T30),"",ROUND('Set Schedules Here'!T30,rounding_decimal_places))</f>
        <v/>
      </c>
      <c r="AK16" s="12" t="str">
        <f>IF(ISBLANK('Set Schedules Here'!T31),"",ROUND('Set Schedules Here'!T31,rounding_decimal_places))</f>
        <v/>
      </c>
      <c r="AL16" s="12" t="str">
        <f>IF(ISBLANK('Set Schedules Here'!U30),"",ROUND('Set Schedules Here'!U30,rounding_decimal_places))</f>
        <v/>
      </c>
      <c r="AM16" s="12" t="str">
        <f>IF(ISBLANK('Set Schedules Here'!U31),"",ROUND('Set Schedules Here'!U31,rounding_decimal_places))</f>
        <v/>
      </c>
      <c r="AN16" s="12" t="str">
        <f>IF(ISBLANK('Set Schedules Here'!V30),"",ROUND('Set Schedules Here'!V30,rounding_decimal_places))</f>
        <v/>
      </c>
      <c r="AO16" s="12" t="str">
        <f>IF(ISBLANK('Set Schedules Here'!V31),"",ROUND('Set Schedules Here'!V31,rounding_decimal_places))</f>
        <v/>
      </c>
      <c r="AP16" s="12" t="str">
        <f>IF(ISBLANK('Set Schedules Here'!W30),"",ROUND('Set Schedules Here'!W30,rounding_decimal_places))</f>
        <v/>
      </c>
      <c r="AQ16" s="12" t="str">
        <f>IF(ISBLANK('Set Schedules Here'!W31),"",ROUND('Set Schedules Here'!W31,rounding_decimal_places))</f>
        <v/>
      </c>
      <c r="AR16" s="12" t="str">
        <f>IF(ISBLANK('Set Schedules Here'!X30),"",ROUND('Set Schedules Here'!X30,rounding_decimal_places))</f>
        <v/>
      </c>
      <c r="AS16" s="12" t="str">
        <f>IF(ISBLANK('Set Schedules Here'!X31),"",ROUND('Set Schedules Here'!X31,rounding_decimal_places))</f>
        <v/>
      </c>
      <c r="AT16" s="12" t="str">
        <f>IF(ISBLANK('Set Schedules Here'!Y30),"",ROUND('Set Schedules Here'!Y30,rounding_decimal_places))</f>
        <v/>
      </c>
      <c r="AU16" s="12" t="str">
        <f>IF(ISBLANK('Set Schedules Here'!Y31),"",ROUND('Set Schedules Here'!Y31,rounding_decimal_places))</f>
        <v/>
      </c>
      <c r="AV16" s="12" t="str">
        <f>IF(ISBLANK('Set Schedules Here'!Z30),"",ROUND('Set Schedules Here'!Z30,rounding_decimal_places))</f>
        <v/>
      </c>
      <c r="AW16" s="12" t="str">
        <f>IF(ISBLANK('Set Schedules Here'!Z31),"",ROUND('Set Schedules Here'!Z31,rounding_decimal_places))</f>
        <v/>
      </c>
      <c r="AX16" s="12" t="str">
        <f>IF(ISBLANK('Set Schedules Here'!AA30),"",ROUND('Set Schedules Here'!AA30,rounding_decimal_places))</f>
        <v/>
      </c>
      <c r="AY16" s="12" t="str">
        <f>IF(ISBLANK('Set Schedules Here'!AA31),"",ROUND('Set Schedules Here'!AA31,rounding_decimal_places))</f>
        <v/>
      </c>
      <c r="AZ16" s="12" t="str">
        <f>IF(ISBLANK('Set Schedules Here'!AB30),"",ROUND('Set Schedules Here'!AB30,rounding_decimal_places))</f>
        <v/>
      </c>
      <c r="BA16" s="12" t="str">
        <f>IF(ISBLANK('Set Schedules Here'!AB31),"",ROUND('Set Schedules Here'!AB31,rounding_decimal_places))</f>
        <v/>
      </c>
      <c r="BB16" s="12" t="str">
        <f>IF(ISBLANK('Set Schedules Here'!AC30),"",ROUND('Set Schedules Here'!AC30,rounding_decimal_places))</f>
        <v/>
      </c>
      <c r="BC16" s="12" t="str">
        <f>IF(ISBLANK('Set Schedules Here'!AC31),"",ROUND('Set Schedules Here'!AC31,rounding_decimal_places))</f>
        <v/>
      </c>
      <c r="BD16" s="12" t="str">
        <f>IF(ISBLANK('Set Schedules Here'!AD30),"",ROUND('Set Schedules Here'!AD30,rounding_decimal_places))</f>
        <v/>
      </c>
      <c r="BE16" s="12" t="str">
        <f>IF(ISBLANK('Set Schedules Here'!AD31),"",ROUND('Set Schedules Here'!AD31,rounding_decimal_places))</f>
        <v/>
      </c>
      <c r="BF16" s="12" t="str">
        <f>IF(ISBLANK('Set Schedules Here'!AE30),"",ROUND('Set Schedules Here'!AE30,rounding_decimal_places))</f>
        <v/>
      </c>
      <c r="BG16" s="12" t="str">
        <f>IF(ISBLANK('Set Schedules Here'!AE31),"",ROUND('Set Schedules Here'!AE31,rounding_decimal_places))</f>
        <v/>
      </c>
      <c r="BH16" s="12" t="str">
        <f>IF(ISBLANK('Set Schedules Here'!AF30),"",ROUND('Set Schedules Here'!AF30,rounding_decimal_places))</f>
        <v/>
      </c>
      <c r="BI16" s="12" t="str">
        <f>IF(ISBLANK('Set Schedules Here'!AF31),"",ROUND('Set Schedules Here'!AF31,rounding_decimal_places))</f>
        <v/>
      </c>
      <c r="BJ16" s="12" t="str">
        <f>IF(ISBLANK('Set Schedules Here'!AG30),"",ROUND('Set Schedules Here'!AG30,rounding_decimal_places))</f>
        <v/>
      </c>
      <c r="BK16" s="12" t="str">
        <f>IF(ISBLANK('Set Schedules Here'!AG31),"",ROUND('Set Schedules Here'!AG31,rounding_decimal_places))</f>
        <v/>
      </c>
      <c r="BL16" s="12" t="str">
        <f>IF(ISBLANK('Set Schedules Here'!AH30),"",ROUND('Set Schedules Here'!AH30,rounding_decimal_places))</f>
        <v/>
      </c>
      <c r="BM16" s="12" t="str">
        <f>IF(ISBLANK('Set Schedules Here'!AH31),"",ROUND('Set Schedules Here'!AH31,rounding_decimal_places))</f>
        <v/>
      </c>
      <c r="BN16" s="12" t="str">
        <f>IF(ISBLANK('Set Schedules Here'!AI30),"",ROUND('Set Schedules Here'!AI30,rounding_decimal_places))</f>
        <v/>
      </c>
      <c r="BO16" s="22" t="str">
        <f>IF(ISBLANK('Set Schedules Here'!AI31),"",ROUND('Set Schedules Here'!AI31,rounding_decimal_places))</f>
        <v/>
      </c>
    </row>
    <row r="17" spans="1:67" x14ac:dyDescent="0.45">
      <c r="A17" s="12" t="str">
        <f>'Set Schedules Here'!A32</f>
        <v>elec demand response</v>
      </c>
      <c r="B17" s="12">
        <f>IF(ISBLANK('Set Schedules Here'!B32),"",ROUND('Set Schedules Here'!B32,rounding_decimal_places))</f>
        <v>2018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2030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2031</v>
      </c>
      <c r="G17" s="12">
        <f>IF(ISBLANK('Set Schedules Here'!D33),"",ROUND('Set Schedules Here'!D33,rounding_decimal_places))</f>
        <v>1</v>
      </c>
      <c r="H17" s="12">
        <f>IF(ISBLANK('Set Schedules Here'!E32),"",ROUND('Set Schedules Here'!E32,rounding_decimal_places))</f>
        <v>2050</v>
      </c>
      <c r="I17" s="12">
        <f>IF(ISBLANK('Set Schedules Here'!E33),"",ROUND('Set Schedules Here'!E33,rounding_decimal_places))</f>
        <v>1</v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12" t="str">
        <f>IF(ISBLANK('Set Schedules Here'!AG33),"",ROUND('Set Schedules Here'!AG33,rounding_decimal_places))</f>
        <v/>
      </c>
      <c r="BN17" s="12" t="str">
        <f>IF(ISBLANK('Set Schedules Here'!AH32),"",ROUND('Set Schedules Here'!AH32,rounding_decimal_places))</f>
        <v/>
      </c>
      <c r="BO17" s="22" t="str">
        <f>IF(ISBLANK('Set Schedules Here'!AH33),"",ROUND('Set Schedules Here'!AH33,rounding_decimal_places))</f>
        <v/>
      </c>
    </row>
    <row r="18" spans="1:67" x14ac:dyDescent="0.45">
      <c r="A18" s="12" t="str">
        <f>'Set Schedules Here'!A34</f>
        <v>elec storage growth</v>
      </c>
      <c r="B18" s="12">
        <f>IF(ISBLANK('Set Schedules Here'!B34),"",ROUND('Set Schedules Here'!B34,rounding_decimal_places))</f>
        <v>2018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2030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2031</v>
      </c>
      <c r="G18" s="12">
        <f>IF(ISBLANK('Set Schedules Here'!D35),"",ROUND('Set Schedules Here'!D35,rounding_decimal_places))</f>
        <v>1</v>
      </c>
      <c r="H18" s="12">
        <f>IF(ISBLANK('Set Schedules Here'!E34),"",ROUND('Set Schedules Here'!E34,rounding_decimal_places))</f>
        <v>2050</v>
      </c>
      <c r="I18" s="12">
        <f>IF(ISBLANK('Set Schedules Here'!E35),"",ROUND('Set Schedules Here'!E35,rounding_decimal_places))</f>
        <v>1</v>
      </c>
      <c r="J18" s="12" t="str">
        <f>IF(ISBLANK('Set Schedules Here'!F34),"",ROUND('Set Schedules Here'!F34,rounding_decimal_places))</f>
        <v/>
      </c>
      <c r="K18" s="12" t="str">
        <f>IF(ISBLANK('Set Schedules Here'!F35),"",ROUND('Set Schedules Here'!F35,rounding_decimal_places))</f>
        <v/>
      </c>
      <c r="L18" s="12" t="str">
        <f>IF(ISBLANK('Set Schedules Here'!G34),"",ROUND('Set Schedules Here'!G34,rounding_decimal_places))</f>
        <v/>
      </c>
      <c r="M18" s="12" t="str">
        <f>IF(ISBLANK('Set Schedules Here'!G35),"",ROUND('Set Schedules Here'!G35,rounding_decimal_places))</f>
        <v/>
      </c>
      <c r="N18" s="12" t="str">
        <f>IF(ISBLANK('Set Schedules Here'!H34),"",ROUND('Set Schedules Here'!H34,rounding_decimal_places))</f>
        <v/>
      </c>
      <c r="O18" s="12" t="str">
        <f>IF(ISBLANK('Set Schedules Here'!H35),"",ROUND('Set Schedules Here'!H35,rounding_decimal_places))</f>
        <v/>
      </c>
      <c r="P18" s="12" t="str">
        <f>IF(ISBLANK('Set Schedules Here'!I34),"",ROUND('Set Schedules Here'!I34,rounding_decimal_places))</f>
        <v/>
      </c>
      <c r="Q18" s="12" t="str">
        <f>IF(ISBLANK('Set Schedules Here'!I35),"",ROUND('Set Schedules Here'!I35,rounding_decimal_places))</f>
        <v/>
      </c>
      <c r="R18" s="12" t="str">
        <f>IF(ISBLANK('Set Schedules Here'!J34),"",ROUND('Set Schedules Here'!J34,rounding_decimal_places))</f>
        <v/>
      </c>
      <c r="S18" s="12" t="str">
        <f>IF(ISBLANK('Set Schedules Here'!J35),"",ROUND('Set Schedules Here'!J35,rounding_decimal_places))</f>
        <v/>
      </c>
      <c r="T18" s="12" t="str">
        <f>IF(ISBLANK('Set Schedules Here'!K34),"",ROUND('Set Schedules Here'!K34,rounding_decimal_places))</f>
        <v/>
      </c>
      <c r="U18" s="12" t="str">
        <f>IF(ISBLANK('Set Schedules Here'!K35),"",ROUND('Set Schedules Here'!K35,rounding_decimal_places))</f>
        <v/>
      </c>
      <c r="V18" s="12" t="str">
        <f>IF(ISBLANK('Set Schedules Here'!L34),"",ROUND('Set Schedules Here'!L34,rounding_decimal_places))</f>
        <v/>
      </c>
      <c r="W18" s="12" t="str">
        <f>IF(ISBLANK('Set Schedules Here'!L35),"",ROUND('Set Schedules Here'!L35,rounding_decimal_places))</f>
        <v/>
      </c>
      <c r="X18" s="12" t="str">
        <f>IF(ISBLANK('Set Schedules Here'!M34),"",ROUND('Set Schedules Here'!M34,rounding_decimal_places))</f>
        <v/>
      </c>
      <c r="Y18" s="12" t="str">
        <f>IF(ISBLANK('Set Schedules Here'!M35),"",ROUND('Set Schedules Here'!M35,rounding_decimal_places))</f>
        <v/>
      </c>
      <c r="Z18" s="12" t="str">
        <f>IF(ISBLANK('Set Schedules Here'!N34),"",ROUND('Set Schedules Here'!N34,rounding_decimal_places))</f>
        <v/>
      </c>
      <c r="AA18" s="12" t="str">
        <f>IF(ISBLANK('Set Schedules Here'!N35),"",ROUND('Set Schedules Here'!N35,rounding_decimal_places))</f>
        <v/>
      </c>
      <c r="AB18" s="12" t="str">
        <f>IF(ISBLANK('Set Schedules Here'!O34),"",ROUND('Set Schedules Here'!O34,rounding_decimal_places))</f>
        <v/>
      </c>
      <c r="AC18" s="12" t="str">
        <f>IF(ISBLANK('Set Schedules Here'!O35),"",ROUND('Set Schedules Here'!O35,rounding_decimal_places))</f>
        <v/>
      </c>
      <c r="AD18" s="12" t="str">
        <f>IF(ISBLANK('Set Schedules Here'!P34),"",ROUND('Set Schedules Here'!P34,rounding_decimal_places))</f>
        <v/>
      </c>
      <c r="AE18" s="12" t="str">
        <f>IF(ISBLANK('Set Schedules Here'!P35),"",ROUND('Set Schedules Here'!P35,rounding_decimal_places))</f>
        <v/>
      </c>
      <c r="AF18" s="12" t="str">
        <f>IF(ISBLANK('Set Schedules Here'!Q34),"",ROUND('Set Schedules Here'!Q34,rounding_decimal_places))</f>
        <v/>
      </c>
      <c r="AG18" s="12" t="str">
        <f>IF(ISBLANK('Set Schedules Here'!Q35),"",ROUND('Set Schedules Here'!Q35,rounding_decimal_places))</f>
        <v/>
      </c>
      <c r="AH18" s="12" t="str">
        <f>IF(ISBLANK('Set Schedules Here'!R34),"",ROUND('Set Schedules Here'!R34,rounding_decimal_places))</f>
        <v/>
      </c>
      <c r="AI18" s="12" t="str">
        <f>IF(ISBLANK('Set Schedules Here'!R35),"",ROUND('Set Schedules Here'!R35,rounding_decimal_places))</f>
        <v/>
      </c>
      <c r="AJ18" s="12" t="str">
        <f>IF(ISBLANK('Set Schedules Here'!S34),"",ROUND('Set Schedules Here'!S34,rounding_decimal_places))</f>
        <v/>
      </c>
      <c r="AK18" s="12" t="str">
        <f>IF(ISBLANK('Set Schedules Here'!S35),"",ROUND('Set Schedules Here'!S35,rounding_decimal_places))</f>
        <v/>
      </c>
      <c r="AL18" s="12" t="str">
        <f>IF(ISBLANK('Set Schedules Here'!T34),"",ROUND('Set Schedules Here'!T34,rounding_decimal_places))</f>
        <v/>
      </c>
      <c r="AM18" s="12" t="str">
        <f>IF(ISBLANK('Set Schedules Here'!T35),"",ROUND('Set Schedules Here'!T35,rounding_decimal_places))</f>
        <v/>
      </c>
      <c r="AN18" s="12" t="str">
        <f>IF(ISBLANK('Set Schedules Here'!U34),"",ROUND('Set Schedules Here'!U34,rounding_decimal_places))</f>
        <v/>
      </c>
      <c r="AO18" s="12" t="str">
        <f>IF(ISBLANK('Set Schedules Here'!U35),"",ROUND('Set Schedules Here'!U35,rounding_decimal_places))</f>
        <v/>
      </c>
      <c r="AP18" s="12" t="str">
        <f>IF(ISBLANK('Set Schedules Here'!V34),"",ROUND('Set Schedules Here'!V34,rounding_decimal_places))</f>
        <v/>
      </c>
      <c r="AQ18" s="12" t="str">
        <f>IF(ISBLANK('Set Schedules Here'!V35),"",ROUND('Set Schedules Here'!V35,rounding_decimal_places))</f>
        <v/>
      </c>
      <c r="AR18" s="12" t="str">
        <f>IF(ISBLANK('Set Schedules Here'!W34),"",ROUND('Set Schedules Here'!W34,rounding_decimal_places))</f>
        <v/>
      </c>
      <c r="AS18" s="12" t="str">
        <f>IF(ISBLANK('Set Schedules Here'!W35),"",ROUND('Set Schedules Here'!W35,rounding_decimal_places))</f>
        <v/>
      </c>
      <c r="AT18" s="12" t="str">
        <f>IF(ISBLANK('Set Schedules Here'!X34),"",ROUND('Set Schedules Here'!X34,rounding_decimal_places))</f>
        <v/>
      </c>
      <c r="AU18" s="12" t="str">
        <f>IF(ISBLANK('Set Schedules Here'!X35),"",ROUND('Set Schedules Here'!X35,rounding_decimal_places))</f>
        <v/>
      </c>
      <c r="AV18" s="12" t="str">
        <f>IF(ISBLANK('Set Schedules Here'!Y34),"",ROUND('Set Schedules Here'!Y34,rounding_decimal_places))</f>
        <v/>
      </c>
      <c r="AW18" s="12" t="str">
        <f>IF(ISBLANK('Set Schedules Here'!Y35),"",ROUND('Set Schedules Here'!Y35,rounding_decimal_places))</f>
        <v/>
      </c>
      <c r="AX18" s="12" t="str">
        <f>IF(ISBLANK('Set Schedules Here'!Z34),"",ROUND('Set Schedules Here'!Z34,rounding_decimal_places))</f>
        <v/>
      </c>
      <c r="AY18" s="12" t="str">
        <f>IF(ISBLANK('Set Schedules Here'!Z35),"",ROUND('Set Schedules Here'!Z35,rounding_decimal_places))</f>
        <v/>
      </c>
      <c r="AZ18" s="12" t="str">
        <f>IF(ISBLANK('Set Schedules Here'!AA34),"",ROUND('Set Schedules Here'!AA34,rounding_decimal_places))</f>
        <v/>
      </c>
      <c r="BA18" s="12" t="str">
        <f>IF(ISBLANK('Set Schedules Here'!AA35),"",ROUND('Set Schedules Here'!AA35,rounding_decimal_places))</f>
        <v/>
      </c>
      <c r="BB18" s="12" t="str">
        <f>IF(ISBLANK('Set Schedules Here'!AB34),"",ROUND('Set Schedules Here'!AB34,rounding_decimal_places))</f>
        <v/>
      </c>
      <c r="BC18" s="12" t="str">
        <f>IF(ISBLANK('Set Schedules Here'!AB35),"",ROUND('Set Schedules Here'!AB35,rounding_decimal_places))</f>
        <v/>
      </c>
      <c r="BD18" s="12" t="str">
        <f>IF(ISBLANK('Set Schedules Here'!AC34),"",ROUND('Set Schedules Here'!AC34,rounding_decimal_places))</f>
        <v/>
      </c>
      <c r="BE18" s="12" t="str">
        <f>IF(ISBLANK('Set Schedules Here'!AC35),"",ROUND('Set Schedules Here'!AC35,rounding_decimal_places))</f>
        <v/>
      </c>
      <c r="BF18" s="12" t="str">
        <f>IF(ISBLANK('Set Schedules Here'!AD34),"",ROUND('Set Schedules Here'!AD34,rounding_decimal_places))</f>
        <v/>
      </c>
      <c r="BG18" s="12" t="str">
        <f>IF(ISBLANK('Set Schedules Here'!AD35),"",ROUND('Set Schedules Here'!AD35,rounding_decimal_places))</f>
        <v/>
      </c>
      <c r="BH18" s="12" t="str">
        <f>IF(ISBLANK('Set Schedules Here'!AE34),"",ROUND('Set Schedules Here'!AE34,rounding_decimal_places))</f>
        <v/>
      </c>
      <c r="BI18" s="12" t="str">
        <f>IF(ISBLANK('Set Schedules Here'!AE35),"",ROUND('Set Schedules Here'!AE35,rounding_decimal_places))</f>
        <v/>
      </c>
      <c r="BJ18" s="12" t="str">
        <f>IF(ISBLANK('Set Schedules Here'!AF34),"",ROUND('Set Schedules Here'!AF34,rounding_decimal_places))</f>
        <v/>
      </c>
      <c r="BK18" s="12" t="str">
        <f>IF(ISBLANK('Set Schedules Here'!AF35),"",ROUND('Set Schedules Here'!AF35,rounding_decimal_places))</f>
        <v/>
      </c>
      <c r="BL18" s="12" t="str">
        <f>IF(ISBLANK('Set Schedules Here'!AG34),"",ROUND('Set Schedules Here'!AG34,rounding_decimal_places))</f>
        <v/>
      </c>
      <c r="BM18" s="12" t="str">
        <f>IF(ISBLANK('Set Schedules Here'!AG35),"",ROUND('Set Schedules Here'!AG35,rounding_decimal_places))</f>
        <v/>
      </c>
      <c r="BN18" s="12" t="str">
        <f>IF(ISBLANK('Set Schedules Here'!AH34),"",ROUND('Set Schedules Here'!AH34,rounding_decimal_places))</f>
        <v/>
      </c>
      <c r="BO18" s="22" t="str">
        <f>IF(ISBLANK('Set Schedules Here'!AH35),"",ROUND('Set Schedules Here'!AH35,rounding_decimal_places))</f>
        <v/>
      </c>
    </row>
    <row r="19" spans="1:67" x14ac:dyDescent="0.45">
      <c r="A19" s="12" t="str">
        <f>'Set Schedules Here'!A36</f>
        <v>elec transmission growth</v>
      </c>
      <c r="B19" s="12">
        <f>IF(ISBLANK('Set Schedules Here'!B36),"",ROUND('Set Schedules Here'!B36,rounding_decimal_places))</f>
        <v>2018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2030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12" t="str">
        <f>IF(ISBLANK('Set Schedules Here'!AG37),"",ROUND('Set Schedules Here'!AG37,rounding_decimal_places))</f>
        <v/>
      </c>
      <c r="BN19" s="12" t="str">
        <f>IF(ISBLANK('Set Schedules Here'!AH36),"",ROUND('Set Schedules Here'!AH36,rounding_decimal_places))</f>
        <v/>
      </c>
      <c r="BO19" s="22" t="str">
        <f>IF(ISBLANK('Set Schedules Here'!AH37),"",ROUND('Set Schedules Here'!AH37,rounding_decimal_places))</f>
        <v/>
      </c>
    </row>
    <row r="20" spans="1:67" x14ac:dyDescent="0.45">
      <c r="A20" s="12" t="str">
        <f>'Set Schedules Here'!A38</f>
        <v>elec avoid TND loss</v>
      </c>
      <c r="B20" s="12">
        <f>IF(ISBLANK('Set Schedules Here'!B38),"",ROUND('Set Schedules Here'!B38,rounding_decimal_places))</f>
        <v>2018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2030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12" t="str">
        <f>IF(ISBLANK('Set Schedules Here'!AG39),"",ROUND('Set Schedules Here'!AG39,rounding_decimal_places))</f>
        <v/>
      </c>
      <c r="BN20" s="12" t="str">
        <f>IF(ISBLANK('Set Schedules Here'!AH38),"",ROUND('Set Schedules Here'!AH38,rounding_decimal_places))</f>
        <v/>
      </c>
      <c r="BO20" s="22" t="str">
        <f>IF(ISBLANK('Set Schedules Here'!AH39),"",ROUND('Set Schedules Here'!AH39,rounding_decimal_places))</f>
        <v/>
      </c>
    </row>
    <row r="21" spans="1:67" x14ac:dyDescent="0.4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2018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2030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12" t="str">
        <f>IF(ISBLANK('Set Schedules Here'!AG41),"",ROUND('Set Schedules Here'!AG41,rounding_decimal_places))</f>
        <v/>
      </c>
      <c r="BN21" s="12" t="str">
        <f>IF(ISBLANK('Set Schedules Here'!AH40),"",ROUND('Set Schedules Here'!AH40,rounding_decimal_places))</f>
        <v/>
      </c>
      <c r="BO21" s="22" t="str">
        <f>IF(ISBLANK('Set Schedules Here'!AH41),"",ROUND('Set Schedules Here'!AH41,rounding_decimal_places))</f>
        <v/>
      </c>
    </row>
    <row r="22" spans="1:67" x14ac:dyDescent="0.45">
      <c r="A22" s="12" t="str">
        <f>'Set Schedules Here'!A42</f>
        <v>elec change imports</v>
      </c>
      <c r="B22" s="12">
        <f>IF(ISBLANK('Set Schedules Here'!B42),"",ROUND('Set Schedules Here'!B42,rounding_decimal_places))</f>
        <v>2018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2030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12" t="str">
        <f>IF(ISBLANK('Set Schedules Here'!AG43),"",ROUND('Set Schedules Here'!AG43,rounding_decimal_places))</f>
        <v/>
      </c>
      <c r="BN22" s="12" t="str">
        <f>IF(ISBLANK('Set Schedules Here'!AH42),"",ROUND('Set Schedules Here'!AH42,rounding_decimal_places))</f>
        <v/>
      </c>
      <c r="BO22" s="22" t="str">
        <f>IF(ISBLANK('Set Schedules Here'!AH43),"",ROUND('Set Schedules Here'!AH43,rounding_decimal_places))</f>
        <v/>
      </c>
    </row>
    <row r="23" spans="1:67" x14ac:dyDescent="0.45">
      <c r="A23" s="12" t="str">
        <f>'Set Schedules Here'!A44</f>
        <v>elec change exports</v>
      </c>
      <c r="B23" s="12">
        <f>IF(ISBLANK('Set Schedules Here'!B44),"",ROUND('Set Schedules Here'!B44,rounding_decimal_places))</f>
        <v>2018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2030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12" t="str">
        <f>IF(ISBLANK('Set Schedules Here'!AG45),"",ROUND('Set Schedules Here'!AG45,rounding_decimal_places))</f>
        <v/>
      </c>
      <c r="BN23" s="12" t="str">
        <f>IF(ISBLANK('Set Schedules Here'!AH44),"",ROUND('Set Schedules Here'!AH44,rounding_decimal_places))</f>
        <v/>
      </c>
      <c r="BO23" s="22" t="str">
        <f>IF(ISBLANK('Set Schedules Here'!AH45),"",ROUND('Set Schedules Here'!AH45,rounding_decimal_places))</f>
        <v/>
      </c>
    </row>
    <row r="24" spans="1:67" x14ac:dyDescent="0.4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2018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12" t="str">
        <f>IF(ISBLANK('Set Schedules Here'!AG47),"",ROUND('Set Schedules Here'!AG47,rounding_decimal_places))</f>
        <v/>
      </c>
      <c r="BN24" s="12" t="str">
        <f>IF(ISBLANK('Set Schedules Here'!AH46),"",ROUND('Set Schedules Here'!AH46,rounding_decimal_places))</f>
        <v/>
      </c>
      <c r="BO24" s="22" t="str">
        <f>IF(ISBLANK('Set Schedules Here'!AH47),"",ROUND('Set Schedules Here'!AH47,rounding_decimal_places))</f>
        <v/>
      </c>
    </row>
    <row r="25" spans="1:67" x14ac:dyDescent="0.4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2018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2030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2031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12" t="str">
        <f>IF(ISBLANK('Set Schedules Here'!AG49),"",ROUND('Set Schedules Here'!AG49,rounding_decimal_places))</f>
        <v/>
      </c>
      <c r="BN25" s="12" t="str">
        <f>IF(ISBLANK('Set Schedules Here'!AH48),"",ROUND('Set Schedules Here'!AH48,rounding_decimal_places))</f>
        <v/>
      </c>
      <c r="BO25" s="22" t="str">
        <f>IF(ISBLANK('Set Schedules Here'!AH49),"",ROUND('Set Schedules Here'!AH49,rounding_decimal_places))</f>
        <v/>
      </c>
    </row>
    <row r="26" spans="1:67" x14ac:dyDescent="0.4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2018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2030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2031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12" t="str">
        <f>IF(ISBLANK('Set Schedules Here'!AG51),"",ROUND('Set Schedules Here'!AG51,rounding_decimal_places))</f>
        <v/>
      </c>
      <c r="BN26" s="12" t="str">
        <f>IF(ISBLANK('Set Schedules Here'!AH50),"",ROUND('Set Schedules Here'!AH50,rounding_decimal_places))</f>
        <v/>
      </c>
      <c r="BO26" s="22" t="str">
        <f>IF(ISBLANK('Set Schedules Here'!AH51),"",ROUND('Set Schedules Here'!AH51,rounding_decimal_places))</f>
        <v/>
      </c>
    </row>
    <row r="27" spans="1:67" x14ac:dyDescent="0.45">
      <c r="A27" s="12" t="str">
        <f>'Set Schedules Here'!A52</f>
        <v>elec reduce soft costs</v>
      </c>
      <c r="B27" s="12">
        <f>IF(ISBLANK('Set Schedules Here'!B52),"",ROUND('Set Schedules Here'!B52,rounding_decimal_places))</f>
        <v>2018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2030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12" t="str">
        <f>IF(ISBLANK('Set Schedules Here'!AG53),"",ROUND('Set Schedules Here'!AG53,rounding_decimal_places))</f>
        <v/>
      </c>
      <c r="BN27" s="12" t="str">
        <f>IF(ISBLANK('Set Schedules Here'!AH52),"",ROUND('Set Schedules Here'!AH52,rounding_decimal_places))</f>
        <v/>
      </c>
      <c r="BO27" s="22" t="str">
        <f>IF(ISBLANK('Set Schedules Here'!AH53),"",ROUND('Set Schedules Here'!AH53,rounding_decimal_places))</f>
        <v/>
      </c>
    </row>
    <row r="28" spans="1:67" x14ac:dyDescent="0.45">
      <c r="A28" s="12" t="str">
        <f>'Set Schedules Here'!A54</f>
        <v>elec capacity construction subsidy</v>
      </c>
      <c r="B28" s="12">
        <f>IF(ISBLANK('Set Schedules Here'!B54),"",ROUND('Set Schedules Here'!B54,rounding_decimal_places))</f>
        <v>2018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2030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2050</v>
      </c>
      <c r="G28" s="12">
        <f>IF(ISBLANK('Set Schedules Here'!D55),"",ROUND('Set Schedules Here'!D55,rounding_decimal_places))</f>
        <v>1</v>
      </c>
      <c r="H28" s="12" t="str">
        <f>IF(ISBLANK('Set Schedules Here'!E54),"",ROUND('Set Schedules Here'!E54,rounding_decimal_places))</f>
        <v/>
      </c>
      <c r="I28" s="12" t="str">
        <f>IF(ISBLANK('Set Schedules Here'!E55),"",ROUND('Set Schedules Here'!E55,rounding_decimal_places))</f>
        <v/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12" t="str">
        <f>IF(ISBLANK('Set Schedules Here'!AG55),"",ROUND('Set Schedules Here'!AG55,rounding_decimal_places))</f>
        <v/>
      </c>
      <c r="BN28" s="12" t="str">
        <f>IF(ISBLANK('Set Schedules Here'!AH54),"",ROUND('Set Schedules Here'!AH54,rounding_decimal_places))</f>
        <v/>
      </c>
      <c r="BO28" s="22" t="str">
        <f>IF(ISBLANK('Set Schedules Here'!AH55),"",ROUND('Set Schedules Here'!AH55,rounding_decimal_places))</f>
        <v/>
      </c>
    </row>
    <row r="29" spans="1:67" x14ac:dyDescent="0.45">
      <c r="A29" s="12" t="str">
        <f>'Set Schedules Here'!A56</f>
        <v>bldgs rebate</v>
      </c>
      <c r="B29" s="12">
        <f>IF(ISBLANK('Set Schedules Here'!B56),"",ROUND('Set Schedules Here'!B56,rounding_decimal_places))</f>
        <v>2018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2030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2031</v>
      </c>
      <c r="G29" s="12">
        <f>IF(ISBLANK('Set Schedules Here'!D57),"",ROUND('Set Schedules Here'!D57,rounding_decimal_places))</f>
        <v>1</v>
      </c>
      <c r="H29" s="12">
        <f>IF(ISBLANK('Set Schedules Here'!E56),"",ROUND('Set Schedules Here'!E56,rounding_decimal_places))</f>
        <v>2050</v>
      </c>
      <c r="I29" s="12">
        <f>IF(ISBLANK('Set Schedules Here'!E57),"",ROUND('Set Schedules Here'!E57,rounding_decimal_places))</f>
        <v>1</v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12" t="str">
        <f>IF(ISBLANK('Set Schedules Here'!AG57),"",ROUND('Set Schedules Here'!AG57,rounding_decimal_places))</f>
        <v/>
      </c>
      <c r="BN29" s="12" t="str">
        <f>IF(ISBLANK('Set Schedules Here'!AH56),"",ROUND('Set Schedules Here'!AH56,rounding_decimal_places))</f>
        <v/>
      </c>
      <c r="BO29" s="22" t="str">
        <f>IF(ISBLANK('Set Schedules Here'!AH57),"",ROUND('Set Schedules Here'!AH57,rounding_decimal_places))</f>
        <v/>
      </c>
    </row>
    <row r="30" spans="1:67" x14ac:dyDescent="0.45">
      <c r="A30" s="12" t="str">
        <f>'Set Schedules Here'!A58</f>
        <v>bldgs efficiency standards</v>
      </c>
      <c r="B30" s="12">
        <f>IF(ISBLANK('Set Schedules Here'!B58),"",ROUND('Set Schedules Here'!B58,rounding_decimal_places))</f>
        <v>2018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2030</v>
      </c>
      <c r="E30" s="12">
        <f>IF(ISBLANK('Set Schedules Here'!C59),"",ROUND('Set Schedules Here'!C59,rounding_decimal_places))</f>
        <v>0</v>
      </c>
      <c r="F30" s="12">
        <f>IF(ISBLANK('Set Schedules Here'!D58),"",ROUND('Set Schedules Here'!D58,rounding_decimal_places))</f>
        <v>2050</v>
      </c>
      <c r="G30" s="12">
        <f>IF(ISBLANK('Set Schedules Here'!D59),"",ROUND('Set Schedules Here'!D59,rounding_decimal_places))</f>
        <v>1</v>
      </c>
      <c r="H30" s="12" t="str">
        <f>IF(ISBLANK('Set Schedules Here'!E58),"",ROUND('Set Schedules Here'!E58,rounding_decimal_places))</f>
        <v/>
      </c>
      <c r="I30" s="12" t="str">
        <f>IF(ISBLANK('Set Schedules Here'!E59),"",ROUND('Set Schedules Here'!E59,rounding_decimal_places))</f>
        <v/>
      </c>
      <c r="J30" s="12" t="str">
        <f>IF(ISBLANK('Set Schedules Here'!F58),"",ROUND('Set Schedules Here'!F58,rounding_decimal_places))</f>
        <v/>
      </c>
      <c r="K30" s="12" t="str">
        <f>IF(ISBLANK('Set Schedules Here'!F59),"",ROUND('Set Schedules Here'!F59,rounding_decimal_places))</f>
        <v/>
      </c>
      <c r="L30" s="12" t="str">
        <f>IF(ISBLANK('Set Schedules Here'!G58),"",ROUND('Set Schedules Here'!G58,rounding_decimal_places))</f>
        <v/>
      </c>
      <c r="M30" s="12" t="str">
        <f>IF(ISBLANK('Set Schedules Here'!G59),"",ROUND('Set Schedules Here'!G59,rounding_decimal_places))</f>
        <v/>
      </c>
      <c r="N30" s="12" t="str">
        <f>IF(ISBLANK('Set Schedules Here'!H58),"",ROUND('Set Schedules Here'!H58,rounding_decimal_places))</f>
        <v/>
      </c>
      <c r="O30" s="12" t="str">
        <f>IF(ISBLANK('Set Schedules Here'!H59),"",ROUND('Set Schedules Here'!H59,rounding_decimal_places))</f>
        <v/>
      </c>
      <c r="P30" s="12" t="str">
        <f>IF(ISBLANK('Set Schedules Here'!I58),"",ROUND('Set Schedules Here'!I58,rounding_decimal_places))</f>
        <v/>
      </c>
      <c r="Q30" s="12" t="str">
        <f>IF(ISBLANK('Set Schedules Here'!I59),"",ROUND('Set Schedules Here'!I59,rounding_decimal_places))</f>
        <v/>
      </c>
      <c r="R30" s="12" t="str">
        <f>IF(ISBLANK('Set Schedules Here'!J58),"",ROUND('Set Schedules Here'!J58,rounding_decimal_places))</f>
        <v/>
      </c>
      <c r="S30" s="12" t="str">
        <f>IF(ISBLANK('Set Schedules Here'!J59),"",ROUND('Set Schedules Here'!J59,rounding_decimal_places))</f>
        <v/>
      </c>
      <c r="T30" s="12" t="str">
        <f>IF(ISBLANK('Set Schedules Here'!K58),"",ROUND('Set Schedules Here'!K58,rounding_decimal_places))</f>
        <v/>
      </c>
      <c r="U30" s="12" t="str">
        <f>IF(ISBLANK('Set Schedules Here'!K59),"",ROUND('Set Schedules Here'!K59,rounding_decimal_places))</f>
        <v/>
      </c>
      <c r="V30" s="12" t="str">
        <f>IF(ISBLANK('Set Schedules Here'!L58),"",ROUND('Set Schedules Here'!L58,rounding_decimal_places))</f>
        <v/>
      </c>
      <c r="W30" s="12" t="str">
        <f>IF(ISBLANK('Set Schedules Here'!L59),"",ROUND('Set Schedules Here'!L59,rounding_decimal_places))</f>
        <v/>
      </c>
      <c r="X30" s="12" t="str">
        <f>IF(ISBLANK('Set Schedules Here'!M58),"",ROUND('Set Schedules Here'!M58,rounding_decimal_places))</f>
        <v/>
      </c>
      <c r="Y30" s="12" t="str">
        <f>IF(ISBLANK('Set Schedules Here'!M59),"",ROUND('Set Schedules Here'!M59,rounding_decimal_places))</f>
        <v/>
      </c>
      <c r="Z30" s="12" t="str">
        <f>IF(ISBLANK('Set Schedules Here'!N58),"",ROUND('Set Schedules Here'!N58,rounding_decimal_places))</f>
        <v/>
      </c>
      <c r="AA30" s="12" t="str">
        <f>IF(ISBLANK('Set Schedules Here'!N59),"",ROUND('Set Schedules Here'!N59,rounding_decimal_places))</f>
        <v/>
      </c>
      <c r="AB30" s="12" t="str">
        <f>IF(ISBLANK('Set Schedules Here'!O58),"",ROUND('Set Schedules Here'!O58,rounding_decimal_places))</f>
        <v/>
      </c>
      <c r="AC30" s="12" t="str">
        <f>IF(ISBLANK('Set Schedules Here'!O59),"",ROUND('Set Schedules Here'!O59,rounding_decimal_places))</f>
        <v/>
      </c>
      <c r="AD30" s="12" t="str">
        <f>IF(ISBLANK('Set Schedules Here'!P58),"",ROUND('Set Schedules Here'!P58,rounding_decimal_places))</f>
        <v/>
      </c>
      <c r="AE30" s="12" t="str">
        <f>IF(ISBLANK('Set Schedules Here'!P59),"",ROUND('Set Schedules Here'!P59,rounding_decimal_places))</f>
        <v/>
      </c>
      <c r="AF30" s="12" t="str">
        <f>IF(ISBLANK('Set Schedules Here'!Q58),"",ROUND('Set Schedules Here'!Q58,rounding_decimal_places))</f>
        <v/>
      </c>
      <c r="AG30" s="12" t="str">
        <f>IF(ISBLANK('Set Schedules Here'!Q59),"",ROUND('Set Schedules Here'!Q59,rounding_decimal_places))</f>
        <v/>
      </c>
      <c r="AH30" s="12" t="str">
        <f>IF(ISBLANK('Set Schedules Here'!R58),"",ROUND('Set Schedules Here'!R58,rounding_decimal_places))</f>
        <v/>
      </c>
      <c r="AI30" s="12" t="str">
        <f>IF(ISBLANK('Set Schedules Here'!R59),"",ROUND('Set Schedules Here'!R59,rounding_decimal_places))</f>
        <v/>
      </c>
      <c r="AJ30" s="12" t="str">
        <f>IF(ISBLANK('Set Schedules Here'!S58),"",ROUND('Set Schedules Here'!S58,rounding_decimal_places))</f>
        <v/>
      </c>
      <c r="AK30" s="12" t="str">
        <f>IF(ISBLANK('Set Schedules Here'!S59),"",ROUND('Set Schedules Here'!S59,rounding_decimal_places))</f>
        <v/>
      </c>
      <c r="AL30" s="12" t="str">
        <f>IF(ISBLANK('Set Schedules Here'!T58),"",ROUND('Set Schedules Here'!T58,rounding_decimal_places))</f>
        <v/>
      </c>
      <c r="AM30" s="12" t="str">
        <f>IF(ISBLANK('Set Schedules Here'!T59),"",ROUND('Set Schedules Here'!T59,rounding_decimal_places))</f>
        <v/>
      </c>
      <c r="AN30" s="12" t="str">
        <f>IF(ISBLANK('Set Schedules Here'!U58),"",ROUND('Set Schedules Here'!U58,rounding_decimal_places))</f>
        <v/>
      </c>
      <c r="AO30" s="12" t="str">
        <f>IF(ISBLANK('Set Schedules Here'!U59),"",ROUND('Set Schedules Here'!U59,rounding_decimal_places))</f>
        <v/>
      </c>
      <c r="AP30" s="12" t="str">
        <f>IF(ISBLANK('Set Schedules Here'!V58),"",ROUND('Set Schedules Here'!V58,rounding_decimal_places))</f>
        <v/>
      </c>
      <c r="AQ30" s="12" t="str">
        <f>IF(ISBLANK('Set Schedules Here'!V59),"",ROUND('Set Schedules Here'!V59,rounding_decimal_places))</f>
        <v/>
      </c>
      <c r="AR30" s="12" t="str">
        <f>IF(ISBLANK('Set Schedules Here'!W58),"",ROUND('Set Schedules Here'!W58,rounding_decimal_places))</f>
        <v/>
      </c>
      <c r="AS30" s="12" t="str">
        <f>IF(ISBLANK('Set Schedules Here'!W59),"",ROUND('Set Schedules Here'!W59,rounding_decimal_places))</f>
        <v/>
      </c>
      <c r="AT30" s="12" t="str">
        <f>IF(ISBLANK('Set Schedules Here'!X58),"",ROUND('Set Schedules Here'!X58,rounding_decimal_places))</f>
        <v/>
      </c>
      <c r="AU30" s="12" t="str">
        <f>IF(ISBLANK('Set Schedules Here'!X59),"",ROUND('Set Schedules Here'!X59,rounding_decimal_places))</f>
        <v/>
      </c>
      <c r="AV30" s="12" t="str">
        <f>IF(ISBLANK('Set Schedules Here'!Y58),"",ROUND('Set Schedules Here'!Y58,rounding_decimal_places))</f>
        <v/>
      </c>
      <c r="AW30" s="12" t="str">
        <f>IF(ISBLANK('Set Schedules Here'!Y59),"",ROUND('Set Schedules Here'!Y59,rounding_decimal_places))</f>
        <v/>
      </c>
      <c r="AX30" s="12" t="str">
        <f>IF(ISBLANK('Set Schedules Here'!Z58),"",ROUND('Set Schedules Here'!Z58,rounding_decimal_places))</f>
        <v/>
      </c>
      <c r="AY30" s="12" t="str">
        <f>IF(ISBLANK('Set Schedules Here'!Z59),"",ROUND('Set Schedules Here'!Z59,rounding_decimal_places))</f>
        <v/>
      </c>
      <c r="AZ30" s="12" t="str">
        <f>IF(ISBLANK('Set Schedules Here'!AA58),"",ROUND('Set Schedules Here'!AA58,rounding_decimal_places))</f>
        <v/>
      </c>
      <c r="BA30" s="12" t="str">
        <f>IF(ISBLANK('Set Schedules Here'!AA59),"",ROUND('Set Schedules Here'!AA59,rounding_decimal_places))</f>
        <v/>
      </c>
      <c r="BB30" s="12" t="str">
        <f>IF(ISBLANK('Set Schedules Here'!AB58),"",ROUND('Set Schedules Here'!AB58,rounding_decimal_places))</f>
        <v/>
      </c>
      <c r="BC30" s="12" t="str">
        <f>IF(ISBLANK('Set Schedules Here'!AB59),"",ROUND('Set Schedules Here'!AB59,rounding_decimal_places))</f>
        <v/>
      </c>
      <c r="BD30" s="12" t="str">
        <f>IF(ISBLANK('Set Schedules Here'!AC58),"",ROUND('Set Schedules Here'!AC58,rounding_decimal_places))</f>
        <v/>
      </c>
      <c r="BE30" s="12" t="str">
        <f>IF(ISBLANK('Set Schedules Here'!AC59),"",ROUND('Set Schedules Here'!AC59,rounding_decimal_places))</f>
        <v/>
      </c>
      <c r="BF30" s="12" t="str">
        <f>IF(ISBLANK('Set Schedules Here'!AD58),"",ROUND('Set Schedules Here'!AD58,rounding_decimal_places))</f>
        <v/>
      </c>
      <c r="BG30" s="12" t="str">
        <f>IF(ISBLANK('Set Schedules Here'!AD59),"",ROUND('Set Schedules Here'!AD59,rounding_decimal_places))</f>
        <v/>
      </c>
      <c r="BH30" s="12" t="str">
        <f>IF(ISBLANK('Set Schedules Here'!AE58),"",ROUND('Set Schedules Here'!AE58,rounding_decimal_places))</f>
        <v/>
      </c>
      <c r="BI30" s="12" t="str">
        <f>IF(ISBLANK('Set Schedules Here'!AE59),"",ROUND('Set Schedules Here'!AE59,rounding_decimal_places))</f>
        <v/>
      </c>
      <c r="BJ30" s="12" t="str">
        <f>IF(ISBLANK('Set Schedules Here'!AF58),"",ROUND('Set Schedules Here'!AF58,rounding_decimal_places))</f>
        <v/>
      </c>
      <c r="BK30" s="12" t="str">
        <f>IF(ISBLANK('Set Schedules Here'!AF59),"",ROUND('Set Schedules Here'!AF59,rounding_decimal_places))</f>
        <v/>
      </c>
      <c r="BL30" s="12" t="str">
        <f>IF(ISBLANK('Set Schedules Here'!AG58),"",ROUND('Set Schedules Here'!AG58,rounding_decimal_places))</f>
        <v/>
      </c>
      <c r="BM30" s="12" t="str">
        <f>IF(ISBLANK('Set Schedules Here'!AG59),"",ROUND('Set Schedules Here'!AG59,rounding_decimal_places))</f>
        <v/>
      </c>
      <c r="BN30" s="12" t="str">
        <f>IF(ISBLANK('Set Schedules Here'!AH58),"",ROUND('Set Schedules Here'!AH58,rounding_decimal_places))</f>
        <v/>
      </c>
      <c r="BO30" s="22" t="str">
        <f>IF(ISBLANK('Set Schedules Here'!AH59),"",ROUND('Set Schedules Here'!AH59,rounding_decimal_places))</f>
        <v/>
      </c>
    </row>
    <row r="31" spans="1:67" x14ac:dyDescent="0.45">
      <c r="A31" s="12" t="str">
        <f>'Set Schedules Here'!A60</f>
        <v>bldgs device labeling</v>
      </c>
      <c r="B31" s="12">
        <f>IF(ISBLANK('Set Schedules Here'!B60),"",ROUND('Set Schedules Here'!B60,rounding_decimal_places))</f>
        <v>2018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2030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2031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12" t="str">
        <f>IF(ISBLANK('Set Schedules Here'!AG61),"",ROUND('Set Schedules Here'!AG61,rounding_decimal_places))</f>
        <v/>
      </c>
      <c r="BN31" s="12" t="str">
        <f>IF(ISBLANK('Set Schedules Here'!AH60),"",ROUND('Set Schedules Here'!AH60,rounding_decimal_places))</f>
        <v/>
      </c>
      <c r="BO31" s="22" t="str">
        <f>IF(ISBLANK('Set Schedules Here'!AH61),"",ROUND('Set Schedules Here'!AH61,rounding_decimal_places))</f>
        <v/>
      </c>
    </row>
    <row r="32" spans="1:67" x14ac:dyDescent="0.45">
      <c r="A32" s="12" t="str">
        <f>'Set Schedules Here'!A62</f>
        <v>bldgs contractor training</v>
      </c>
      <c r="B32" s="12">
        <f>IF(ISBLANK('Set Schedules Here'!B62),"",ROUND('Set Schedules Here'!B62,rounding_decimal_places))</f>
        <v>2018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2030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2031</v>
      </c>
      <c r="G32" s="12">
        <f>IF(ISBLANK('Set Schedules Here'!D63),"",ROUND('Set Schedules Here'!D63,rounding_decimal_places))</f>
        <v>1</v>
      </c>
      <c r="H32" s="12">
        <f>IF(ISBLANK('Set Schedules Here'!E62),"",ROUND('Set Schedules Here'!E62,rounding_decimal_places))</f>
        <v>2050</v>
      </c>
      <c r="I32" s="12">
        <f>IF(ISBLANK('Set Schedules Here'!E63),"",ROUND('Set Schedules Here'!E63,rounding_decimal_places))</f>
        <v>1</v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12" t="str">
        <f>IF(ISBLANK('Set Schedules Here'!AG63),"",ROUND('Set Schedules Here'!AG63,rounding_decimal_places))</f>
        <v/>
      </c>
      <c r="BN32" s="12" t="str">
        <f>IF(ISBLANK('Set Schedules Here'!AH62),"",ROUND('Set Schedules Here'!AH62,rounding_decimal_places))</f>
        <v/>
      </c>
      <c r="BO32" s="22" t="str">
        <f>IF(ISBLANK('Set Schedules Here'!AH63),"",ROUND('Set Schedules Here'!AH63,rounding_decimal_places))</f>
        <v/>
      </c>
    </row>
    <row r="33" spans="1:67" x14ac:dyDescent="0.45">
      <c r="A33" s="12" t="str">
        <f>'Set Schedules Here'!A64</f>
        <v>bldgs new component fuel shifting</v>
      </c>
      <c r="B33" s="12">
        <f>IF(ISBLANK('Set Schedules Here'!B64),"",ROUND('Set Schedules Here'!B64,rounding_decimal_places))</f>
        <v>2018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2030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2050</v>
      </c>
      <c r="G33" s="12">
        <f>IF(ISBLANK('Set Schedules Here'!D65),"",ROUND('Set Schedules Here'!D65,rounding_decimal_places))</f>
        <v>1</v>
      </c>
      <c r="H33" s="12" t="str">
        <f>IF(ISBLANK('Set Schedules Here'!E64),"",ROUND('Set Schedules Here'!E64,rounding_decimal_places))</f>
        <v/>
      </c>
      <c r="I33" s="12" t="str">
        <f>IF(ISBLANK('Set Schedules Here'!E65),"",ROUND('Set Schedules Here'!E65,rounding_decimal_places))</f>
        <v/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12" t="str">
        <f>IF(ISBLANK('Set Schedules Here'!AG65),"",ROUND('Set Schedules Here'!AG65,rounding_decimal_places))</f>
        <v/>
      </c>
      <c r="BN33" s="12" t="str">
        <f>IF(ISBLANK('Set Schedules Here'!AH64),"",ROUND('Set Schedules Here'!AH64,rounding_decimal_places))</f>
        <v/>
      </c>
      <c r="BO33" s="22" t="str">
        <f>IF(ISBLANK('Set Schedules Here'!AH65),"",ROUND('Set Schedules Here'!AH65,rounding_decimal_places))</f>
        <v/>
      </c>
    </row>
    <row r="34" spans="1:67" x14ac:dyDescent="0.45">
      <c r="A34" s="12" t="str">
        <f>'Set Schedules Here'!A66</f>
        <v>bldgs retrofitting</v>
      </c>
      <c r="B34" s="12">
        <f>IF(ISBLANK('Set Schedules Here'!B66),"",ROUND('Set Schedules Here'!B66,rounding_decimal_places))</f>
        <v>2018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2030</v>
      </c>
      <c r="E34" s="12">
        <f>IF(ISBLANK('Set Schedules Here'!C67),"",ROUND('Set Schedules Here'!C67,rounding_decimal_places))</f>
        <v>0</v>
      </c>
      <c r="F34" s="12">
        <f>IF(ISBLANK('Set Schedules Here'!D66),"",ROUND('Set Schedules Here'!D66,rounding_decimal_places))</f>
        <v>2050</v>
      </c>
      <c r="G34" s="12">
        <f>IF(ISBLANK('Set Schedules Here'!D67),"",ROUND('Set Schedules Here'!D67,rounding_decimal_places))</f>
        <v>1</v>
      </c>
      <c r="H34" s="12" t="str">
        <f>IF(ISBLANK('Set Schedules Here'!E66),"",ROUND('Set Schedules Here'!E66,rounding_decimal_places))</f>
        <v/>
      </c>
      <c r="I34" s="12" t="str">
        <f>IF(ISBLANK('Set Schedules Here'!E67),"",ROUND('Set Schedules Here'!E67,rounding_decimal_places))</f>
        <v/>
      </c>
      <c r="J34" s="12" t="str">
        <f>IF(ISBLANK('Set Schedules Here'!F66),"",ROUND('Set Schedules Here'!F66,rounding_decimal_places))</f>
        <v/>
      </c>
      <c r="K34" s="12" t="str">
        <f>IF(ISBLANK('Set Schedules Here'!F67),"",ROUND('Set Schedules Here'!F67,rounding_decimal_places))</f>
        <v/>
      </c>
      <c r="L34" s="12" t="str">
        <f>IF(ISBLANK('Set Schedules Here'!G66),"",ROUND('Set Schedules Here'!G66,rounding_decimal_places))</f>
        <v/>
      </c>
      <c r="M34" s="12" t="str">
        <f>IF(ISBLANK('Set Schedules Here'!G67),"",ROUND('Set Schedules Here'!G67,rounding_decimal_places))</f>
        <v/>
      </c>
      <c r="N34" s="12" t="str">
        <f>IF(ISBLANK('Set Schedules Here'!H66),"",ROUND('Set Schedules Here'!H66,rounding_decimal_places))</f>
        <v/>
      </c>
      <c r="O34" s="12" t="str">
        <f>IF(ISBLANK('Set Schedules Here'!H67),"",ROUND('Set Schedules Here'!H67,rounding_decimal_places))</f>
        <v/>
      </c>
      <c r="P34" s="12" t="str">
        <f>IF(ISBLANK('Set Schedules Here'!I66),"",ROUND('Set Schedules Here'!I66,rounding_decimal_places))</f>
        <v/>
      </c>
      <c r="Q34" s="12" t="str">
        <f>IF(ISBLANK('Set Schedules Here'!I67),"",ROUND('Set Schedules Here'!I67,rounding_decimal_places))</f>
        <v/>
      </c>
      <c r="R34" s="12" t="str">
        <f>IF(ISBLANK('Set Schedules Here'!J66),"",ROUND('Set Schedules Here'!J66,rounding_decimal_places))</f>
        <v/>
      </c>
      <c r="S34" s="12" t="str">
        <f>IF(ISBLANK('Set Schedules Here'!J67),"",ROUND('Set Schedules Here'!J67,rounding_decimal_places))</f>
        <v/>
      </c>
      <c r="T34" s="12" t="str">
        <f>IF(ISBLANK('Set Schedules Here'!K66),"",ROUND('Set Schedules Here'!K66,rounding_decimal_places))</f>
        <v/>
      </c>
      <c r="U34" s="12" t="str">
        <f>IF(ISBLANK('Set Schedules Here'!K67),"",ROUND('Set Schedules Here'!K67,rounding_decimal_places))</f>
        <v/>
      </c>
      <c r="V34" s="12" t="str">
        <f>IF(ISBLANK('Set Schedules Here'!L66),"",ROUND('Set Schedules Here'!L66,rounding_decimal_places))</f>
        <v/>
      </c>
      <c r="W34" s="12" t="str">
        <f>IF(ISBLANK('Set Schedules Here'!L67),"",ROUND('Set Schedules Here'!L67,rounding_decimal_places))</f>
        <v/>
      </c>
      <c r="X34" s="12" t="str">
        <f>IF(ISBLANK('Set Schedules Here'!M66),"",ROUND('Set Schedules Here'!M66,rounding_decimal_places))</f>
        <v/>
      </c>
      <c r="Y34" s="12" t="str">
        <f>IF(ISBLANK('Set Schedules Here'!M67),"",ROUND('Set Schedules Here'!M67,rounding_decimal_places))</f>
        <v/>
      </c>
      <c r="Z34" s="12" t="str">
        <f>IF(ISBLANK('Set Schedules Here'!N66),"",ROUND('Set Schedules Here'!N66,rounding_decimal_places))</f>
        <v/>
      </c>
      <c r="AA34" s="12" t="str">
        <f>IF(ISBLANK('Set Schedules Here'!N67),"",ROUND('Set Schedules Here'!N67,rounding_decimal_places))</f>
        <v/>
      </c>
      <c r="AB34" s="12" t="str">
        <f>IF(ISBLANK('Set Schedules Here'!O66),"",ROUND('Set Schedules Here'!O66,rounding_decimal_places))</f>
        <v/>
      </c>
      <c r="AC34" s="12" t="str">
        <f>IF(ISBLANK('Set Schedules Here'!O67),"",ROUND('Set Schedules Here'!O67,rounding_decimal_places))</f>
        <v/>
      </c>
      <c r="AD34" s="12" t="str">
        <f>IF(ISBLANK('Set Schedules Here'!P66),"",ROUND('Set Schedules Here'!P66,rounding_decimal_places))</f>
        <v/>
      </c>
      <c r="AE34" s="12" t="str">
        <f>IF(ISBLANK('Set Schedules Here'!P67),"",ROUND('Set Schedules Here'!P67,rounding_decimal_places))</f>
        <v/>
      </c>
      <c r="AF34" s="12" t="str">
        <f>IF(ISBLANK('Set Schedules Here'!Q66),"",ROUND('Set Schedules Here'!Q66,rounding_decimal_places))</f>
        <v/>
      </c>
      <c r="AG34" s="12" t="str">
        <f>IF(ISBLANK('Set Schedules Here'!Q67),"",ROUND('Set Schedules Here'!Q67,rounding_decimal_places))</f>
        <v/>
      </c>
      <c r="AH34" s="12" t="str">
        <f>IF(ISBLANK('Set Schedules Here'!R66),"",ROUND('Set Schedules Here'!R66,rounding_decimal_places))</f>
        <v/>
      </c>
      <c r="AI34" s="12" t="str">
        <f>IF(ISBLANK('Set Schedules Here'!R67),"",ROUND('Set Schedules Here'!R67,rounding_decimal_places))</f>
        <v/>
      </c>
      <c r="AJ34" s="12" t="str">
        <f>IF(ISBLANK('Set Schedules Here'!S66),"",ROUND('Set Schedules Here'!S66,rounding_decimal_places))</f>
        <v/>
      </c>
      <c r="AK34" s="12" t="str">
        <f>IF(ISBLANK('Set Schedules Here'!S67),"",ROUND('Set Schedules Here'!S67,rounding_decimal_places))</f>
        <v/>
      </c>
      <c r="AL34" s="12" t="str">
        <f>IF(ISBLANK('Set Schedules Here'!T66),"",ROUND('Set Schedules Here'!T66,rounding_decimal_places))</f>
        <v/>
      </c>
      <c r="AM34" s="12" t="str">
        <f>IF(ISBLANK('Set Schedules Here'!T67),"",ROUND('Set Schedules Here'!T67,rounding_decimal_places))</f>
        <v/>
      </c>
      <c r="AN34" s="12" t="str">
        <f>IF(ISBLANK('Set Schedules Here'!U66),"",ROUND('Set Schedules Here'!U66,rounding_decimal_places))</f>
        <v/>
      </c>
      <c r="AO34" s="12" t="str">
        <f>IF(ISBLANK('Set Schedules Here'!U67),"",ROUND('Set Schedules Here'!U67,rounding_decimal_places))</f>
        <v/>
      </c>
      <c r="AP34" s="12" t="str">
        <f>IF(ISBLANK('Set Schedules Here'!V66),"",ROUND('Set Schedules Here'!V66,rounding_decimal_places))</f>
        <v/>
      </c>
      <c r="AQ34" s="12" t="str">
        <f>IF(ISBLANK('Set Schedules Here'!V67),"",ROUND('Set Schedules Here'!V67,rounding_decimal_places))</f>
        <v/>
      </c>
      <c r="AR34" s="12" t="str">
        <f>IF(ISBLANK('Set Schedules Here'!W66),"",ROUND('Set Schedules Here'!W66,rounding_decimal_places))</f>
        <v/>
      </c>
      <c r="AS34" s="12" t="str">
        <f>IF(ISBLANK('Set Schedules Here'!W67),"",ROUND('Set Schedules Here'!W67,rounding_decimal_places))</f>
        <v/>
      </c>
      <c r="AT34" s="12" t="str">
        <f>IF(ISBLANK('Set Schedules Here'!X66),"",ROUND('Set Schedules Here'!X66,rounding_decimal_places))</f>
        <v/>
      </c>
      <c r="AU34" s="12" t="str">
        <f>IF(ISBLANK('Set Schedules Here'!X67),"",ROUND('Set Schedules Here'!X67,rounding_decimal_places))</f>
        <v/>
      </c>
      <c r="AV34" s="12" t="str">
        <f>IF(ISBLANK('Set Schedules Here'!Y66),"",ROUND('Set Schedules Here'!Y66,rounding_decimal_places))</f>
        <v/>
      </c>
      <c r="AW34" s="12" t="str">
        <f>IF(ISBLANK('Set Schedules Here'!Y67),"",ROUND('Set Schedules Here'!Y67,rounding_decimal_places))</f>
        <v/>
      </c>
      <c r="AX34" s="12" t="str">
        <f>IF(ISBLANK('Set Schedules Here'!Z66),"",ROUND('Set Schedules Here'!Z66,rounding_decimal_places))</f>
        <v/>
      </c>
      <c r="AY34" s="12" t="str">
        <f>IF(ISBLANK('Set Schedules Here'!Z67),"",ROUND('Set Schedules Here'!Z67,rounding_decimal_places))</f>
        <v/>
      </c>
      <c r="AZ34" s="12" t="str">
        <f>IF(ISBLANK('Set Schedules Here'!AA66),"",ROUND('Set Schedules Here'!AA66,rounding_decimal_places))</f>
        <v/>
      </c>
      <c r="BA34" s="12" t="str">
        <f>IF(ISBLANK('Set Schedules Here'!AA67),"",ROUND('Set Schedules Here'!AA67,rounding_decimal_places))</f>
        <v/>
      </c>
      <c r="BB34" s="12" t="str">
        <f>IF(ISBLANK('Set Schedules Here'!AB66),"",ROUND('Set Schedules Here'!AB66,rounding_decimal_places))</f>
        <v/>
      </c>
      <c r="BC34" s="12" t="str">
        <f>IF(ISBLANK('Set Schedules Here'!AB67),"",ROUND('Set Schedules Here'!AB67,rounding_decimal_places))</f>
        <v/>
      </c>
      <c r="BD34" s="12" t="str">
        <f>IF(ISBLANK('Set Schedules Here'!AC66),"",ROUND('Set Schedules Here'!AC66,rounding_decimal_places))</f>
        <v/>
      </c>
      <c r="BE34" s="12" t="str">
        <f>IF(ISBLANK('Set Schedules Here'!AC67),"",ROUND('Set Schedules Here'!AC67,rounding_decimal_places))</f>
        <v/>
      </c>
      <c r="BF34" s="12" t="str">
        <f>IF(ISBLANK('Set Schedules Here'!AD66),"",ROUND('Set Schedules Here'!AD66,rounding_decimal_places))</f>
        <v/>
      </c>
      <c r="BG34" s="12" t="str">
        <f>IF(ISBLANK('Set Schedules Here'!AD67),"",ROUND('Set Schedules Here'!AD67,rounding_decimal_places))</f>
        <v/>
      </c>
      <c r="BH34" s="12" t="str">
        <f>IF(ISBLANK('Set Schedules Here'!AE66),"",ROUND('Set Schedules Here'!AE66,rounding_decimal_places))</f>
        <v/>
      </c>
      <c r="BI34" s="12" t="str">
        <f>IF(ISBLANK('Set Schedules Here'!AE67),"",ROUND('Set Schedules Here'!AE67,rounding_decimal_places))</f>
        <v/>
      </c>
      <c r="BJ34" s="12" t="str">
        <f>IF(ISBLANK('Set Schedules Here'!AF66),"",ROUND('Set Schedules Here'!AF66,rounding_decimal_places))</f>
        <v/>
      </c>
      <c r="BK34" s="12" t="str">
        <f>IF(ISBLANK('Set Schedules Here'!AF67),"",ROUND('Set Schedules Here'!AF67,rounding_decimal_places))</f>
        <v/>
      </c>
      <c r="BL34" s="12" t="str">
        <f>IF(ISBLANK('Set Schedules Here'!AG66),"",ROUND('Set Schedules Here'!AG66,rounding_decimal_places))</f>
        <v/>
      </c>
      <c r="BM34" s="12" t="str">
        <f>IF(ISBLANK('Set Schedules Here'!AG67),"",ROUND('Set Schedules Here'!AG67,rounding_decimal_places))</f>
        <v/>
      </c>
      <c r="BN34" s="12" t="str">
        <f>IF(ISBLANK('Set Schedules Here'!AH66),"",ROUND('Set Schedules Here'!AH66,rounding_decimal_places))</f>
        <v/>
      </c>
      <c r="BO34" s="22" t="str">
        <f>IF(ISBLANK('Set Schedules Here'!AH67),"",ROUND('Set Schedules Here'!AH67,rounding_decimal_places))</f>
        <v/>
      </c>
    </row>
    <row r="35" spans="1:67" x14ac:dyDescent="0.45">
      <c r="A35" s="12" t="str">
        <f>'Set Schedules Here'!A68</f>
        <v>bldgs distributed solar subsidy</v>
      </c>
      <c r="B35" s="12">
        <f>IF(ISBLANK('Set Schedules Here'!B68),"",ROUND('Set Schedules Here'!B68,rounding_decimal_places))</f>
        <v>2018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2030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2031</v>
      </c>
      <c r="G35" s="12">
        <f>IF(ISBLANK('Set Schedules Here'!D69),"",ROUND('Set Schedules Here'!D69,rounding_decimal_places))</f>
        <v>1</v>
      </c>
      <c r="H35" s="12">
        <f>IF(ISBLANK('Set Schedules Here'!E68),"",ROUND('Set Schedules Here'!E68,rounding_decimal_places))</f>
        <v>2050</v>
      </c>
      <c r="I35" s="12">
        <f>IF(ISBLANK('Set Schedules Here'!E69),"",ROUND('Set Schedules Here'!E69,rounding_decimal_places))</f>
        <v>1</v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12" t="str">
        <f>IF(ISBLANK('Set Schedules Here'!AG69),"",ROUND('Set Schedules Here'!AG69,rounding_decimal_places))</f>
        <v/>
      </c>
      <c r="BN35" s="12" t="str">
        <f>IF(ISBLANK('Set Schedules Here'!AH68),"",ROUND('Set Schedules Here'!AH68,rounding_decimal_places))</f>
        <v/>
      </c>
      <c r="BO35" s="22" t="str">
        <f>IF(ISBLANK('Set Schedules Here'!AH69),"",ROUND('Set Schedules Here'!AH69,rounding_decimal_places))</f>
        <v/>
      </c>
    </row>
    <row r="36" spans="1:67" x14ac:dyDescent="0.45">
      <c r="A36" s="12" t="str">
        <f>'Set Schedules Here'!A70</f>
        <v>bldgs min fraction distributed solar</v>
      </c>
      <c r="B36" s="12">
        <f>IF(ISBLANK('Set Schedules Here'!B70),"",ROUND('Set Schedules Here'!B70,rounding_decimal_places))</f>
        <v>2018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2030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12" t="str">
        <f>IF(ISBLANK('Set Schedules Here'!AG71),"",ROUND('Set Schedules Here'!AG71,rounding_decimal_places))</f>
        <v/>
      </c>
      <c r="BN36" s="12" t="str">
        <f>IF(ISBLANK('Set Schedules Here'!AH70),"",ROUND('Set Schedules Here'!AH70,rounding_decimal_places))</f>
        <v/>
      </c>
      <c r="BO36" s="22" t="str">
        <f>IF(ISBLANK('Set Schedules Here'!AH71),"",ROUND('Set Schedules Here'!AH71,rounding_decimal_places))</f>
        <v/>
      </c>
    </row>
    <row r="37" spans="1:67" x14ac:dyDescent="0.45">
      <c r="A37" s="12" t="str">
        <f>'Set Schedules Here'!A72</f>
        <v>indst methane capture</v>
      </c>
      <c r="B37" s="12">
        <f>IF(ISBLANK('Set Schedules Here'!B72),"",ROUND('Set Schedules Here'!B72,rounding_decimal_places))</f>
        <v>2018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2030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12" t="str">
        <f>IF(ISBLANK('Set Schedules Here'!AG73),"",ROUND('Set Schedules Here'!AG73,rounding_decimal_places))</f>
        <v/>
      </c>
      <c r="BN37" s="12" t="str">
        <f>IF(ISBLANK('Set Schedules Here'!AH72),"",ROUND('Set Schedules Here'!AH72,rounding_decimal_places))</f>
        <v/>
      </c>
      <c r="BO37" s="22" t="str">
        <f>IF(ISBLANK('Set Schedules Here'!AH73),"",ROUND('Set Schedules Here'!AH73,rounding_decimal_places))</f>
        <v/>
      </c>
    </row>
    <row r="38" spans="1:67" x14ac:dyDescent="0.45">
      <c r="A38" s="12" t="str">
        <f>'Set Schedules Here'!A74</f>
        <v>indst methane destruction</v>
      </c>
      <c r="B38" s="12">
        <f>IF(ISBLANK('Set Schedules Here'!B74),"",ROUND('Set Schedules Here'!B74,rounding_decimal_places))</f>
        <v>2018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2030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12" t="str">
        <f>IF(ISBLANK('Set Schedules Here'!AG75),"",ROUND('Set Schedules Here'!AG75,rounding_decimal_places))</f>
        <v/>
      </c>
      <c r="BN38" s="12" t="str">
        <f>IF(ISBLANK('Set Schedules Here'!AH74),"",ROUND('Set Schedules Here'!AH74,rounding_decimal_places))</f>
        <v/>
      </c>
      <c r="BO38" s="22" t="str">
        <f>IF(ISBLANK('Set Schedules Here'!AH75),"",ROUND('Set Schedules Here'!AH75,rounding_decimal_places))</f>
        <v/>
      </c>
    </row>
    <row r="39" spans="1:67" x14ac:dyDescent="0.45">
      <c r="A39" s="12" t="str">
        <f>'Set Schedules Here'!A76</f>
        <v>indst f gas substitution</v>
      </c>
      <c r="B39" s="12">
        <f>IF(ISBLANK('Set Schedules Here'!B76),"",ROUND('Set Schedules Here'!B76,rounding_decimal_places))</f>
        <v>2018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2030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12" t="str">
        <f>IF(ISBLANK('Set Schedules Here'!AG77),"",ROUND('Set Schedules Here'!AG77,rounding_decimal_places))</f>
        <v/>
      </c>
      <c r="BN39" s="12" t="str">
        <f>IF(ISBLANK('Set Schedules Here'!AH76),"",ROUND('Set Schedules Here'!AH76,rounding_decimal_places))</f>
        <v/>
      </c>
      <c r="BO39" s="22" t="str">
        <f>IF(ISBLANK('Set Schedules Here'!AH77),"",ROUND('Set Schedules Here'!AH77,rounding_decimal_places))</f>
        <v/>
      </c>
    </row>
    <row r="40" spans="1:67" x14ac:dyDescent="0.45">
      <c r="A40" s="12" t="str">
        <f>'Set Schedules Here'!A78</f>
        <v>indst f gas destruction</v>
      </c>
      <c r="B40" s="12">
        <f>IF(ISBLANK('Set Schedules Here'!B78),"",ROUND('Set Schedules Here'!B78,rounding_decimal_places))</f>
        <v>2018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2030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12" t="str">
        <f>IF(ISBLANK('Set Schedules Here'!AG79),"",ROUND('Set Schedules Here'!AG79,rounding_decimal_places))</f>
        <v/>
      </c>
      <c r="BN40" s="12" t="str">
        <f>IF(ISBLANK('Set Schedules Here'!AH78),"",ROUND('Set Schedules Here'!AH78,rounding_decimal_places))</f>
        <v/>
      </c>
      <c r="BO40" s="22" t="str">
        <f>IF(ISBLANK('Set Schedules Here'!AH79),"",ROUND('Set Schedules Here'!AH79,rounding_decimal_places))</f>
        <v/>
      </c>
    </row>
    <row r="41" spans="1:67" x14ac:dyDescent="0.45">
      <c r="A41" s="12" t="str">
        <f>'Set Schedules Here'!A80</f>
        <v>indst f gas recovery</v>
      </c>
      <c r="B41" s="12">
        <f>IF(ISBLANK('Set Schedules Here'!B80),"",ROUND('Set Schedules Here'!B80,rounding_decimal_places))</f>
        <v>2018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2030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12" t="str">
        <f>IF(ISBLANK('Set Schedules Here'!AG81),"",ROUND('Set Schedules Here'!AG81,rounding_decimal_places))</f>
        <v/>
      </c>
      <c r="BN41" s="12" t="str">
        <f>IF(ISBLANK('Set Schedules Here'!AH80),"",ROUND('Set Schedules Here'!AH80,rounding_decimal_places))</f>
        <v/>
      </c>
      <c r="BO41" s="22" t="str">
        <f>IF(ISBLANK('Set Schedules Here'!AH81),"",ROUND('Set Schedules Here'!AH81,rounding_decimal_places))</f>
        <v/>
      </c>
    </row>
    <row r="42" spans="1:67" x14ac:dyDescent="0.45">
      <c r="A42" s="12" t="str">
        <f>'Set Schedules Here'!A82</f>
        <v>indst f gas inspct maint retrofit</v>
      </c>
      <c r="B42" s="12">
        <f>IF(ISBLANK('Set Schedules Here'!B82),"",ROUND('Set Schedules Here'!B82,rounding_decimal_places))</f>
        <v>2018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2030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12" t="str">
        <f>IF(ISBLANK('Set Schedules Here'!AG83),"",ROUND('Set Schedules Here'!AG83,rounding_decimal_places))</f>
        <v/>
      </c>
      <c r="BN42" s="12" t="str">
        <f>IF(ISBLANK('Set Schedules Here'!AH82),"",ROUND('Set Schedules Here'!AH82,rounding_decimal_places))</f>
        <v/>
      </c>
      <c r="BO42" s="22" t="str">
        <f>IF(ISBLANK('Set Schedules Here'!AH83),"",ROUND('Set Schedules Here'!AH83,rounding_decimal_places))</f>
        <v/>
      </c>
    </row>
    <row r="43" spans="1:67" x14ac:dyDescent="0.45">
      <c r="A43" s="12" t="str">
        <f>'Set Schedules Here'!A84</f>
        <v>indst cropland and rice measures</v>
      </c>
      <c r="B43" s="12">
        <f>IF(ISBLANK('Set Schedules Here'!B84),"",ROUND('Set Schedules Here'!B84,rounding_decimal_places))</f>
        <v>2018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2030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12" t="str">
        <f>IF(ISBLANK('Set Schedules Here'!AG85),"",ROUND('Set Schedules Here'!AG85,rounding_decimal_places))</f>
        <v/>
      </c>
      <c r="BN43" s="12" t="str">
        <f>IF(ISBLANK('Set Schedules Here'!AH84),"",ROUND('Set Schedules Here'!AH84,rounding_decimal_places))</f>
        <v/>
      </c>
      <c r="BO43" s="22" t="str">
        <f>IF(ISBLANK('Set Schedules Here'!AH85),"",ROUND('Set Schedules Here'!AH85,rounding_decimal_places))</f>
        <v/>
      </c>
    </row>
    <row r="44" spans="1:67" x14ac:dyDescent="0.45">
      <c r="A44" s="12" t="str">
        <f>'Set Schedules Here'!A86</f>
        <v>indst livestock measures</v>
      </c>
      <c r="B44" s="12">
        <f>IF(ISBLANK('Set Schedules Here'!B86),"",ROUND('Set Schedules Here'!B86,rounding_decimal_places))</f>
        <v>2018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2030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12" t="str">
        <f>IF(ISBLANK('Set Schedules Here'!AG87),"",ROUND('Set Schedules Here'!AG87,rounding_decimal_places))</f>
        <v/>
      </c>
      <c r="BN44" s="12" t="str">
        <f>IF(ISBLANK('Set Schedules Here'!AH86),"",ROUND('Set Schedules Here'!AH86,rounding_decimal_places))</f>
        <v/>
      </c>
      <c r="BO44" s="22" t="str">
        <f>IF(ISBLANK('Set Schedules Here'!AH87),"",ROUND('Set Schedules Here'!AH87,rounding_decimal_places))</f>
        <v/>
      </c>
    </row>
    <row r="45" spans="1:67" x14ac:dyDescent="0.45">
      <c r="A45" s="12" t="str">
        <f>'Set Schedules Here'!A88</f>
        <v>indst cement measures</v>
      </c>
      <c r="B45" s="12">
        <f>IF(ISBLANK('Set Schedules Here'!B88),"",ROUND('Set Schedules Here'!B88,rounding_decimal_places))</f>
        <v>2018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2030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12" t="str">
        <f>IF(ISBLANK('Set Schedules Here'!AG89),"",ROUND('Set Schedules Here'!AG89,rounding_decimal_places))</f>
        <v/>
      </c>
      <c r="BN45" s="12" t="str">
        <f>IF(ISBLANK('Set Schedules Here'!AH88),"",ROUND('Set Schedules Here'!AH88,rounding_decimal_places))</f>
        <v/>
      </c>
      <c r="BO45" s="22" t="str">
        <f>IF(ISBLANK('Set Schedules Here'!AH89),"",ROUND('Set Schedules Here'!AH89,rounding_decimal_places))</f>
        <v/>
      </c>
    </row>
    <row r="46" spans="1:67" x14ac:dyDescent="0.45">
      <c r="A46" s="12" t="str">
        <f>'Set Schedules Here'!A90</f>
        <v>indst early retirement</v>
      </c>
      <c r="B46" s="12">
        <f>IF(ISBLANK('Set Schedules Here'!B90),"",ROUND('Set Schedules Here'!B90,rounding_decimal_places))</f>
        <v>2018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2030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12" t="str">
        <f>IF(ISBLANK('Set Schedules Here'!AG91),"",ROUND('Set Schedules Here'!AG91,rounding_decimal_places))</f>
        <v/>
      </c>
      <c r="BN46" s="12" t="str">
        <f>IF(ISBLANK('Set Schedules Here'!AH90),"",ROUND('Set Schedules Here'!AH90,rounding_decimal_places))</f>
        <v/>
      </c>
      <c r="BO46" s="22" t="str">
        <f>IF(ISBLANK('Set Schedules Here'!AH91),"",ROUND('Set Schedules Here'!AH91,rounding_decimal_places))</f>
        <v/>
      </c>
    </row>
    <row r="47" spans="1:67" x14ac:dyDescent="0.45">
      <c r="A47" s="12" t="str">
        <f>'Set Schedules Here'!A92</f>
        <v>indst system integration</v>
      </c>
      <c r="B47" s="12">
        <f>IF(ISBLANK('Set Schedules Here'!B92),"",ROUND('Set Schedules Here'!B92,rounding_decimal_places))</f>
        <v>2018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2030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12" t="str">
        <f>IF(ISBLANK('Set Schedules Here'!AG93),"",ROUND('Set Schedules Here'!AG93,rounding_decimal_places))</f>
        <v/>
      </c>
      <c r="BN47" s="12" t="str">
        <f>IF(ISBLANK('Set Schedules Here'!AH92),"",ROUND('Set Schedules Here'!AH92,rounding_decimal_places))</f>
        <v/>
      </c>
      <c r="BO47" s="22" t="str">
        <f>IF(ISBLANK('Set Schedules Here'!AH93),"",ROUND('Set Schedules Here'!AH93,rounding_decimal_places))</f>
        <v/>
      </c>
    </row>
    <row r="48" spans="1:67" x14ac:dyDescent="0.45">
      <c r="A48" s="12" t="str">
        <f>'Set Schedules Here'!A94</f>
        <v>indst CHP</v>
      </c>
      <c r="B48" s="12">
        <f>IF(ISBLANK('Set Schedules Here'!B94),"",ROUND('Set Schedules Here'!B94,rounding_decimal_places))</f>
        <v>2018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2030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12" t="str">
        <f>IF(ISBLANK('Set Schedules Here'!AG95),"",ROUND('Set Schedules Here'!AG95,rounding_decimal_places))</f>
        <v/>
      </c>
      <c r="BN48" s="12" t="str">
        <f>IF(ISBLANK('Set Schedules Here'!AH94),"",ROUND('Set Schedules Here'!AH94,rounding_decimal_places))</f>
        <v/>
      </c>
      <c r="BO48" s="22" t="str">
        <f>IF(ISBLANK('Set Schedules Here'!AH95),"",ROUND('Set Schedules Here'!AH95,rounding_decimal_places))</f>
        <v/>
      </c>
    </row>
    <row r="49" spans="1:67" x14ac:dyDescent="0.45">
      <c r="A49" s="12" t="str">
        <f>'Set Schedules Here'!A96</f>
        <v>indst efficiency standards</v>
      </c>
      <c r="B49" s="12">
        <f>IF(ISBLANK('Set Schedules Here'!B96),"",ROUND('Set Schedules Here'!B96,rounding_decimal_places))</f>
        <v>2018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2030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12" t="str">
        <f>IF(ISBLANK('Set Schedules Here'!AG97),"",ROUND('Set Schedules Here'!AG97,rounding_decimal_places))</f>
        <v/>
      </c>
      <c r="BN49" s="12" t="str">
        <f>IF(ISBLANK('Set Schedules Here'!AH96),"",ROUND('Set Schedules Here'!AH96,rounding_decimal_places))</f>
        <v/>
      </c>
      <c r="BO49" s="22" t="str">
        <f>IF(ISBLANK('Set Schedules Here'!AH97),"",ROUND('Set Schedules Here'!AH97,rounding_decimal_places))</f>
        <v/>
      </c>
    </row>
    <row r="50" spans="1:67" x14ac:dyDescent="0.45">
      <c r="A50" s="12" t="str">
        <f>'Set Schedules Here'!A98</f>
        <v>indst fuel type shifting</v>
      </c>
      <c r="B50" s="12">
        <f>IF(ISBLANK('Set Schedules Here'!B98),"",ROUND('Set Schedules Here'!B98,rounding_decimal_places))</f>
        <v>2018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2030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2050</v>
      </c>
      <c r="G50" s="12">
        <f>IF(ISBLANK('Set Schedules Here'!D99),"",ROUND('Set Schedules Here'!D99,rounding_decimal_places))</f>
        <v>1</v>
      </c>
      <c r="H50" s="12" t="str">
        <f>IF(ISBLANK('Set Schedules Here'!E98),"",ROUND('Set Schedules Here'!E98,rounding_decimal_places))</f>
        <v/>
      </c>
      <c r="I50" s="12" t="str">
        <f>IF(ISBLANK('Set Schedules Here'!E99),"",ROUND('Set Schedules Here'!E99,rounding_decimal_places))</f>
        <v/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12" t="str">
        <f>IF(ISBLANK('Set Schedules Here'!AG99),"",ROUND('Set Schedules Here'!AG99,rounding_decimal_places))</f>
        <v/>
      </c>
      <c r="BN50" s="12" t="str">
        <f>IF(ISBLANK('Set Schedules Here'!AH98),"",ROUND('Set Schedules Here'!AH98,rounding_decimal_places))</f>
        <v/>
      </c>
      <c r="BO50" s="22" t="str">
        <f>IF(ISBLANK('Set Schedules Here'!AH99),"",ROUND('Set Schedules Here'!AH99,rounding_decimal_places))</f>
        <v/>
      </c>
    </row>
    <row r="51" spans="1:67" x14ac:dyDescent="0.45">
      <c r="A51" s="12" t="str">
        <f>'Set Schedules Here'!A100</f>
        <v>indst reduce nonenergy product demand</v>
      </c>
      <c r="B51" s="12">
        <f>IF(ISBLANK('Set Schedules Here'!B100),"",ROUND('Set Schedules Here'!B100,rounding_decimal_places))</f>
        <v>2018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2030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12" t="str">
        <f>IF(ISBLANK('Set Schedules Here'!AG101),"",ROUND('Set Schedules Here'!AG101,rounding_decimal_places))</f>
        <v/>
      </c>
      <c r="BN51" s="12" t="str">
        <f>IF(ISBLANK('Set Schedules Here'!AH100),"",ROUND('Set Schedules Here'!AH100,rounding_decimal_places))</f>
        <v/>
      </c>
      <c r="BO51" s="22" t="str">
        <f>IF(ISBLANK('Set Schedules Here'!AH101),"",ROUND('Set Schedules Here'!AH101,rounding_decimal_places))</f>
        <v/>
      </c>
    </row>
    <row r="52" spans="1:67" x14ac:dyDescent="0.45">
      <c r="A52" s="12" t="str">
        <f>'Set Schedules Here'!A102</f>
        <v>indst shift to nonanimal products</v>
      </c>
      <c r="B52" s="12">
        <f>IF(ISBLANK('Set Schedules Here'!B102),"",ROUND('Set Schedules Here'!B102,rounding_decimal_places))</f>
        <v>2018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2030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12" t="str">
        <f>IF(ISBLANK('Set Schedules Here'!AG103),"",ROUND('Set Schedules Here'!AG103,rounding_decimal_places))</f>
        <v/>
      </c>
      <c r="BN52" s="12" t="str">
        <f>IF(ISBLANK('Set Schedules Here'!AH102),"",ROUND('Set Schedules Here'!AH102,rounding_decimal_places))</f>
        <v/>
      </c>
      <c r="BO52" s="22" t="str">
        <f>IF(ISBLANK('Set Schedules Here'!AH103),"",ROUND('Set Schedules Here'!AH103,rounding_decimal_places))</f>
        <v/>
      </c>
    </row>
    <row r="53" spans="1:67" x14ac:dyDescent="0.45">
      <c r="A53" s="12" t="str">
        <f>'Set Schedules Here'!A104</f>
        <v>indst reduce fossil fuel exports</v>
      </c>
      <c r="B53" s="12">
        <f>IF(ISBLANK('Set Schedules Here'!B104),"",ROUND('Set Schedules Here'!B104,rounding_decimal_places))</f>
        <v>2018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2030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12" t="str">
        <f>IF(ISBLANK('Set Schedules Here'!AG105),"",ROUND('Set Schedules Here'!AG105,rounding_decimal_places))</f>
        <v/>
      </c>
      <c r="BN53" s="12" t="str">
        <f>IF(ISBLANK('Set Schedules Here'!AH104),"",ROUND('Set Schedules Here'!AH104,rounding_decimal_places))</f>
        <v/>
      </c>
      <c r="BO53" s="22" t="str">
        <f>IF(ISBLANK('Set Schedules Here'!AH105),"",ROUND('Set Schedules Here'!AH105,rounding_decimal_places))</f>
        <v/>
      </c>
    </row>
    <row r="54" spans="1:67" x14ac:dyDescent="0.45">
      <c r="A54" s="12" t="str">
        <f>'Set Schedules Here'!A106</f>
        <v>cross fuel tax</v>
      </c>
      <c r="B54" s="12">
        <f>IF(ISBLANK('Set Schedules Here'!B106),"",ROUND('Set Schedules Here'!B106,rounding_decimal_places))</f>
        <v>2018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2030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12" t="str">
        <f>IF(ISBLANK('Set Schedules Here'!AG107),"",ROUND('Set Schedules Here'!AG107,rounding_decimal_places))</f>
        <v/>
      </c>
      <c r="BN54" s="12" t="str">
        <f>IF(ISBLANK('Set Schedules Here'!AH106),"",ROUND('Set Schedules Here'!AH106,rounding_decimal_places))</f>
        <v/>
      </c>
      <c r="BO54" s="22" t="str">
        <f>IF(ISBLANK('Set Schedules Here'!AH107),"",ROUND('Set Schedules Here'!AH107,rounding_decimal_places))</f>
        <v/>
      </c>
    </row>
    <row r="55" spans="1:67" x14ac:dyDescent="0.45">
      <c r="A55" s="12" t="str">
        <f>'Set Schedules Here'!A108</f>
        <v>cross carbon tax</v>
      </c>
      <c r="B55" s="12">
        <f>IF(ISBLANK('Set Schedules Here'!B108),"",ROUND('Set Schedules Here'!B108,rounding_decimal_places))</f>
        <v>2018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2030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2050</v>
      </c>
      <c r="G55" s="12">
        <f>IF(ISBLANK('Set Schedules Here'!D109),"",ROUND('Set Schedules Here'!D109,rounding_decimal_places))</f>
        <v>1</v>
      </c>
      <c r="H55" s="12" t="str">
        <f>IF(ISBLANK('Set Schedules Here'!E108),"",ROUND('Set Schedules Here'!E108,rounding_decimal_places))</f>
        <v/>
      </c>
      <c r="I55" s="12" t="str">
        <f>IF(ISBLANK('Set Schedules Here'!E109),"",ROUND('Set Schedules Here'!E109,rounding_decimal_places))</f>
        <v/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12" t="str">
        <f>IF(ISBLANK('Set Schedules Here'!AG109),"",ROUND('Set Schedules Here'!AG109,rounding_decimal_places))</f>
        <v/>
      </c>
      <c r="BN55" s="12" t="str">
        <f>IF(ISBLANK('Set Schedules Here'!AH108),"",ROUND('Set Schedules Here'!AH108,rounding_decimal_places))</f>
        <v/>
      </c>
      <c r="BO55" s="22" t="str">
        <f>IF(ISBLANK('Set Schedules Here'!AH109),"",ROUND('Set Schedules Here'!AH109,rounding_decimal_places))</f>
        <v/>
      </c>
    </row>
    <row r="56" spans="1:67" x14ac:dyDescent="0.45">
      <c r="A56" s="12" t="str">
        <f>'Set Schedules Here'!A110</f>
        <v>cross reduce BAU subsidies</v>
      </c>
      <c r="B56" s="12">
        <f>IF(ISBLANK('Set Schedules Here'!B110),"",ROUND('Set Schedules Here'!B110,rounding_decimal_places))</f>
        <v>2018</v>
      </c>
      <c r="C56" s="12">
        <f>IF(ISBLANK('Set Schedules Here'!B111),"",ROUND('Set Schedules Here'!B111,rounding_decimal_places))</f>
        <v>0</v>
      </c>
      <c r="D56" s="12">
        <f>IF(ISBLANK('Set Schedules Here'!C110),"",ROUND('Set Schedules Here'!C110,rounding_decimal_places))</f>
        <v>2030</v>
      </c>
      <c r="E56" s="12">
        <f>IF(ISBLANK('Set Schedules Here'!C111),"",ROUND('Set Schedules Here'!C111,rounding_decimal_places))</f>
        <v>0</v>
      </c>
      <c r="F56" s="12">
        <f>IF(ISBLANK('Set Schedules Here'!D110),"",ROUND('Set Schedules Here'!D110,rounding_decimal_places))</f>
        <v>2050</v>
      </c>
      <c r="G56" s="12">
        <f>IF(ISBLANK('Set Schedules Here'!D111),"",ROUND('Set Schedules Here'!D111,rounding_decimal_places))</f>
        <v>1</v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12" t="str">
        <f>IF(ISBLANK('Set Schedules Here'!AG111),"",ROUND('Set Schedules Here'!AG111,rounding_decimal_places))</f>
        <v/>
      </c>
      <c r="BN56" s="12" t="str">
        <f>IF(ISBLANK('Set Schedules Here'!AH110),"",ROUND('Set Schedules Here'!AH110,rounding_decimal_places))</f>
        <v/>
      </c>
      <c r="BO56" s="22" t="str">
        <f>IF(ISBLANK('Set Schedules Here'!AH111),"",ROUND('Set Schedules Here'!AH111,rounding_decimal_places))</f>
        <v/>
      </c>
    </row>
    <row r="57" spans="1:67" x14ac:dyDescent="0.45">
      <c r="A57" s="12" t="str">
        <f>'Set Schedules Here'!A112</f>
        <v>cross CCS</v>
      </c>
      <c r="B57" s="12">
        <f>IF(ISBLANK('Set Schedules Here'!B112),"",ROUND('Set Schedules Here'!B112,rounding_decimal_places))</f>
        <v>2018</v>
      </c>
      <c r="C57" s="12">
        <f>IF(ISBLANK('Set Schedules Here'!B113),"",ROUND('Set Schedules Here'!B113,rounding_decimal_places))</f>
        <v>0</v>
      </c>
      <c r="D57" s="12">
        <f>IF(ISBLANK('Set Schedules Here'!C112),"",ROUND('Set Schedules Here'!C112,rounding_decimal_places))</f>
        <v>2030</v>
      </c>
      <c r="E57" s="12">
        <f>IF(ISBLANK('Set Schedules Here'!C113),"",ROUND('Set Schedules Here'!C113,rounding_decimal_places))</f>
        <v>0</v>
      </c>
      <c r="F57" s="12">
        <f>IF(ISBLANK('Set Schedules Here'!D112),"",ROUND('Set Schedules Here'!D112,rounding_decimal_places))</f>
        <v>2050</v>
      </c>
      <c r="G57" s="12">
        <f>IF(ISBLANK('Set Schedules Here'!D113),"",ROUND('Set Schedules Here'!D113,rounding_decimal_places))</f>
        <v>1</v>
      </c>
      <c r="H57" s="12" t="str">
        <f>IF(ISBLANK('Set Schedules Here'!E112),"",ROUND('Set Schedules Here'!E112,rounding_decimal_places))</f>
        <v/>
      </c>
      <c r="I57" s="12" t="str">
        <f>IF(ISBLANK('Set Schedules Here'!E113),"",ROUND('Set Schedules Here'!E113,rounding_decimal_places))</f>
        <v/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12" t="str">
        <f>IF(ISBLANK('Set Schedules Here'!AG113),"",ROUND('Set Schedules Here'!AG113,rounding_decimal_places))</f>
        <v/>
      </c>
      <c r="BN57" s="12" t="str">
        <f>IF(ISBLANK('Set Schedules Here'!AH112),"",ROUND('Set Schedules Here'!AH112,rounding_decimal_places))</f>
        <v/>
      </c>
      <c r="BO57" s="22" t="str">
        <f>IF(ISBLANK('Set Schedules Here'!AH113),"",ROUND('Set Schedules Here'!AH113,rounding_decimal_places))</f>
        <v/>
      </c>
    </row>
    <row r="58" spans="1:67" x14ac:dyDescent="0.45">
      <c r="A58" s="12" t="str">
        <f>'Set Schedules Here'!A114</f>
        <v>cross toggle whether policies affect energy prices</v>
      </c>
      <c r="B58" s="12">
        <f>IF(ISBLANK('Set Schedules Here'!B114),"",ROUND('Set Schedules Here'!B114,rounding_decimal_places))</f>
        <v>2018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12" t="str">
        <f>IF(ISBLANK('Set Schedules Here'!AG115),"",ROUND('Set Schedules Here'!AG115,rounding_decimal_places))</f>
        <v/>
      </c>
      <c r="BN58" s="12" t="str">
        <f>IF(ISBLANK('Set Schedules Here'!AH114),"",ROUND('Set Schedules Here'!AH114,rounding_decimal_places))</f>
        <v/>
      </c>
      <c r="BO58" s="22" t="str">
        <f>IF(ISBLANK('Set Schedules Here'!AH115),"",ROUND('Set Schedules Here'!AH115,rounding_decimal_places))</f>
        <v/>
      </c>
    </row>
    <row r="59" spans="1:67" x14ac:dyDescent="0.45">
      <c r="A59" s="12" t="str">
        <f>'Set Schedules Here'!A116</f>
        <v>cross toggle whether carbon tax affects process emissions</v>
      </c>
      <c r="B59" s="12">
        <f>IF(ISBLANK('Set Schedules Here'!B116),"",ROUND('Set Schedules Here'!B116,rounding_decimal_places))</f>
        <v>2018</v>
      </c>
      <c r="C59" s="12">
        <f>IF(ISBLANK('Set Schedules Here'!B117),"",ROUND('Set Schedules Here'!B117,rounding_decimal_places))</f>
        <v>1</v>
      </c>
      <c r="D59" s="12">
        <f>IF(ISBLANK('Set Schedules Here'!C116),"",ROUND('Set Schedules Here'!C116,rounding_decimal_places))</f>
        <v>2050</v>
      </c>
      <c r="E59" s="12">
        <f>IF(ISBLANK('Set Schedules Here'!C117),"",ROUND('Set Schedules Here'!C117,rounding_decimal_places))</f>
        <v>1</v>
      </c>
      <c r="F59" s="12" t="str">
        <f>IF(ISBLANK('Set Schedules Here'!D116),"",ROUND('Set Schedules Here'!D116,rounding_decimal_places))</f>
        <v/>
      </c>
      <c r="G59" s="12" t="str">
        <f>IF(ISBLANK('Set Schedules Here'!D117),"",ROUND('Set Schedules Here'!D117,rounding_decimal_places))</f>
        <v/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12" t="str">
        <f>IF(ISBLANK('Set Schedules Here'!AG117),"",ROUND('Set Schedules Here'!AG117,rounding_decimal_places))</f>
        <v/>
      </c>
      <c r="BN59" s="12" t="str">
        <f>IF(ISBLANK('Set Schedules Here'!AH116),"",ROUND('Set Schedules Here'!AH116,rounding_decimal_places))</f>
        <v/>
      </c>
      <c r="BO59" s="22" t="str">
        <f>IF(ISBLANK('Set Schedules Here'!AH117),"",ROUND('Set Schedules Here'!AH117,rounding_decimal_places))</f>
        <v/>
      </c>
    </row>
    <row r="60" spans="1:67" x14ac:dyDescent="0.45">
      <c r="A60" s="12" t="str">
        <f>'Set Schedules Here'!A118</f>
        <v>cross toggle whether carbon tax affects non CO2 emissions</v>
      </c>
      <c r="B60" s="12">
        <f>IF(ISBLANK('Set Schedules Here'!B118),"",ROUND('Set Schedules Here'!B118,rounding_decimal_places))</f>
        <v>2018</v>
      </c>
      <c r="C60" s="12">
        <f>IF(ISBLANK('Set Schedules Here'!B119),"",ROUND('Set Schedules Here'!B119,rounding_decimal_places))</f>
        <v>1</v>
      </c>
      <c r="D60" s="12">
        <f>IF(ISBLANK('Set Schedules Here'!C118),"",ROUND('Set Schedules Here'!C118,rounding_decimal_places))</f>
        <v>2050</v>
      </c>
      <c r="E60" s="12">
        <f>IF(ISBLANK('Set Schedules Here'!C119),"",ROUND('Set Schedules Here'!C119,rounding_decimal_places))</f>
        <v>1</v>
      </c>
      <c r="F60" s="12" t="str">
        <f>IF(ISBLANK('Set Schedules Here'!D118),"",ROUND('Set Schedules Here'!D118,rounding_decimal_places))</f>
        <v/>
      </c>
      <c r="G60" s="12" t="str">
        <f>IF(ISBLANK('Set Schedules Here'!D119),"",ROUND('Set Schedules Here'!D119,rounding_decimal_places))</f>
        <v/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12" t="str">
        <f>IF(ISBLANK('Set Schedules Here'!AG119),"",ROUND('Set Schedules Here'!AG119,rounding_decimal_places))</f>
        <v/>
      </c>
      <c r="BN60" s="12" t="str">
        <f>IF(ISBLANK('Set Schedules Here'!AH118),"",ROUND('Set Schedules Here'!AH118,rounding_decimal_places))</f>
        <v/>
      </c>
      <c r="BO60" s="22" t="str">
        <f>IF(ISBLANK('Set Schedules Here'!AH119),"",ROUND('Set Schedules Here'!AH119,rounding_decimal_places))</f>
        <v/>
      </c>
    </row>
    <row r="61" spans="1:67" x14ac:dyDescent="0.45">
      <c r="A61" s="12" t="str">
        <f>'Set Schedules Here'!A120</f>
        <v>cross fuel price deregulation</v>
      </c>
      <c r="B61" s="12">
        <f>IF(ISBLANK('Set Schedules Here'!B120),"",ROUND('Set Schedules Here'!B120,rounding_decimal_places))</f>
        <v>2018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2030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12" t="str">
        <f>IF(ISBLANK('Set Schedules Here'!AG121),"",ROUND('Set Schedules Here'!AG121,rounding_decimal_places))</f>
        <v/>
      </c>
      <c r="BN61" s="12" t="str">
        <f>IF(ISBLANK('Set Schedules Here'!AH120),"",ROUND('Set Schedules Here'!AH120,rounding_decimal_places))</f>
        <v/>
      </c>
      <c r="BO61" s="22" t="str">
        <f>IF(ISBLANK('Set Schedules Here'!AH121),"",ROUND('Set Schedules Here'!AH121,rounding_decimal_places))</f>
        <v/>
      </c>
    </row>
    <row r="62" spans="1:67" x14ac:dyDescent="0.45">
      <c r="A62" s="12" t="str">
        <f>'Set Schedules Here'!A122</f>
        <v>heat convert heat to CHP</v>
      </c>
      <c r="B62" s="12">
        <f>IF(ISBLANK('Set Schedules Here'!B122),"",ROUND('Set Schedules Here'!B122,rounding_decimal_places))</f>
        <v>2018</v>
      </c>
      <c r="C62" s="12">
        <f>IF(ISBLANK('Set Schedules Here'!B123),"",ROUND('Set Schedules Here'!B123,rounding_decimal_places))</f>
        <v>0</v>
      </c>
      <c r="D62" s="12">
        <f>IF(ISBLANK('Set Schedules Here'!C122),"",ROUND('Set Schedules Here'!C122,rounding_decimal_places))</f>
        <v>2030</v>
      </c>
      <c r="E62" s="12">
        <f>IF(ISBLANK('Set Schedules Here'!C123),"",ROUND('Set Schedules Here'!C123,rounding_decimal_places))</f>
        <v>0</v>
      </c>
      <c r="F62" s="12">
        <f>IF(ISBLANK('Set Schedules Here'!D122),"",ROUND('Set Schedules Here'!D122,rounding_decimal_places))</f>
        <v>2050</v>
      </c>
      <c r="G62" s="12">
        <f>IF(ISBLANK('Set Schedules Here'!D123),"",ROUND('Set Schedules Here'!D123,rounding_decimal_places))</f>
        <v>1</v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12" t="str">
        <f>IF(ISBLANK('Set Schedules Here'!AG123),"",ROUND('Set Schedules Here'!AG123,rounding_decimal_places))</f>
        <v/>
      </c>
      <c r="BN62" s="12" t="str">
        <f>IF(ISBLANK('Set Schedules Here'!AH122),"",ROUND('Set Schedules Here'!AH122,rounding_decimal_places))</f>
        <v/>
      </c>
      <c r="BO62" s="22" t="str">
        <f>IF(ISBLANK('Set Schedules Here'!AH123),"",ROUND('Set Schedules Here'!AH123,rounding_decimal_places))</f>
        <v/>
      </c>
    </row>
    <row r="63" spans="1:67" x14ac:dyDescent="0.45">
      <c r="A63" s="12" t="str">
        <f>'Set Schedules Here'!A124</f>
        <v>heat fuel type shifting</v>
      </c>
      <c r="B63" s="12">
        <f>IF(ISBLANK('Set Schedules Here'!B124),"",ROUND('Set Schedules Here'!B124,rounding_decimal_places))</f>
        <v>2018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2030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12" t="str">
        <f>IF(ISBLANK('Set Schedules Here'!AG125),"",ROUND('Set Schedules Here'!AG125,rounding_decimal_places))</f>
        <v/>
      </c>
      <c r="BN63" s="12" t="str">
        <f>IF(ISBLANK('Set Schedules Here'!AH124),"",ROUND('Set Schedules Here'!AH124,rounding_decimal_places))</f>
        <v/>
      </c>
      <c r="BO63" s="22" t="str">
        <f>IF(ISBLANK('Set Schedules Here'!AH125),"",ROUND('Set Schedules Here'!AH125,rounding_decimal_places))</f>
        <v/>
      </c>
    </row>
    <row r="64" spans="1:67" x14ac:dyDescent="0.45">
      <c r="A64" s="12" t="str">
        <f>'Set Schedules Here'!A126</f>
        <v>hydgn shift production pathways</v>
      </c>
      <c r="B64" s="12">
        <f>IF(ISBLANK('Set Schedules Here'!B126),"",ROUND('Set Schedules Here'!B126,rounding_decimal_places))</f>
        <v>2018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2030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12" t="str">
        <f>IF(ISBLANK('Set Schedules Here'!AG127),"",ROUND('Set Schedules Here'!AG127,rounding_decimal_places))</f>
        <v/>
      </c>
      <c r="BN64" s="12" t="str">
        <f>IF(ISBLANK('Set Schedules Here'!AH126),"",ROUND('Set Schedules Here'!AH126,rounding_decimal_places))</f>
        <v/>
      </c>
      <c r="BO64" s="22" t="str">
        <f>IF(ISBLANK('Set Schedules Here'!AH127),"",ROUND('Set Schedules Here'!AH127,rounding_decimal_places))</f>
        <v/>
      </c>
    </row>
    <row r="65" spans="1:67" x14ac:dyDescent="0.45">
      <c r="A65" s="12" t="str">
        <f>'Set Schedules Here'!A128</f>
        <v>land forest set asides</v>
      </c>
      <c r="B65" s="12">
        <f>IF(ISBLANK('Set Schedules Here'!B128),"",ROUND('Set Schedules Here'!B128,rounding_decimal_places))</f>
        <v>2018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2030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12" t="str">
        <f>IF(ISBLANK('Set Schedules Here'!AG129),"",ROUND('Set Schedules Here'!AG129,rounding_decimal_places))</f>
        <v/>
      </c>
      <c r="BN65" s="12" t="str">
        <f>IF(ISBLANK('Set Schedules Here'!AH128),"",ROUND('Set Schedules Here'!AH128,rounding_decimal_places))</f>
        <v/>
      </c>
      <c r="BO65" s="22" t="str">
        <f>IF(ISBLANK('Set Schedules Here'!AH129),"",ROUND('Set Schedules Here'!AH129,rounding_decimal_places))</f>
        <v/>
      </c>
    </row>
    <row r="66" spans="1:67" x14ac:dyDescent="0.45">
      <c r="A66" s="12" t="str">
        <f>'Set Schedules Here'!A130</f>
        <v>land afforestation and reforestation</v>
      </c>
      <c r="B66" s="12">
        <f>IF(ISBLANK('Set Schedules Here'!B130),"",ROUND('Set Schedules Here'!B130,rounding_decimal_places))</f>
        <v>2018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2030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12" t="str">
        <f>IF(ISBLANK('Set Schedules Here'!AG131),"",ROUND('Set Schedules Here'!AG131,rounding_decimal_places))</f>
        <v/>
      </c>
      <c r="BN66" s="12" t="str">
        <f>IF(ISBLANK('Set Schedules Here'!AH130),"",ROUND('Set Schedules Here'!AH130,rounding_decimal_places))</f>
        <v/>
      </c>
      <c r="BO66" s="22" t="str">
        <f>IF(ISBLANK('Set Schedules Here'!AH131),"",ROUND('Set Schedules Here'!AH131,rounding_decimal_places))</f>
        <v/>
      </c>
    </row>
    <row r="67" spans="1:67" x14ac:dyDescent="0.45">
      <c r="A67" s="12" t="str">
        <f>'Set Schedules Here'!A132</f>
        <v>land forest management</v>
      </c>
      <c r="B67" s="12">
        <f>IF(ISBLANK('Set Schedules Here'!B132),"",ROUND('Set Schedules Here'!B132,rounding_decimal_places))</f>
        <v>2018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2030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2050</v>
      </c>
      <c r="G67" s="12">
        <f>IF(ISBLANK('Set Schedules Here'!D133),"",ROUND('Set Schedules Here'!D133,rounding_decimal_places))</f>
        <v>1</v>
      </c>
      <c r="H67" s="12" t="str">
        <f>IF(ISBLANK('Set Schedules Here'!E132),"",ROUND('Set Schedules Here'!E132,rounding_decimal_places))</f>
        <v/>
      </c>
      <c r="I67" s="12" t="str">
        <f>IF(ISBLANK('Set Schedules Here'!E133),"",ROUND('Set Schedules Here'!E133,rounding_decimal_places))</f>
        <v/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12" t="str">
        <f>IF(ISBLANK('Set Schedules Here'!AG133),"",ROUND('Set Schedules Here'!AG133,rounding_decimal_places))</f>
        <v/>
      </c>
      <c r="BN67" s="12" t="str">
        <f>IF(ISBLANK('Set Schedules Here'!AH132),"",ROUND('Set Schedules Here'!AH132,rounding_decimal_places))</f>
        <v/>
      </c>
      <c r="BO67" s="22" t="str">
        <f>IF(ISBLANK('Set Schedules Here'!AH133),"",ROUND('Set Schedules Here'!AH133,rounding_decimal_places))</f>
        <v/>
      </c>
    </row>
    <row r="68" spans="1:67" x14ac:dyDescent="0.45">
      <c r="A68" s="12" t="str">
        <f>'Set Schedules Here'!A134</f>
        <v>land avoid deforestation</v>
      </c>
      <c r="B68" s="12">
        <f>IF(ISBLANK('Set Schedules Here'!B134),"",ROUND('Set Schedules Here'!B134,rounding_decimal_places))</f>
        <v>2018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2030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2050</v>
      </c>
      <c r="G68" s="12">
        <f>IF(ISBLANK('Set Schedules Here'!D135),"",ROUND('Set Schedules Here'!D135,rounding_decimal_places))</f>
        <v>1</v>
      </c>
      <c r="H68" s="12" t="str">
        <f>IF(ISBLANK('Set Schedules Here'!E134),"",ROUND('Set Schedules Here'!E134,rounding_decimal_places))</f>
        <v/>
      </c>
      <c r="I68" s="12" t="str">
        <f>IF(ISBLANK('Set Schedules Here'!E135),"",ROUND('Set Schedules Here'!E135,rounding_decimal_places))</f>
        <v/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12" t="str">
        <f>IF(ISBLANK('Set Schedules Here'!AG135),"",ROUND('Set Schedules Here'!AG135,rounding_decimal_places))</f>
        <v/>
      </c>
      <c r="BN68" s="12" t="str">
        <f>IF(ISBLANK('Set Schedules Here'!AH134),"",ROUND('Set Schedules Here'!AH134,rounding_decimal_places))</f>
        <v/>
      </c>
      <c r="BO68" s="22" t="str">
        <f>IF(ISBLANK('Set Schedules Here'!AH135),"",ROUND('Set Schedules Here'!AH135,rounding_decimal_places))</f>
        <v/>
      </c>
    </row>
    <row r="69" spans="1:67" x14ac:dyDescent="0.45">
      <c r="A69" s="12" t="str">
        <f>'Set Schedules Here'!A136</f>
        <v>land peatland restoration</v>
      </c>
      <c r="B69" s="12">
        <f>IF(ISBLANK('Set Schedules Here'!B136),"",ROUND('Set Schedules Here'!B136,rounding_decimal_places))</f>
        <v>2018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2030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2031</v>
      </c>
      <c r="G69" s="12">
        <f>IF(ISBLANK('Set Schedules Here'!D137),"",ROUND('Set Schedules Here'!D137,rounding_decimal_places))</f>
        <v>1</v>
      </c>
      <c r="H69" s="12">
        <f>IF(ISBLANK('Set Schedules Here'!E136),"",ROUND('Set Schedules Here'!E136,rounding_decimal_places))</f>
        <v>2050</v>
      </c>
      <c r="I69" s="12">
        <f>IF(ISBLANK('Set Schedules Here'!E137),"",ROUND('Set Schedules Here'!E137,rounding_decimal_places))</f>
        <v>1</v>
      </c>
      <c r="J69" s="12" t="str">
        <f>IF(ISBLANK('Set Schedules Here'!F136),"",ROUND('Set Schedules Here'!F136,rounding_decimal_places))</f>
        <v/>
      </c>
      <c r="K69" s="12" t="str">
        <f>IF(ISBLANK('Set Schedules Here'!F137),"",ROUND('Set Schedules Here'!F137,rounding_decimal_places))</f>
        <v/>
      </c>
      <c r="L69" s="12" t="str">
        <f>IF(ISBLANK('Set Schedules Here'!G136),"",ROUND('Set Schedules Here'!G136,rounding_decimal_places))</f>
        <v/>
      </c>
      <c r="M69" s="12" t="str">
        <f>IF(ISBLANK('Set Schedules Here'!G137),"",ROUND('Set Schedules Here'!G137,rounding_decimal_places))</f>
        <v/>
      </c>
      <c r="N69" s="12" t="str">
        <f>IF(ISBLANK('Set Schedules Here'!H136),"",ROUND('Set Schedules Here'!H136,rounding_decimal_places))</f>
        <v/>
      </c>
      <c r="O69" s="12" t="str">
        <f>IF(ISBLANK('Set Schedules Here'!H137),"",ROUND('Set Schedules Here'!H137,rounding_decimal_places))</f>
        <v/>
      </c>
      <c r="P69" s="12" t="str">
        <f>IF(ISBLANK('Set Schedules Here'!I136),"",ROUND('Set Schedules Here'!I136,rounding_decimal_places))</f>
        <v/>
      </c>
      <c r="Q69" s="12" t="str">
        <f>IF(ISBLANK('Set Schedules Here'!I137),"",ROUND('Set Schedules Here'!I137,rounding_decimal_places))</f>
        <v/>
      </c>
      <c r="R69" s="12" t="str">
        <f>IF(ISBLANK('Set Schedules Here'!J136),"",ROUND('Set Schedules Here'!J136,rounding_decimal_places))</f>
        <v/>
      </c>
      <c r="S69" s="12" t="str">
        <f>IF(ISBLANK('Set Schedules Here'!J137),"",ROUND('Set Schedules Here'!J137,rounding_decimal_places))</f>
        <v/>
      </c>
      <c r="T69" s="12" t="str">
        <f>IF(ISBLANK('Set Schedules Here'!K136),"",ROUND('Set Schedules Here'!K136,rounding_decimal_places))</f>
        <v/>
      </c>
      <c r="U69" s="12" t="str">
        <f>IF(ISBLANK('Set Schedules Here'!K137),"",ROUND('Set Schedules Here'!K137,rounding_decimal_places))</f>
        <v/>
      </c>
      <c r="V69" s="12" t="str">
        <f>IF(ISBLANK('Set Schedules Here'!L136),"",ROUND('Set Schedules Here'!L136,rounding_decimal_places))</f>
        <v/>
      </c>
      <c r="W69" s="12" t="str">
        <f>IF(ISBLANK('Set Schedules Here'!L137),"",ROUND('Set Schedules Here'!L137,rounding_decimal_places))</f>
        <v/>
      </c>
      <c r="X69" s="12" t="str">
        <f>IF(ISBLANK('Set Schedules Here'!M136),"",ROUND('Set Schedules Here'!M136,rounding_decimal_places))</f>
        <v/>
      </c>
      <c r="Y69" s="12" t="str">
        <f>IF(ISBLANK('Set Schedules Here'!M137),"",ROUND('Set Schedules Here'!M137,rounding_decimal_places))</f>
        <v/>
      </c>
      <c r="Z69" s="12" t="str">
        <f>IF(ISBLANK('Set Schedules Here'!N136),"",ROUND('Set Schedules Here'!N136,rounding_decimal_places))</f>
        <v/>
      </c>
      <c r="AA69" s="12" t="str">
        <f>IF(ISBLANK('Set Schedules Here'!N137),"",ROUND('Set Schedules Here'!N137,rounding_decimal_places))</f>
        <v/>
      </c>
      <c r="AB69" s="12" t="str">
        <f>IF(ISBLANK('Set Schedules Here'!O136),"",ROUND('Set Schedules Here'!O136,rounding_decimal_places))</f>
        <v/>
      </c>
      <c r="AC69" s="12" t="str">
        <f>IF(ISBLANK('Set Schedules Here'!O137),"",ROUND('Set Schedules Here'!O137,rounding_decimal_places))</f>
        <v/>
      </c>
      <c r="AD69" s="12" t="str">
        <f>IF(ISBLANK('Set Schedules Here'!P136),"",ROUND('Set Schedules Here'!P136,rounding_decimal_places))</f>
        <v/>
      </c>
      <c r="AE69" s="12" t="str">
        <f>IF(ISBLANK('Set Schedules Here'!P137),"",ROUND('Set Schedules Here'!P137,rounding_decimal_places))</f>
        <v/>
      </c>
      <c r="AF69" s="12" t="str">
        <f>IF(ISBLANK('Set Schedules Here'!Q136),"",ROUND('Set Schedules Here'!Q136,rounding_decimal_places))</f>
        <v/>
      </c>
      <c r="AG69" s="12" t="str">
        <f>IF(ISBLANK('Set Schedules Here'!Q137),"",ROUND('Set Schedules Here'!Q137,rounding_decimal_places))</f>
        <v/>
      </c>
      <c r="AH69" s="12" t="str">
        <f>IF(ISBLANK('Set Schedules Here'!R136),"",ROUND('Set Schedules Here'!R136,rounding_decimal_places))</f>
        <v/>
      </c>
      <c r="AI69" s="12" t="str">
        <f>IF(ISBLANK('Set Schedules Here'!R137),"",ROUND('Set Schedules Here'!R137,rounding_decimal_places))</f>
        <v/>
      </c>
      <c r="AJ69" s="12" t="str">
        <f>IF(ISBLANK('Set Schedules Here'!S136),"",ROUND('Set Schedules Here'!S136,rounding_decimal_places))</f>
        <v/>
      </c>
      <c r="AK69" s="12" t="str">
        <f>IF(ISBLANK('Set Schedules Here'!S137),"",ROUND('Set Schedules Here'!S137,rounding_decimal_places))</f>
        <v/>
      </c>
      <c r="AL69" s="12" t="str">
        <f>IF(ISBLANK('Set Schedules Here'!T136),"",ROUND('Set Schedules Here'!T136,rounding_decimal_places))</f>
        <v/>
      </c>
      <c r="AM69" s="12" t="str">
        <f>IF(ISBLANK('Set Schedules Here'!T137),"",ROUND('Set Schedules Here'!T137,rounding_decimal_places))</f>
        <v/>
      </c>
      <c r="AN69" s="12" t="str">
        <f>IF(ISBLANK('Set Schedules Here'!U136),"",ROUND('Set Schedules Here'!U136,rounding_decimal_places))</f>
        <v/>
      </c>
      <c r="AO69" s="12" t="str">
        <f>IF(ISBLANK('Set Schedules Here'!U137),"",ROUND('Set Schedules Here'!U137,rounding_decimal_places))</f>
        <v/>
      </c>
      <c r="AP69" s="12" t="str">
        <f>IF(ISBLANK('Set Schedules Here'!V136),"",ROUND('Set Schedules Here'!V136,rounding_decimal_places))</f>
        <v/>
      </c>
      <c r="AQ69" s="12" t="str">
        <f>IF(ISBLANK('Set Schedules Here'!V137),"",ROUND('Set Schedules Here'!V137,rounding_decimal_places))</f>
        <v/>
      </c>
      <c r="AR69" s="12" t="str">
        <f>IF(ISBLANK('Set Schedules Here'!W136),"",ROUND('Set Schedules Here'!W136,rounding_decimal_places))</f>
        <v/>
      </c>
      <c r="AS69" s="12" t="str">
        <f>IF(ISBLANK('Set Schedules Here'!W137),"",ROUND('Set Schedules Here'!W137,rounding_decimal_places))</f>
        <v/>
      </c>
      <c r="AT69" s="12" t="str">
        <f>IF(ISBLANK('Set Schedules Here'!X136),"",ROUND('Set Schedules Here'!X136,rounding_decimal_places))</f>
        <v/>
      </c>
      <c r="AU69" s="12" t="str">
        <f>IF(ISBLANK('Set Schedules Here'!X137),"",ROUND('Set Schedules Here'!X137,rounding_decimal_places))</f>
        <v/>
      </c>
      <c r="AV69" s="12" t="str">
        <f>IF(ISBLANK('Set Schedules Here'!Y136),"",ROUND('Set Schedules Here'!Y136,rounding_decimal_places))</f>
        <v/>
      </c>
      <c r="AW69" s="12" t="str">
        <f>IF(ISBLANK('Set Schedules Here'!Y137),"",ROUND('Set Schedules Here'!Y137,rounding_decimal_places))</f>
        <v/>
      </c>
      <c r="AX69" s="12" t="str">
        <f>IF(ISBLANK('Set Schedules Here'!Z136),"",ROUND('Set Schedules Here'!Z136,rounding_decimal_places))</f>
        <v/>
      </c>
      <c r="AY69" s="12" t="str">
        <f>IF(ISBLANK('Set Schedules Here'!Z137),"",ROUND('Set Schedules Here'!Z137,rounding_decimal_places))</f>
        <v/>
      </c>
      <c r="AZ69" s="12" t="str">
        <f>IF(ISBLANK('Set Schedules Here'!AA136),"",ROUND('Set Schedules Here'!AA136,rounding_decimal_places))</f>
        <v/>
      </c>
      <c r="BA69" s="12" t="str">
        <f>IF(ISBLANK('Set Schedules Here'!AA137),"",ROUND('Set Schedules Here'!AA137,rounding_decimal_places))</f>
        <v/>
      </c>
      <c r="BB69" s="12" t="str">
        <f>IF(ISBLANK('Set Schedules Here'!AB136),"",ROUND('Set Schedules Here'!AB136,rounding_decimal_places))</f>
        <v/>
      </c>
      <c r="BC69" s="12" t="str">
        <f>IF(ISBLANK('Set Schedules Here'!AB137),"",ROUND('Set Schedules Here'!AB137,rounding_decimal_places))</f>
        <v/>
      </c>
      <c r="BD69" s="12" t="str">
        <f>IF(ISBLANK('Set Schedules Here'!AC136),"",ROUND('Set Schedules Here'!AC136,rounding_decimal_places))</f>
        <v/>
      </c>
      <c r="BE69" s="12" t="str">
        <f>IF(ISBLANK('Set Schedules Here'!AC137),"",ROUND('Set Schedules Here'!AC137,rounding_decimal_places))</f>
        <v/>
      </c>
      <c r="BF69" s="12" t="str">
        <f>IF(ISBLANK('Set Schedules Here'!AD136),"",ROUND('Set Schedules Here'!AD136,rounding_decimal_places))</f>
        <v/>
      </c>
      <c r="BG69" s="12" t="str">
        <f>IF(ISBLANK('Set Schedules Here'!AD137),"",ROUND('Set Schedules Here'!AD137,rounding_decimal_places))</f>
        <v/>
      </c>
      <c r="BH69" s="12" t="str">
        <f>IF(ISBLANK('Set Schedules Here'!AE136),"",ROUND('Set Schedules Here'!AE136,rounding_decimal_places))</f>
        <v/>
      </c>
      <c r="BI69" s="12" t="str">
        <f>IF(ISBLANK('Set Schedules Here'!AE137),"",ROUND('Set Schedules Here'!AE137,rounding_decimal_places))</f>
        <v/>
      </c>
      <c r="BJ69" s="12" t="str">
        <f>IF(ISBLANK('Set Schedules Here'!AF136),"",ROUND('Set Schedules Here'!AF136,rounding_decimal_places))</f>
        <v/>
      </c>
      <c r="BK69" s="12" t="str">
        <f>IF(ISBLANK('Set Schedules Here'!AF137),"",ROUND('Set Schedules Here'!AF137,rounding_decimal_places))</f>
        <v/>
      </c>
      <c r="BL69" s="12" t="str">
        <f>IF(ISBLANK('Set Schedules Here'!AG136),"",ROUND('Set Schedules Here'!AG136,rounding_decimal_places))</f>
        <v/>
      </c>
      <c r="BM69" s="12" t="str">
        <f>IF(ISBLANK('Set Schedules Here'!AG137),"",ROUND('Set Schedules Here'!AG137,rounding_decimal_places))</f>
        <v/>
      </c>
      <c r="BN69" s="12" t="str">
        <f>IF(ISBLANK('Set Schedules Here'!AH136),"",ROUND('Set Schedules Here'!AH136,rounding_decimal_places))</f>
        <v/>
      </c>
      <c r="BO69" s="22" t="str">
        <f>IF(ISBLANK('Set Schedules Here'!AH137),"",ROUND('Set Schedules Here'!AH137,rounding_decimal_places))</f>
        <v/>
      </c>
    </row>
    <row r="70" spans="1:67" x14ac:dyDescent="0.45">
      <c r="A70" s="12" t="str">
        <f>'Set Schedules Here'!A138</f>
        <v>land forest restoration</v>
      </c>
      <c r="B70" s="12">
        <f>IF(ISBLANK('Set Schedules Here'!B138),"",ROUND('Set Schedules Here'!B138,rounding_decimal_places))</f>
        <v>2018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2030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2031</v>
      </c>
      <c r="G70" s="12">
        <f>IF(ISBLANK('Set Schedules Here'!D139),"",ROUND('Set Schedules Here'!D139,rounding_decimal_places))</f>
        <v>1</v>
      </c>
      <c r="H70" s="12">
        <f>IF(ISBLANK('Set Schedules Here'!E138),"",ROUND('Set Schedules Here'!E138,rounding_decimal_places))</f>
        <v>2050</v>
      </c>
      <c r="I70" s="12">
        <f>IF(ISBLANK('Set Schedules Here'!E139),"",ROUND('Set Schedules Here'!E139,rounding_decimal_places))</f>
        <v>1</v>
      </c>
      <c r="J70" s="12" t="str">
        <f>IF(ISBLANK('Set Schedules Here'!F138),"",ROUND('Set Schedules Here'!F138,rounding_decimal_places))</f>
        <v/>
      </c>
      <c r="K70" s="12" t="str">
        <f>IF(ISBLANK('Set Schedules Here'!F139),"",ROUND('Set Schedules Here'!F139,rounding_decimal_places))</f>
        <v/>
      </c>
      <c r="L70" s="12" t="str">
        <f>IF(ISBLANK('Set Schedules Here'!G138),"",ROUND('Set Schedules Here'!G138,rounding_decimal_places))</f>
        <v/>
      </c>
      <c r="M70" s="12" t="str">
        <f>IF(ISBLANK('Set Schedules Here'!G139),"",ROUND('Set Schedules Here'!G139,rounding_decimal_places))</f>
        <v/>
      </c>
      <c r="N70" s="12" t="str">
        <f>IF(ISBLANK('Set Schedules Here'!H138),"",ROUND('Set Schedules Here'!H138,rounding_decimal_places))</f>
        <v/>
      </c>
      <c r="O70" s="12" t="str">
        <f>IF(ISBLANK('Set Schedules Here'!H139),"",ROUND('Set Schedules Here'!H139,rounding_decimal_places))</f>
        <v/>
      </c>
      <c r="P70" s="12" t="str">
        <f>IF(ISBLANK('Set Schedules Here'!I138),"",ROUND('Set Schedules Here'!I138,rounding_decimal_places))</f>
        <v/>
      </c>
      <c r="Q70" s="12" t="str">
        <f>IF(ISBLANK('Set Schedules Here'!I139),"",ROUND('Set Schedules Here'!I139,rounding_decimal_places))</f>
        <v/>
      </c>
      <c r="R70" s="12" t="str">
        <f>IF(ISBLANK('Set Schedules Here'!J138),"",ROUND('Set Schedules Here'!J138,rounding_decimal_places))</f>
        <v/>
      </c>
      <c r="S70" s="12" t="str">
        <f>IF(ISBLANK('Set Schedules Here'!J139),"",ROUND('Set Schedules Here'!J139,rounding_decimal_places))</f>
        <v/>
      </c>
      <c r="T70" s="12" t="str">
        <f>IF(ISBLANK('Set Schedules Here'!K138),"",ROUND('Set Schedules Here'!K138,rounding_decimal_places))</f>
        <v/>
      </c>
      <c r="U70" s="12" t="str">
        <f>IF(ISBLANK('Set Schedules Here'!K139),"",ROUND('Set Schedules Here'!K139,rounding_decimal_places))</f>
        <v/>
      </c>
      <c r="V70" s="12" t="str">
        <f>IF(ISBLANK('Set Schedules Here'!L138),"",ROUND('Set Schedules Here'!L138,rounding_decimal_places))</f>
        <v/>
      </c>
      <c r="W70" s="12" t="str">
        <f>IF(ISBLANK('Set Schedules Here'!L139),"",ROUND('Set Schedules Here'!L139,rounding_decimal_places))</f>
        <v/>
      </c>
      <c r="X70" s="12" t="str">
        <f>IF(ISBLANK('Set Schedules Here'!M138),"",ROUND('Set Schedules Here'!M138,rounding_decimal_places))</f>
        <v/>
      </c>
      <c r="Y70" s="12" t="str">
        <f>IF(ISBLANK('Set Schedules Here'!M139),"",ROUND('Set Schedules Here'!M139,rounding_decimal_places))</f>
        <v/>
      </c>
      <c r="Z70" s="12" t="str">
        <f>IF(ISBLANK('Set Schedules Here'!N138),"",ROUND('Set Schedules Here'!N138,rounding_decimal_places))</f>
        <v/>
      </c>
      <c r="AA70" s="12" t="str">
        <f>IF(ISBLANK('Set Schedules Here'!N139),"",ROUND('Set Schedules Here'!N139,rounding_decimal_places))</f>
        <v/>
      </c>
      <c r="AB70" s="12" t="str">
        <f>IF(ISBLANK('Set Schedules Here'!O138),"",ROUND('Set Schedules Here'!O138,rounding_decimal_places))</f>
        <v/>
      </c>
      <c r="AC70" s="12" t="str">
        <f>IF(ISBLANK('Set Schedules Here'!O139),"",ROUND('Set Schedules Here'!O139,rounding_decimal_places))</f>
        <v/>
      </c>
      <c r="AD70" s="12" t="str">
        <f>IF(ISBLANK('Set Schedules Here'!P138),"",ROUND('Set Schedules Here'!P138,rounding_decimal_places))</f>
        <v/>
      </c>
      <c r="AE70" s="12" t="str">
        <f>IF(ISBLANK('Set Schedules Here'!P139),"",ROUND('Set Schedules Here'!P139,rounding_decimal_places))</f>
        <v/>
      </c>
      <c r="AF70" s="12" t="str">
        <f>IF(ISBLANK('Set Schedules Here'!Q138),"",ROUND('Set Schedules Here'!Q138,rounding_decimal_places))</f>
        <v/>
      </c>
      <c r="AG70" s="12" t="str">
        <f>IF(ISBLANK('Set Schedules Here'!Q139),"",ROUND('Set Schedules Here'!Q139,rounding_decimal_places))</f>
        <v/>
      </c>
      <c r="AH70" s="12" t="str">
        <f>IF(ISBLANK('Set Schedules Here'!R138),"",ROUND('Set Schedules Here'!R138,rounding_decimal_places))</f>
        <v/>
      </c>
      <c r="AI70" s="12" t="str">
        <f>IF(ISBLANK('Set Schedules Here'!R139),"",ROUND('Set Schedules Here'!R139,rounding_decimal_places))</f>
        <v/>
      </c>
      <c r="AJ70" s="12" t="str">
        <f>IF(ISBLANK('Set Schedules Here'!S138),"",ROUND('Set Schedules Here'!S138,rounding_decimal_places))</f>
        <v/>
      </c>
      <c r="AK70" s="12" t="str">
        <f>IF(ISBLANK('Set Schedules Here'!S139),"",ROUND('Set Schedules Here'!S139,rounding_decimal_places))</f>
        <v/>
      </c>
      <c r="AL70" s="12" t="str">
        <f>IF(ISBLANK('Set Schedules Here'!T138),"",ROUND('Set Schedules Here'!T138,rounding_decimal_places))</f>
        <v/>
      </c>
      <c r="AM70" s="12" t="str">
        <f>IF(ISBLANK('Set Schedules Here'!T139),"",ROUND('Set Schedules Here'!T139,rounding_decimal_places))</f>
        <v/>
      </c>
      <c r="AN70" s="12" t="str">
        <f>IF(ISBLANK('Set Schedules Here'!U138),"",ROUND('Set Schedules Here'!U138,rounding_decimal_places))</f>
        <v/>
      </c>
      <c r="AO70" s="12" t="str">
        <f>IF(ISBLANK('Set Schedules Here'!U139),"",ROUND('Set Schedules Here'!U139,rounding_decimal_places))</f>
        <v/>
      </c>
      <c r="AP70" s="12" t="str">
        <f>IF(ISBLANK('Set Schedules Here'!V138),"",ROUND('Set Schedules Here'!V138,rounding_decimal_places))</f>
        <v/>
      </c>
      <c r="AQ70" s="12" t="str">
        <f>IF(ISBLANK('Set Schedules Here'!V139),"",ROUND('Set Schedules Here'!V139,rounding_decimal_places))</f>
        <v/>
      </c>
      <c r="AR70" s="12" t="str">
        <f>IF(ISBLANK('Set Schedules Here'!W138),"",ROUND('Set Schedules Here'!W138,rounding_decimal_places))</f>
        <v/>
      </c>
      <c r="AS70" s="12" t="str">
        <f>IF(ISBLANK('Set Schedules Here'!W139),"",ROUND('Set Schedules Here'!W139,rounding_decimal_places))</f>
        <v/>
      </c>
      <c r="AT70" s="12" t="str">
        <f>IF(ISBLANK('Set Schedules Here'!X138),"",ROUND('Set Schedules Here'!X138,rounding_decimal_places))</f>
        <v/>
      </c>
      <c r="AU70" s="12" t="str">
        <f>IF(ISBLANK('Set Schedules Here'!X139),"",ROUND('Set Schedules Here'!X139,rounding_decimal_places))</f>
        <v/>
      </c>
      <c r="AV70" s="12" t="str">
        <f>IF(ISBLANK('Set Schedules Here'!Y138),"",ROUND('Set Schedules Here'!Y138,rounding_decimal_places))</f>
        <v/>
      </c>
      <c r="AW70" s="12" t="str">
        <f>IF(ISBLANK('Set Schedules Here'!Y139),"",ROUND('Set Schedules Here'!Y139,rounding_decimal_places))</f>
        <v/>
      </c>
      <c r="AX70" s="12" t="str">
        <f>IF(ISBLANK('Set Schedules Here'!Z138),"",ROUND('Set Schedules Here'!Z138,rounding_decimal_places))</f>
        <v/>
      </c>
      <c r="AY70" s="12" t="str">
        <f>IF(ISBLANK('Set Schedules Here'!Z139),"",ROUND('Set Schedules Here'!Z139,rounding_decimal_places))</f>
        <v/>
      </c>
      <c r="AZ70" s="12" t="str">
        <f>IF(ISBLANK('Set Schedules Here'!AA138),"",ROUND('Set Schedules Here'!AA138,rounding_decimal_places))</f>
        <v/>
      </c>
      <c r="BA70" s="12" t="str">
        <f>IF(ISBLANK('Set Schedules Here'!AA139),"",ROUND('Set Schedules Here'!AA139,rounding_decimal_places))</f>
        <v/>
      </c>
      <c r="BB70" s="12" t="str">
        <f>IF(ISBLANK('Set Schedules Here'!AB138),"",ROUND('Set Schedules Here'!AB138,rounding_decimal_places))</f>
        <v/>
      </c>
      <c r="BC70" s="12" t="str">
        <f>IF(ISBLANK('Set Schedules Here'!AB139),"",ROUND('Set Schedules Here'!AB139,rounding_decimal_places))</f>
        <v/>
      </c>
      <c r="BD70" s="12" t="str">
        <f>IF(ISBLANK('Set Schedules Here'!AC138),"",ROUND('Set Schedules Here'!AC138,rounding_decimal_places))</f>
        <v/>
      </c>
      <c r="BE70" s="12" t="str">
        <f>IF(ISBLANK('Set Schedules Here'!AC139),"",ROUND('Set Schedules Here'!AC139,rounding_decimal_places))</f>
        <v/>
      </c>
      <c r="BF70" s="12" t="str">
        <f>IF(ISBLANK('Set Schedules Here'!AD138),"",ROUND('Set Schedules Here'!AD138,rounding_decimal_places))</f>
        <v/>
      </c>
      <c r="BG70" s="12" t="str">
        <f>IF(ISBLANK('Set Schedules Here'!AD139),"",ROUND('Set Schedules Here'!AD139,rounding_decimal_places))</f>
        <v/>
      </c>
      <c r="BH70" s="12" t="str">
        <f>IF(ISBLANK('Set Schedules Here'!AE138),"",ROUND('Set Schedules Here'!AE138,rounding_decimal_places))</f>
        <v/>
      </c>
      <c r="BI70" s="12" t="str">
        <f>IF(ISBLANK('Set Schedules Here'!AE139),"",ROUND('Set Schedules Here'!AE139,rounding_decimal_places))</f>
        <v/>
      </c>
      <c r="BJ70" s="12" t="str">
        <f>IF(ISBLANK('Set Schedules Here'!AF138),"",ROUND('Set Schedules Here'!AF138,rounding_decimal_places))</f>
        <v/>
      </c>
      <c r="BK70" s="12" t="str">
        <f>IF(ISBLANK('Set Schedules Here'!AF139),"",ROUND('Set Schedules Here'!AF139,rounding_decimal_places))</f>
        <v/>
      </c>
      <c r="BL70" s="12" t="str">
        <f>IF(ISBLANK('Set Schedules Here'!AG138),"",ROUND('Set Schedules Here'!AG138,rounding_decimal_places))</f>
        <v/>
      </c>
      <c r="BM70" s="12" t="str">
        <f>IF(ISBLANK('Set Schedules Here'!AG139),"",ROUND('Set Schedules Here'!AG139,rounding_decimal_places))</f>
        <v/>
      </c>
      <c r="BN70" s="12" t="str">
        <f>IF(ISBLANK('Set Schedules Here'!AH138),"",ROUND('Set Schedules Here'!AH138,rounding_decimal_places))</f>
        <v/>
      </c>
      <c r="BO70" s="22" t="str">
        <f>IF(ISBLANK('Set Schedules Here'!AH139),"",ROUND('Set Schedules Here'!AH139,rounding_decimal_places))</f>
        <v/>
      </c>
    </row>
    <row r="71" spans="1:67" x14ac:dyDescent="0.45">
      <c r="A71" s="12" t="str">
        <f>'Set Schedules Here'!A140</f>
        <v>RnD transportation capital cost reduction</v>
      </c>
      <c r="B71" s="12">
        <f>IF(ISBLANK('Set Schedules Here'!B140),"",ROUND('Set Schedules Here'!B140,rounding_decimal_places))</f>
        <v>2018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2019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2020</v>
      </c>
      <c r="G71" s="12">
        <f>IF(ISBLANK('Set Schedules Here'!D141),"",ROUND('Set Schedules Here'!D141,rounding_decimal_places))</f>
        <v>1.7278000000000002E-2</v>
      </c>
      <c r="H71" s="12">
        <f>IF(ISBLANK('Set Schedules Here'!E140),"",ROUND('Set Schedules Here'!E140,rounding_decimal_places))</f>
        <v>2021</v>
      </c>
      <c r="I71" s="12">
        <f>IF(ISBLANK('Set Schedules Here'!E141),"",ROUND('Set Schedules Here'!E141,rounding_decimal_places))</f>
        <v>2.2513999999999999E-2</v>
      </c>
      <c r="J71" s="12">
        <f>IF(ISBLANK('Set Schedules Here'!F140),"",ROUND('Set Schedules Here'!F140,rounding_decimal_places))</f>
        <v>2022</v>
      </c>
      <c r="K71" s="12">
        <f>IF(ISBLANK('Set Schedules Here'!F141),"",ROUND('Set Schedules Here'!F141,rounding_decimal_places))</f>
        <v>2.929E-2</v>
      </c>
      <c r="L71" s="12">
        <f>IF(ISBLANK('Set Schedules Here'!G140),"",ROUND('Set Schedules Here'!G140,rounding_decimal_places))</f>
        <v>2023</v>
      </c>
      <c r="M71" s="12">
        <f>IF(ISBLANK('Set Schedules Here'!G141),"",ROUND('Set Schedules Here'!G141,rounding_decimal_places))</f>
        <v>3.8026999999999998E-2</v>
      </c>
      <c r="N71" s="12">
        <f>IF(ISBLANK('Set Schedules Here'!H140),"",ROUND('Set Schedules Here'!H140,rounding_decimal_places))</f>
        <v>2024</v>
      </c>
      <c r="O71" s="12">
        <f>IF(ISBLANK('Set Schedules Here'!H141),"",ROUND('Set Schedules Here'!H141,rounding_decimal_places))</f>
        <v>4.9238999999999998E-2</v>
      </c>
      <c r="P71" s="12">
        <f>IF(ISBLANK('Set Schedules Here'!I140),"",ROUND('Set Schedules Here'!I140,rounding_decimal_places))</f>
        <v>2025</v>
      </c>
      <c r="Q71" s="12">
        <f>IF(ISBLANK('Set Schedules Here'!I141),"",ROUND('Set Schedules Here'!I141,rounding_decimal_places))</f>
        <v>6.3539999999999999E-2</v>
      </c>
      <c r="R71" s="12">
        <f>IF(ISBLANK('Set Schedules Here'!J140),"",ROUND('Set Schedules Here'!J140,rounding_decimal_places))</f>
        <v>2026</v>
      </c>
      <c r="S71" s="12">
        <f>IF(ISBLANK('Set Schedules Here'!J141),"",ROUND('Set Schedules Here'!J141,rounding_decimal_places))</f>
        <v>8.1642000000000006E-2</v>
      </c>
      <c r="T71" s="12">
        <f>IF(ISBLANK('Set Schedules Here'!K140),"",ROUND('Set Schedules Here'!K140,rounding_decimal_places))</f>
        <v>2027</v>
      </c>
      <c r="U71" s="12">
        <f>IF(ISBLANK('Set Schedules Here'!K141),"",ROUND('Set Schedules Here'!K141,rounding_decimal_places))</f>
        <v>0.10433099999999999</v>
      </c>
      <c r="V71" s="12">
        <f>IF(ISBLANK('Set Schedules Here'!L140),"",ROUND('Set Schedules Here'!L140,rounding_decimal_places))</f>
        <v>2028</v>
      </c>
      <c r="W71" s="12">
        <f>IF(ISBLANK('Set Schedules Here'!L141),"",ROUND('Set Schedules Here'!L141,rounding_decimal_places))</f>
        <v>0.13242599999999999</v>
      </c>
      <c r="X71" s="12">
        <f>IF(ISBLANK('Set Schedules Here'!M140),"",ROUND('Set Schedules Here'!M140,rounding_decimal_places))</f>
        <v>2029</v>
      </c>
      <c r="Y71" s="12">
        <f>IF(ISBLANK('Set Schedules Here'!M141),"",ROUND('Set Schedules Here'!M141,rounding_decimal_places))</f>
        <v>0.16669200000000001</v>
      </c>
      <c r="Z71" s="12">
        <f>IF(ISBLANK('Set Schedules Here'!N140),"",ROUND('Set Schedules Here'!N140,rounding_decimal_places))</f>
        <v>2030</v>
      </c>
      <c r="AA71" s="12">
        <f>IF(ISBLANK('Set Schedules Here'!N141),"",ROUND('Set Schedules Here'!N141,rounding_decimal_places))</f>
        <v>0.20772299999999999</v>
      </c>
      <c r="AB71" s="12">
        <f>IF(ISBLANK('Set Schedules Here'!O140),"",ROUND('Set Schedules Here'!O140,rounding_decimal_places))</f>
        <v>2031</v>
      </c>
      <c r="AC71" s="12">
        <f>IF(ISBLANK('Set Schedules Here'!O141),"",ROUND('Set Schedules Here'!O141,rounding_decimal_places))</f>
        <v>0.25578800000000002</v>
      </c>
      <c r="AD71" s="12">
        <f>IF(ISBLANK('Set Schedules Here'!P140),"",ROUND('Set Schedules Here'!P140,rounding_decimal_places))</f>
        <v>2032</v>
      </c>
      <c r="AE71" s="12">
        <f>IF(ISBLANK('Set Schedules Here'!P141),"",ROUND('Set Schedules Here'!P141,rounding_decimal_places))</f>
        <v>0.31066199999999999</v>
      </c>
      <c r="AF71" s="12">
        <f>IF(ISBLANK('Set Schedules Here'!Q140),"",ROUND('Set Schedules Here'!Q140,rounding_decimal_places))</f>
        <v>2033</v>
      </c>
      <c r="AG71" s="12">
        <f>IF(ISBLANK('Set Schedules Here'!Q141),"",ROUND('Set Schedules Here'!Q141,rounding_decimal_places))</f>
        <v>0.37150100000000003</v>
      </c>
      <c r="AH71" s="12">
        <f>IF(ISBLANK('Set Schedules Here'!R140),"",ROUND('Set Schedules Here'!R140,rounding_decimal_places))</f>
        <v>2034</v>
      </c>
      <c r="AI71" s="12">
        <f>IF(ISBLANK('Set Schedules Here'!R141),"",ROUND('Set Schedules Here'!R141,rounding_decimal_places))</f>
        <v>0.436803</v>
      </c>
      <c r="AJ71" s="12">
        <f>IF(ISBLANK('Set Schedules Here'!S140),"",ROUND('Set Schedules Here'!S140,rounding_decimal_places))</f>
        <v>2035</v>
      </c>
      <c r="AK71" s="12">
        <f>IF(ISBLANK('Set Schedules Here'!S141),"",ROUND('Set Schedules Here'!S141,rounding_decimal_places))</f>
        <v>0.50449999999999995</v>
      </c>
      <c r="AL71" s="12">
        <f>IF(ISBLANK('Set Schedules Here'!T140),"",ROUND('Set Schedules Here'!T140,rounding_decimal_places))</f>
        <v>2036</v>
      </c>
      <c r="AM71" s="12">
        <f>IF(ISBLANK('Set Schedules Here'!T141),"",ROUND('Set Schedules Here'!T141,rounding_decimal_places))</f>
        <v>0.57219699999999996</v>
      </c>
      <c r="AN71" s="12">
        <f>IF(ISBLANK('Set Schedules Here'!U140),"",ROUND('Set Schedules Here'!U140,rounding_decimal_places))</f>
        <v>2037</v>
      </c>
      <c r="AO71" s="12">
        <f>IF(ISBLANK('Set Schedules Here'!U141),"",ROUND('Set Schedules Here'!U141,rounding_decimal_places))</f>
        <v>0.63749900000000004</v>
      </c>
      <c r="AP71" s="12">
        <f>IF(ISBLANK('Set Schedules Here'!V140),"",ROUND('Set Schedules Here'!V140,rounding_decimal_places))</f>
        <v>2038</v>
      </c>
      <c r="AQ71" s="12">
        <f>IF(ISBLANK('Set Schedules Here'!V141),"",ROUND('Set Schedules Here'!V141,rounding_decimal_places))</f>
        <v>0.69833800000000001</v>
      </c>
      <c r="AR71" s="12">
        <f>IF(ISBLANK('Set Schedules Here'!W140),"",ROUND('Set Schedules Here'!W140,rounding_decimal_places))</f>
        <v>2039</v>
      </c>
      <c r="AS71" s="12">
        <f>IF(ISBLANK('Set Schedules Here'!W141),"",ROUND('Set Schedules Here'!W141,rounding_decimal_places))</f>
        <v>0.75321199999999999</v>
      </c>
      <c r="AT71" s="12">
        <f>IF(ISBLANK('Set Schedules Here'!X140),"",ROUND('Set Schedules Here'!X140,rounding_decimal_places))</f>
        <v>2040</v>
      </c>
      <c r="AU71" s="12">
        <f>IF(ISBLANK('Set Schedules Here'!X141),"",ROUND('Set Schedules Here'!X141,rounding_decimal_places))</f>
        <v>0.80127700000000002</v>
      </c>
      <c r="AV71" s="12">
        <f>IF(ISBLANK('Set Schedules Here'!Y140),"",ROUND('Set Schedules Here'!Y140,rounding_decimal_places))</f>
        <v>2041</v>
      </c>
      <c r="AW71" s="12">
        <f>IF(ISBLANK('Set Schedules Here'!Y141),"",ROUND('Set Schedules Here'!Y141,rounding_decimal_places))</f>
        <v>0.84230799999999995</v>
      </c>
      <c r="AX71" s="12">
        <f>IF(ISBLANK('Set Schedules Here'!Z140),"",ROUND('Set Schedules Here'!Z140,rounding_decimal_places))</f>
        <v>2042</v>
      </c>
      <c r="AY71" s="12">
        <f>IF(ISBLANK('Set Schedules Here'!Z141),"",ROUND('Set Schedules Here'!Z141,rounding_decimal_places))</f>
        <v>0.87657399999999996</v>
      </c>
      <c r="AZ71" s="12">
        <f>IF(ISBLANK('Set Schedules Here'!AA140),"",ROUND('Set Schedules Here'!AA140,rounding_decimal_places))</f>
        <v>2043</v>
      </c>
      <c r="BA71" s="12">
        <f>IF(ISBLANK('Set Schedules Here'!AA141),"",ROUND('Set Schedules Here'!AA141,rounding_decimal_places))</f>
        <v>0.90466899999999995</v>
      </c>
      <c r="BB71" s="12">
        <f>IF(ISBLANK('Set Schedules Here'!AB140),"",ROUND('Set Schedules Here'!AB140,rounding_decimal_places))</f>
        <v>2044</v>
      </c>
      <c r="BC71" s="12">
        <f>IF(ISBLANK('Set Schedules Here'!AB141),"",ROUND('Set Schedules Here'!AB141,rounding_decimal_places))</f>
        <v>0.92735800000000002</v>
      </c>
      <c r="BD71" s="12">
        <f>IF(ISBLANK('Set Schedules Here'!AC140),"",ROUND('Set Schedules Here'!AC140,rounding_decimal_places))</f>
        <v>2045</v>
      </c>
      <c r="BE71" s="12">
        <f>IF(ISBLANK('Set Schedules Here'!AC141),"",ROUND('Set Schedules Here'!AC141,rounding_decimal_places))</f>
        <v>0.94545999999999997</v>
      </c>
      <c r="BF71" s="12">
        <f>IF(ISBLANK('Set Schedules Here'!AD140),"",ROUND('Set Schedules Here'!AD140,rounding_decimal_places))</f>
        <v>2046</v>
      </c>
      <c r="BG71" s="12">
        <f>IF(ISBLANK('Set Schedules Here'!AD141),"",ROUND('Set Schedules Here'!AD141,rounding_decimal_places))</f>
        <v>0.95976099999999998</v>
      </c>
      <c r="BH71" s="12">
        <f>IF(ISBLANK('Set Schedules Here'!AE140),"",ROUND('Set Schedules Here'!AE140,rounding_decimal_places))</f>
        <v>2047</v>
      </c>
      <c r="BI71" s="12">
        <f>IF(ISBLANK('Set Schedules Here'!AE141),"",ROUND('Set Schedules Here'!AE141,rounding_decimal_places))</f>
        <v>0.97097299999999997</v>
      </c>
      <c r="BJ71" s="12">
        <f>IF(ISBLANK('Set Schedules Here'!AF140),"",ROUND('Set Schedules Here'!AF140,rounding_decimal_places))</f>
        <v>2048</v>
      </c>
      <c r="BK71" s="12">
        <f>IF(ISBLANK('Set Schedules Here'!AF141),"",ROUND('Set Schedules Here'!AF141,rounding_decimal_places))</f>
        <v>0.97970999999999997</v>
      </c>
      <c r="BL71" s="12">
        <f>IF(ISBLANK('Set Schedules Here'!AG140),"",ROUND('Set Schedules Here'!AG140,rounding_decimal_places))</f>
        <v>2049</v>
      </c>
      <c r="BM71" s="12">
        <f>IF(ISBLANK('Set Schedules Here'!AG141),"",ROUND('Set Schedules Here'!AG141,rounding_decimal_places))</f>
        <v>0.98648599999999997</v>
      </c>
      <c r="BN71" s="12">
        <f>IF(ISBLANK('Set Schedules Here'!AH140),"",ROUND('Set Schedules Here'!AH140,rounding_decimal_places))</f>
        <v>2050</v>
      </c>
      <c r="BO71" s="22">
        <f>IF(ISBLANK('Set Schedules Here'!AH141),"",ROUND('Set Schedules Here'!AH141,rounding_decimal_places))</f>
        <v>0.99172199999999999</v>
      </c>
    </row>
    <row r="72" spans="1:67" x14ac:dyDescent="0.45">
      <c r="A72" s="12" t="str">
        <f>'Set Schedules Here'!A142</f>
        <v>RnD electricity capital cost reduction</v>
      </c>
      <c r="B72" s="12">
        <f>IF(ISBLANK('Set Schedules Here'!B142),"",ROUND('Set Schedules Here'!B142,rounding_decimal_places))</f>
        <v>2018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2019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2020</v>
      </c>
      <c r="G72" s="12">
        <f>IF(ISBLANK('Set Schedules Here'!D143),"",ROUND('Set Schedules Here'!D143,rounding_decimal_places))</f>
        <v>1.7278000000000002E-2</v>
      </c>
      <c r="H72" s="12">
        <f>IF(ISBLANK('Set Schedules Here'!E142),"",ROUND('Set Schedules Here'!E142,rounding_decimal_places))</f>
        <v>2021</v>
      </c>
      <c r="I72" s="12">
        <f>IF(ISBLANK('Set Schedules Here'!E143),"",ROUND('Set Schedules Here'!E143,rounding_decimal_places))</f>
        <v>2.2513999999999999E-2</v>
      </c>
      <c r="J72" s="12">
        <f>IF(ISBLANK('Set Schedules Here'!F142),"",ROUND('Set Schedules Here'!F142,rounding_decimal_places))</f>
        <v>2022</v>
      </c>
      <c r="K72" s="12">
        <f>IF(ISBLANK('Set Schedules Here'!F143),"",ROUND('Set Schedules Here'!F143,rounding_decimal_places))</f>
        <v>2.929E-2</v>
      </c>
      <c r="L72" s="12">
        <f>IF(ISBLANK('Set Schedules Here'!G142),"",ROUND('Set Schedules Here'!G142,rounding_decimal_places))</f>
        <v>2023</v>
      </c>
      <c r="M72" s="12">
        <f>IF(ISBLANK('Set Schedules Here'!G143),"",ROUND('Set Schedules Here'!G143,rounding_decimal_places))</f>
        <v>3.8026999999999998E-2</v>
      </c>
      <c r="N72" s="12">
        <f>IF(ISBLANK('Set Schedules Here'!H142),"",ROUND('Set Schedules Here'!H142,rounding_decimal_places))</f>
        <v>2024</v>
      </c>
      <c r="O72" s="12">
        <f>IF(ISBLANK('Set Schedules Here'!H143),"",ROUND('Set Schedules Here'!H143,rounding_decimal_places))</f>
        <v>4.9238999999999998E-2</v>
      </c>
      <c r="P72" s="12">
        <f>IF(ISBLANK('Set Schedules Here'!I142),"",ROUND('Set Schedules Here'!I142,rounding_decimal_places))</f>
        <v>2025</v>
      </c>
      <c r="Q72" s="12">
        <f>IF(ISBLANK('Set Schedules Here'!I143),"",ROUND('Set Schedules Here'!I143,rounding_decimal_places))</f>
        <v>6.3539999999999999E-2</v>
      </c>
      <c r="R72" s="12">
        <f>IF(ISBLANK('Set Schedules Here'!J142),"",ROUND('Set Schedules Here'!J142,rounding_decimal_places))</f>
        <v>2026</v>
      </c>
      <c r="S72" s="12">
        <f>IF(ISBLANK('Set Schedules Here'!J143),"",ROUND('Set Schedules Here'!J143,rounding_decimal_places))</f>
        <v>8.1642000000000006E-2</v>
      </c>
      <c r="T72" s="12">
        <f>IF(ISBLANK('Set Schedules Here'!K142),"",ROUND('Set Schedules Here'!K142,rounding_decimal_places))</f>
        <v>2027</v>
      </c>
      <c r="U72" s="12">
        <f>IF(ISBLANK('Set Schedules Here'!K143),"",ROUND('Set Schedules Here'!K143,rounding_decimal_places))</f>
        <v>0.10433099999999999</v>
      </c>
      <c r="V72" s="12">
        <f>IF(ISBLANK('Set Schedules Here'!L142),"",ROUND('Set Schedules Here'!L142,rounding_decimal_places))</f>
        <v>2028</v>
      </c>
      <c r="W72" s="12">
        <f>IF(ISBLANK('Set Schedules Here'!L143),"",ROUND('Set Schedules Here'!L143,rounding_decimal_places))</f>
        <v>0.13242599999999999</v>
      </c>
      <c r="X72" s="12">
        <f>IF(ISBLANK('Set Schedules Here'!M142),"",ROUND('Set Schedules Here'!M142,rounding_decimal_places))</f>
        <v>2029</v>
      </c>
      <c r="Y72" s="12">
        <f>IF(ISBLANK('Set Schedules Here'!M143),"",ROUND('Set Schedules Here'!M143,rounding_decimal_places))</f>
        <v>0.16669200000000001</v>
      </c>
      <c r="Z72" s="12">
        <f>IF(ISBLANK('Set Schedules Here'!N142),"",ROUND('Set Schedules Here'!N142,rounding_decimal_places))</f>
        <v>2030</v>
      </c>
      <c r="AA72" s="12">
        <f>IF(ISBLANK('Set Schedules Here'!N143),"",ROUND('Set Schedules Here'!N143,rounding_decimal_places))</f>
        <v>0.20772299999999999</v>
      </c>
      <c r="AB72" s="12">
        <f>IF(ISBLANK('Set Schedules Here'!O142),"",ROUND('Set Schedules Here'!O142,rounding_decimal_places))</f>
        <v>2031</v>
      </c>
      <c r="AC72" s="12">
        <f>IF(ISBLANK('Set Schedules Here'!O143),"",ROUND('Set Schedules Here'!O143,rounding_decimal_places))</f>
        <v>0.25578800000000002</v>
      </c>
      <c r="AD72" s="12">
        <f>IF(ISBLANK('Set Schedules Here'!P142),"",ROUND('Set Schedules Here'!P142,rounding_decimal_places))</f>
        <v>2032</v>
      </c>
      <c r="AE72" s="12">
        <f>IF(ISBLANK('Set Schedules Here'!P143),"",ROUND('Set Schedules Here'!P143,rounding_decimal_places))</f>
        <v>0.31066199999999999</v>
      </c>
      <c r="AF72" s="12">
        <f>IF(ISBLANK('Set Schedules Here'!Q142),"",ROUND('Set Schedules Here'!Q142,rounding_decimal_places))</f>
        <v>2033</v>
      </c>
      <c r="AG72" s="12">
        <f>IF(ISBLANK('Set Schedules Here'!Q143),"",ROUND('Set Schedules Here'!Q143,rounding_decimal_places))</f>
        <v>0.37150100000000003</v>
      </c>
      <c r="AH72" s="12">
        <f>IF(ISBLANK('Set Schedules Here'!R142),"",ROUND('Set Schedules Here'!R142,rounding_decimal_places))</f>
        <v>2034</v>
      </c>
      <c r="AI72" s="12">
        <f>IF(ISBLANK('Set Schedules Here'!R143),"",ROUND('Set Schedules Here'!R143,rounding_decimal_places))</f>
        <v>0.436803</v>
      </c>
      <c r="AJ72" s="12">
        <f>IF(ISBLANK('Set Schedules Here'!S142),"",ROUND('Set Schedules Here'!S142,rounding_decimal_places))</f>
        <v>2035</v>
      </c>
      <c r="AK72" s="12">
        <f>IF(ISBLANK('Set Schedules Here'!S143),"",ROUND('Set Schedules Here'!S143,rounding_decimal_places))</f>
        <v>0.50449999999999995</v>
      </c>
      <c r="AL72" s="12">
        <f>IF(ISBLANK('Set Schedules Here'!T142),"",ROUND('Set Schedules Here'!T142,rounding_decimal_places))</f>
        <v>2036</v>
      </c>
      <c r="AM72" s="12">
        <f>IF(ISBLANK('Set Schedules Here'!T143),"",ROUND('Set Schedules Here'!T143,rounding_decimal_places))</f>
        <v>0.57219699999999996</v>
      </c>
      <c r="AN72" s="12">
        <f>IF(ISBLANK('Set Schedules Here'!U142),"",ROUND('Set Schedules Here'!U142,rounding_decimal_places))</f>
        <v>2037</v>
      </c>
      <c r="AO72" s="12">
        <f>IF(ISBLANK('Set Schedules Here'!U143),"",ROUND('Set Schedules Here'!U143,rounding_decimal_places))</f>
        <v>0.63749900000000004</v>
      </c>
      <c r="AP72" s="12">
        <f>IF(ISBLANK('Set Schedules Here'!V142),"",ROUND('Set Schedules Here'!V142,rounding_decimal_places))</f>
        <v>2038</v>
      </c>
      <c r="AQ72" s="12">
        <f>IF(ISBLANK('Set Schedules Here'!V143),"",ROUND('Set Schedules Here'!V143,rounding_decimal_places))</f>
        <v>0.69833800000000001</v>
      </c>
      <c r="AR72" s="12">
        <f>IF(ISBLANK('Set Schedules Here'!W142),"",ROUND('Set Schedules Here'!W142,rounding_decimal_places))</f>
        <v>2039</v>
      </c>
      <c r="AS72" s="12">
        <f>IF(ISBLANK('Set Schedules Here'!W143),"",ROUND('Set Schedules Here'!W143,rounding_decimal_places))</f>
        <v>0.75321199999999999</v>
      </c>
      <c r="AT72" s="12">
        <f>IF(ISBLANK('Set Schedules Here'!X142),"",ROUND('Set Schedules Here'!X142,rounding_decimal_places))</f>
        <v>2040</v>
      </c>
      <c r="AU72" s="12">
        <f>IF(ISBLANK('Set Schedules Here'!X143),"",ROUND('Set Schedules Here'!X143,rounding_decimal_places))</f>
        <v>0.80127700000000002</v>
      </c>
      <c r="AV72" s="12">
        <f>IF(ISBLANK('Set Schedules Here'!Y142),"",ROUND('Set Schedules Here'!Y142,rounding_decimal_places))</f>
        <v>2041</v>
      </c>
      <c r="AW72" s="12">
        <f>IF(ISBLANK('Set Schedules Here'!Y143),"",ROUND('Set Schedules Here'!Y143,rounding_decimal_places))</f>
        <v>0.84230799999999995</v>
      </c>
      <c r="AX72" s="12">
        <f>IF(ISBLANK('Set Schedules Here'!Z142),"",ROUND('Set Schedules Here'!Z142,rounding_decimal_places))</f>
        <v>2042</v>
      </c>
      <c r="AY72" s="12">
        <f>IF(ISBLANK('Set Schedules Here'!Z143),"",ROUND('Set Schedules Here'!Z143,rounding_decimal_places))</f>
        <v>0.87657399999999996</v>
      </c>
      <c r="AZ72" s="12">
        <f>IF(ISBLANK('Set Schedules Here'!AA142),"",ROUND('Set Schedules Here'!AA142,rounding_decimal_places))</f>
        <v>2043</v>
      </c>
      <c r="BA72" s="12">
        <f>IF(ISBLANK('Set Schedules Here'!AA143),"",ROUND('Set Schedules Here'!AA143,rounding_decimal_places))</f>
        <v>0.90466899999999995</v>
      </c>
      <c r="BB72" s="12">
        <f>IF(ISBLANK('Set Schedules Here'!AB142),"",ROUND('Set Schedules Here'!AB142,rounding_decimal_places))</f>
        <v>2044</v>
      </c>
      <c r="BC72" s="12">
        <f>IF(ISBLANK('Set Schedules Here'!AB143),"",ROUND('Set Schedules Here'!AB143,rounding_decimal_places))</f>
        <v>0.92735800000000002</v>
      </c>
      <c r="BD72" s="12">
        <f>IF(ISBLANK('Set Schedules Here'!AC142),"",ROUND('Set Schedules Here'!AC142,rounding_decimal_places))</f>
        <v>2045</v>
      </c>
      <c r="BE72" s="12">
        <f>IF(ISBLANK('Set Schedules Here'!AC143),"",ROUND('Set Schedules Here'!AC143,rounding_decimal_places))</f>
        <v>0.94545999999999997</v>
      </c>
      <c r="BF72" s="12">
        <f>IF(ISBLANK('Set Schedules Here'!AD142),"",ROUND('Set Schedules Here'!AD142,rounding_decimal_places))</f>
        <v>2046</v>
      </c>
      <c r="BG72" s="12">
        <f>IF(ISBLANK('Set Schedules Here'!AD143),"",ROUND('Set Schedules Here'!AD143,rounding_decimal_places))</f>
        <v>0.95976099999999998</v>
      </c>
      <c r="BH72" s="12">
        <f>IF(ISBLANK('Set Schedules Here'!AE142),"",ROUND('Set Schedules Here'!AE142,rounding_decimal_places))</f>
        <v>2047</v>
      </c>
      <c r="BI72" s="12">
        <f>IF(ISBLANK('Set Schedules Here'!AE143),"",ROUND('Set Schedules Here'!AE143,rounding_decimal_places))</f>
        <v>0.97097299999999997</v>
      </c>
      <c r="BJ72" s="12">
        <f>IF(ISBLANK('Set Schedules Here'!AF142),"",ROUND('Set Schedules Here'!AF142,rounding_decimal_places))</f>
        <v>2048</v>
      </c>
      <c r="BK72" s="12">
        <f>IF(ISBLANK('Set Schedules Here'!AF143),"",ROUND('Set Schedules Here'!AF143,rounding_decimal_places))</f>
        <v>0.97970999999999997</v>
      </c>
      <c r="BL72" s="12">
        <f>IF(ISBLANK('Set Schedules Here'!AG142),"",ROUND('Set Schedules Here'!AG142,rounding_decimal_places))</f>
        <v>2049</v>
      </c>
      <c r="BM72" s="12">
        <f>IF(ISBLANK('Set Schedules Here'!AG143),"",ROUND('Set Schedules Here'!AG143,rounding_decimal_places))</f>
        <v>0.98648599999999997</v>
      </c>
      <c r="BN72" s="12">
        <f>IF(ISBLANK('Set Schedules Here'!AH142),"",ROUND('Set Schedules Here'!AH142,rounding_decimal_places))</f>
        <v>2050</v>
      </c>
      <c r="BO72" s="22">
        <f>IF(ISBLANK('Set Schedules Here'!AH143),"",ROUND('Set Schedules Here'!AH143,rounding_decimal_places))</f>
        <v>0.99172199999999999</v>
      </c>
    </row>
    <row r="73" spans="1:67" x14ac:dyDescent="0.45">
      <c r="A73" s="12" t="str">
        <f>'Set Schedules Here'!A144</f>
        <v>RnD building capital cost reduction</v>
      </c>
      <c r="B73" s="12">
        <f>IF(ISBLANK('Set Schedules Here'!B144),"",ROUND('Set Schedules Here'!B144,rounding_decimal_places))</f>
        <v>2018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2019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2020</v>
      </c>
      <c r="G73" s="12">
        <f>IF(ISBLANK('Set Schedules Here'!D145),"",ROUND('Set Schedules Here'!D145,rounding_decimal_places))</f>
        <v>1.7278000000000002E-2</v>
      </c>
      <c r="H73" s="12">
        <f>IF(ISBLANK('Set Schedules Here'!E144),"",ROUND('Set Schedules Here'!E144,rounding_decimal_places))</f>
        <v>2021</v>
      </c>
      <c r="I73" s="12">
        <f>IF(ISBLANK('Set Schedules Here'!E145),"",ROUND('Set Schedules Here'!E145,rounding_decimal_places))</f>
        <v>2.2513999999999999E-2</v>
      </c>
      <c r="J73" s="12">
        <f>IF(ISBLANK('Set Schedules Here'!F144),"",ROUND('Set Schedules Here'!F144,rounding_decimal_places))</f>
        <v>2022</v>
      </c>
      <c r="K73" s="12">
        <f>IF(ISBLANK('Set Schedules Here'!F145),"",ROUND('Set Schedules Here'!F145,rounding_decimal_places))</f>
        <v>2.929E-2</v>
      </c>
      <c r="L73" s="12">
        <f>IF(ISBLANK('Set Schedules Here'!G144),"",ROUND('Set Schedules Here'!G144,rounding_decimal_places))</f>
        <v>2023</v>
      </c>
      <c r="M73" s="12">
        <f>IF(ISBLANK('Set Schedules Here'!G145),"",ROUND('Set Schedules Here'!G145,rounding_decimal_places))</f>
        <v>3.8026999999999998E-2</v>
      </c>
      <c r="N73" s="12">
        <f>IF(ISBLANK('Set Schedules Here'!H144),"",ROUND('Set Schedules Here'!H144,rounding_decimal_places))</f>
        <v>2024</v>
      </c>
      <c r="O73" s="12">
        <f>IF(ISBLANK('Set Schedules Here'!H145),"",ROUND('Set Schedules Here'!H145,rounding_decimal_places))</f>
        <v>4.9238999999999998E-2</v>
      </c>
      <c r="P73" s="12">
        <f>IF(ISBLANK('Set Schedules Here'!I144),"",ROUND('Set Schedules Here'!I144,rounding_decimal_places))</f>
        <v>2025</v>
      </c>
      <c r="Q73" s="12">
        <f>IF(ISBLANK('Set Schedules Here'!I145),"",ROUND('Set Schedules Here'!I145,rounding_decimal_places))</f>
        <v>6.3539999999999999E-2</v>
      </c>
      <c r="R73" s="12">
        <f>IF(ISBLANK('Set Schedules Here'!J144),"",ROUND('Set Schedules Here'!J144,rounding_decimal_places))</f>
        <v>2026</v>
      </c>
      <c r="S73" s="12">
        <f>IF(ISBLANK('Set Schedules Here'!J145),"",ROUND('Set Schedules Here'!J145,rounding_decimal_places))</f>
        <v>8.1642000000000006E-2</v>
      </c>
      <c r="T73" s="12">
        <f>IF(ISBLANK('Set Schedules Here'!K144),"",ROUND('Set Schedules Here'!K144,rounding_decimal_places))</f>
        <v>2027</v>
      </c>
      <c r="U73" s="12">
        <f>IF(ISBLANK('Set Schedules Here'!K145),"",ROUND('Set Schedules Here'!K145,rounding_decimal_places))</f>
        <v>0.10433099999999999</v>
      </c>
      <c r="V73" s="12">
        <f>IF(ISBLANK('Set Schedules Here'!L144),"",ROUND('Set Schedules Here'!L144,rounding_decimal_places))</f>
        <v>2028</v>
      </c>
      <c r="W73" s="12">
        <f>IF(ISBLANK('Set Schedules Here'!L145),"",ROUND('Set Schedules Here'!L145,rounding_decimal_places))</f>
        <v>0.13242599999999999</v>
      </c>
      <c r="X73" s="12">
        <f>IF(ISBLANK('Set Schedules Here'!M144),"",ROUND('Set Schedules Here'!M144,rounding_decimal_places))</f>
        <v>2029</v>
      </c>
      <c r="Y73" s="12">
        <f>IF(ISBLANK('Set Schedules Here'!M145),"",ROUND('Set Schedules Here'!M145,rounding_decimal_places))</f>
        <v>0.16669200000000001</v>
      </c>
      <c r="Z73" s="12">
        <f>IF(ISBLANK('Set Schedules Here'!N144),"",ROUND('Set Schedules Here'!N144,rounding_decimal_places))</f>
        <v>2030</v>
      </c>
      <c r="AA73" s="12">
        <f>IF(ISBLANK('Set Schedules Here'!N145),"",ROUND('Set Schedules Here'!N145,rounding_decimal_places))</f>
        <v>0.20772299999999999</v>
      </c>
      <c r="AB73" s="12">
        <f>IF(ISBLANK('Set Schedules Here'!O144),"",ROUND('Set Schedules Here'!O144,rounding_decimal_places))</f>
        <v>2031</v>
      </c>
      <c r="AC73" s="12">
        <f>IF(ISBLANK('Set Schedules Here'!O145),"",ROUND('Set Schedules Here'!O145,rounding_decimal_places))</f>
        <v>0.25578800000000002</v>
      </c>
      <c r="AD73" s="12">
        <f>IF(ISBLANK('Set Schedules Here'!P144),"",ROUND('Set Schedules Here'!P144,rounding_decimal_places))</f>
        <v>2032</v>
      </c>
      <c r="AE73" s="12">
        <f>IF(ISBLANK('Set Schedules Here'!P145),"",ROUND('Set Schedules Here'!P145,rounding_decimal_places))</f>
        <v>0.31066199999999999</v>
      </c>
      <c r="AF73" s="12">
        <f>IF(ISBLANK('Set Schedules Here'!Q144),"",ROUND('Set Schedules Here'!Q144,rounding_decimal_places))</f>
        <v>2033</v>
      </c>
      <c r="AG73" s="12">
        <f>IF(ISBLANK('Set Schedules Here'!Q145),"",ROUND('Set Schedules Here'!Q145,rounding_decimal_places))</f>
        <v>0.37150100000000003</v>
      </c>
      <c r="AH73" s="12">
        <f>IF(ISBLANK('Set Schedules Here'!R144),"",ROUND('Set Schedules Here'!R144,rounding_decimal_places))</f>
        <v>2034</v>
      </c>
      <c r="AI73" s="12">
        <f>IF(ISBLANK('Set Schedules Here'!R145),"",ROUND('Set Schedules Here'!R145,rounding_decimal_places))</f>
        <v>0.436803</v>
      </c>
      <c r="AJ73" s="12">
        <f>IF(ISBLANK('Set Schedules Here'!S144),"",ROUND('Set Schedules Here'!S144,rounding_decimal_places))</f>
        <v>2035</v>
      </c>
      <c r="AK73" s="12">
        <f>IF(ISBLANK('Set Schedules Here'!S145),"",ROUND('Set Schedules Here'!S145,rounding_decimal_places))</f>
        <v>0.50449999999999995</v>
      </c>
      <c r="AL73" s="12">
        <f>IF(ISBLANK('Set Schedules Here'!T144),"",ROUND('Set Schedules Here'!T144,rounding_decimal_places))</f>
        <v>2036</v>
      </c>
      <c r="AM73" s="12">
        <f>IF(ISBLANK('Set Schedules Here'!T145),"",ROUND('Set Schedules Here'!T145,rounding_decimal_places))</f>
        <v>0.57219699999999996</v>
      </c>
      <c r="AN73" s="12">
        <f>IF(ISBLANK('Set Schedules Here'!U144),"",ROUND('Set Schedules Here'!U144,rounding_decimal_places))</f>
        <v>2037</v>
      </c>
      <c r="AO73" s="12">
        <f>IF(ISBLANK('Set Schedules Here'!U145),"",ROUND('Set Schedules Here'!U145,rounding_decimal_places))</f>
        <v>0.63749900000000004</v>
      </c>
      <c r="AP73" s="12">
        <f>IF(ISBLANK('Set Schedules Here'!V144),"",ROUND('Set Schedules Here'!V144,rounding_decimal_places))</f>
        <v>2038</v>
      </c>
      <c r="AQ73" s="12">
        <f>IF(ISBLANK('Set Schedules Here'!V145),"",ROUND('Set Schedules Here'!V145,rounding_decimal_places))</f>
        <v>0.69833800000000001</v>
      </c>
      <c r="AR73" s="12">
        <f>IF(ISBLANK('Set Schedules Here'!W144),"",ROUND('Set Schedules Here'!W144,rounding_decimal_places))</f>
        <v>2039</v>
      </c>
      <c r="AS73" s="12">
        <f>IF(ISBLANK('Set Schedules Here'!W145),"",ROUND('Set Schedules Here'!W145,rounding_decimal_places))</f>
        <v>0.75321199999999999</v>
      </c>
      <c r="AT73" s="12">
        <f>IF(ISBLANK('Set Schedules Here'!X144),"",ROUND('Set Schedules Here'!X144,rounding_decimal_places))</f>
        <v>2040</v>
      </c>
      <c r="AU73" s="12">
        <f>IF(ISBLANK('Set Schedules Here'!X145),"",ROUND('Set Schedules Here'!X145,rounding_decimal_places))</f>
        <v>0.80127700000000002</v>
      </c>
      <c r="AV73" s="12">
        <f>IF(ISBLANK('Set Schedules Here'!Y144),"",ROUND('Set Schedules Here'!Y144,rounding_decimal_places))</f>
        <v>2041</v>
      </c>
      <c r="AW73" s="12">
        <f>IF(ISBLANK('Set Schedules Here'!Y145),"",ROUND('Set Schedules Here'!Y145,rounding_decimal_places))</f>
        <v>0.84230799999999995</v>
      </c>
      <c r="AX73" s="12">
        <f>IF(ISBLANK('Set Schedules Here'!Z144),"",ROUND('Set Schedules Here'!Z144,rounding_decimal_places))</f>
        <v>2042</v>
      </c>
      <c r="AY73" s="12">
        <f>IF(ISBLANK('Set Schedules Here'!Z145),"",ROUND('Set Schedules Here'!Z145,rounding_decimal_places))</f>
        <v>0.87657399999999996</v>
      </c>
      <c r="AZ73" s="12">
        <f>IF(ISBLANK('Set Schedules Here'!AA144),"",ROUND('Set Schedules Here'!AA144,rounding_decimal_places))</f>
        <v>2043</v>
      </c>
      <c r="BA73" s="12">
        <f>IF(ISBLANK('Set Schedules Here'!AA145),"",ROUND('Set Schedules Here'!AA145,rounding_decimal_places))</f>
        <v>0.90466899999999995</v>
      </c>
      <c r="BB73" s="12">
        <f>IF(ISBLANK('Set Schedules Here'!AB144),"",ROUND('Set Schedules Here'!AB144,rounding_decimal_places))</f>
        <v>2044</v>
      </c>
      <c r="BC73" s="12">
        <f>IF(ISBLANK('Set Schedules Here'!AB145),"",ROUND('Set Schedules Here'!AB145,rounding_decimal_places))</f>
        <v>0.92735800000000002</v>
      </c>
      <c r="BD73" s="12">
        <f>IF(ISBLANK('Set Schedules Here'!AC144),"",ROUND('Set Schedules Here'!AC144,rounding_decimal_places))</f>
        <v>2045</v>
      </c>
      <c r="BE73" s="12">
        <f>IF(ISBLANK('Set Schedules Here'!AC145),"",ROUND('Set Schedules Here'!AC145,rounding_decimal_places))</f>
        <v>0.94545999999999997</v>
      </c>
      <c r="BF73" s="12">
        <f>IF(ISBLANK('Set Schedules Here'!AD144),"",ROUND('Set Schedules Here'!AD144,rounding_decimal_places))</f>
        <v>2046</v>
      </c>
      <c r="BG73" s="12">
        <f>IF(ISBLANK('Set Schedules Here'!AD145),"",ROUND('Set Schedules Here'!AD145,rounding_decimal_places))</f>
        <v>0.95976099999999998</v>
      </c>
      <c r="BH73" s="12">
        <f>IF(ISBLANK('Set Schedules Here'!AE144),"",ROUND('Set Schedules Here'!AE144,rounding_decimal_places))</f>
        <v>2047</v>
      </c>
      <c r="BI73" s="12">
        <f>IF(ISBLANK('Set Schedules Here'!AE145),"",ROUND('Set Schedules Here'!AE145,rounding_decimal_places))</f>
        <v>0.97097299999999997</v>
      </c>
      <c r="BJ73" s="12">
        <f>IF(ISBLANK('Set Schedules Here'!AF144),"",ROUND('Set Schedules Here'!AF144,rounding_decimal_places))</f>
        <v>2048</v>
      </c>
      <c r="BK73" s="12">
        <f>IF(ISBLANK('Set Schedules Here'!AF145),"",ROUND('Set Schedules Here'!AF145,rounding_decimal_places))</f>
        <v>0.97970999999999997</v>
      </c>
      <c r="BL73" s="12">
        <f>IF(ISBLANK('Set Schedules Here'!AG144),"",ROUND('Set Schedules Here'!AG144,rounding_decimal_places))</f>
        <v>2049</v>
      </c>
      <c r="BM73" s="12">
        <f>IF(ISBLANK('Set Schedules Here'!AG145),"",ROUND('Set Schedules Here'!AG145,rounding_decimal_places))</f>
        <v>0.98648599999999997</v>
      </c>
      <c r="BN73" s="12">
        <f>IF(ISBLANK('Set Schedules Here'!AH144),"",ROUND('Set Schedules Here'!AH144,rounding_decimal_places))</f>
        <v>2050</v>
      </c>
      <c r="BO73" s="22">
        <f>IF(ISBLANK('Set Schedules Here'!AH145),"",ROUND('Set Schedules Here'!AH145,rounding_decimal_places))</f>
        <v>0.99172199999999999</v>
      </c>
    </row>
    <row r="74" spans="1:67" x14ac:dyDescent="0.45">
      <c r="A74" s="12" t="str">
        <f>'Set Schedules Here'!A146</f>
        <v>RnD industry capital cost reduction</v>
      </c>
      <c r="B74" s="12">
        <f>IF(ISBLANK('Set Schedules Here'!B146),"",ROUND('Set Schedules Here'!B146,rounding_decimal_places))</f>
        <v>2018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2019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2020</v>
      </c>
      <c r="G74" s="12">
        <f>IF(ISBLANK('Set Schedules Here'!D147),"",ROUND('Set Schedules Here'!D147,rounding_decimal_places))</f>
        <v>1.7278000000000002E-2</v>
      </c>
      <c r="H74" s="12">
        <f>IF(ISBLANK('Set Schedules Here'!E146),"",ROUND('Set Schedules Here'!E146,rounding_decimal_places))</f>
        <v>2021</v>
      </c>
      <c r="I74" s="12">
        <f>IF(ISBLANK('Set Schedules Here'!E147),"",ROUND('Set Schedules Here'!E147,rounding_decimal_places))</f>
        <v>2.2513999999999999E-2</v>
      </c>
      <c r="J74" s="12">
        <f>IF(ISBLANK('Set Schedules Here'!F146),"",ROUND('Set Schedules Here'!F146,rounding_decimal_places))</f>
        <v>2022</v>
      </c>
      <c r="K74" s="12">
        <f>IF(ISBLANK('Set Schedules Here'!F147),"",ROUND('Set Schedules Here'!F147,rounding_decimal_places))</f>
        <v>2.929E-2</v>
      </c>
      <c r="L74" s="12">
        <f>IF(ISBLANK('Set Schedules Here'!G146),"",ROUND('Set Schedules Here'!G146,rounding_decimal_places))</f>
        <v>2023</v>
      </c>
      <c r="M74" s="12">
        <f>IF(ISBLANK('Set Schedules Here'!G147),"",ROUND('Set Schedules Here'!G147,rounding_decimal_places))</f>
        <v>3.8026999999999998E-2</v>
      </c>
      <c r="N74" s="12">
        <f>IF(ISBLANK('Set Schedules Here'!H146),"",ROUND('Set Schedules Here'!H146,rounding_decimal_places))</f>
        <v>2024</v>
      </c>
      <c r="O74" s="12">
        <f>IF(ISBLANK('Set Schedules Here'!H147),"",ROUND('Set Schedules Here'!H147,rounding_decimal_places))</f>
        <v>4.9238999999999998E-2</v>
      </c>
      <c r="P74" s="12">
        <f>IF(ISBLANK('Set Schedules Here'!I146),"",ROUND('Set Schedules Here'!I146,rounding_decimal_places))</f>
        <v>2025</v>
      </c>
      <c r="Q74" s="12">
        <f>IF(ISBLANK('Set Schedules Here'!I147),"",ROUND('Set Schedules Here'!I147,rounding_decimal_places))</f>
        <v>6.3539999999999999E-2</v>
      </c>
      <c r="R74" s="12">
        <f>IF(ISBLANK('Set Schedules Here'!J146),"",ROUND('Set Schedules Here'!J146,rounding_decimal_places))</f>
        <v>2026</v>
      </c>
      <c r="S74" s="12">
        <f>IF(ISBLANK('Set Schedules Here'!J147),"",ROUND('Set Schedules Here'!J147,rounding_decimal_places))</f>
        <v>8.1642000000000006E-2</v>
      </c>
      <c r="T74" s="12">
        <f>IF(ISBLANK('Set Schedules Here'!K146),"",ROUND('Set Schedules Here'!K146,rounding_decimal_places))</f>
        <v>2027</v>
      </c>
      <c r="U74" s="12">
        <f>IF(ISBLANK('Set Schedules Here'!K147),"",ROUND('Set Schedules Here'!K147,rounding_decimal_places))</f>
        <v>0.10433099999999999</v>
      </c>
      <c r="V74" s="12">
        <f>IF(ISBLANK('Set Schedules Here'!L146),"",ROUND('Set Schedules Here'!L146,rounding_decimal_places))</f>
        <v>2028</v>
      </c>
      <c r="W74" s="12">
        <f>IF(ISBLANK('Set Schedules Here'!L147),"",ROUND('Set Schedules Here'!L147,rounding_decimal_places))</f>
        <v>0.13242599999999999</v>
      </c>
      <c r="X74" s="12">
        <f>IF(ISBLANK('Set Schedules Here'!M146),"",ROUND('Set Schedules Here'!M146,rounding_decimal_places))</f>
        <v>2029</v>
      </c>
      <c r="Y74" s="12">
        <f>IF(ISBLANK('Set Schedules Here'!M147),"",ROUND('Set Schedules Here'!M147,rounding_decimal_places))</f>
        <v>0.16669200000000001</v>
      </c>
      <c r="Z74" s="12">
        <f>IF(ISBLANK('Set Schedules Here'!N146),"",ROUND('Set Schedules Here'!N146,rounding_decimal_places))</f>
        <v>2030</v>
      </c>
      <c r="AA74" s="12">
        <f>IF(ISBLANK('Set Schedules Here'!N147),"",ROUND('Set Schedules Here'!N147,rounding_decimal_places))</f>
        <v>0.20772299999999999</v>
      </c>
      <c r="AB74" s="12">
        <f>IF(ISBLANK('Set Schedules Here'!O146),"",ROUND('Set Schedules Here'!O146,rounding_decimal_places))</f>
        <v>2031</v>
      </c>
      <c r="AC74" s="12">
        <f>IF(ISBLANK('Set Schedules Here'!O147),"",ROUND('Set Schedules Here'!O147,rounding_decimal_places))</f>
        <v>0.25578800000000002</v>
      </c>
      <c r="AD74" s="12">
        <f>IF(ISBLANK('Set Schedules Here'!P146),"",ROUND('Set Schedules Here'!P146,rounding_decimal_places))</f>
        <v>2032</v>
      </c>
      <c r="AE74" s="12">
        <f>IF(ISBLANK('Set Schedules Here'!P147),"",ROUND('Set Schedules Here'!P147,rounding_decimal_places))</f>
        <v>0.31066199999999999</v>
      </c>
      <c r="AF74" s="12">
        <f>IF(ISBLANK('Set Schedules Here'!Q146),"",ROUND('Set Schedules Here'!Q146,rounding_decimal_places))</f>
        <v>2033</v>
      </c>
      <c r="AG74" s="12">
        <f>IF(ISBLANK('Set Schedules Here'!Q147),"",ROUND('Set Schedules Here'!Q147,rounding_decimal_places))</f>
        <v>0.37150100000000003</v>
      </c>
      <c r="AH74" s="12">
        <f>IF(ISBLANK('Set Schedules Here'!R146),"",ROUND('Set Schedules Here'!R146,rounding_decimal_places))</f>
        <v>2034</v>
      </c>
      <c r="AI74" s="12">
        <f>IF(ISBLANK('Set Schedules Here'!R147),"",ROUND('Set Schedules Here'!R147,rounding_decimal_places))</f>
        <v>0.436803</v>
      </c>
      <c r="AJ74" s="12">
        <f>IF(ISBLANK('Set Schedules Here'!S146),"",ROUND('Set Schedules Here'!S146,rounding_decimal_places))</f>
        <v>2035</v>
      </c>
      <c r="AK74" s="12">
        <f>IF(ISBLANK('Set Schedules Here'!S147),"",ROUND('Set Schedules Here'!S147,rounding_decimal_places))</f>
        <v>0.50449999999999995</v>
      </c>
      <c r="AL74" s="12">
        <f>IF(ISBLANK('Set Schedules Here'!T146),"",ROUND('Set Schedules Here'!T146,rounding_decimal_places))</f>
        <v>2036</v>
      </c>
      <c r="AM74" s="12">
        <f>IF(ISBLANK('Set Schedules Here'!T147),"",ROUND('Set Schedules Here'!T147,rounding_decimal_places))</f>
        <v>0.57219699999999996</v>
      </c>
      <c r="AN74" s="12">
        <f>IF(ISBLANK('Set Schedules Here'!U146),"",ROUND('Set Schedules Here'!U146,rounding_decimal_places))</f>
        <v>2037</v>
      </c>
      <c r="AO74" s="12">
        <f>IF(ISBLANK('Set Schedules Here'!U147),"",ROUND('Set Schedules Here'!U147,rounding_decimal_places))</f>
        <v>0.63749900000000004</v>
      </c>
      <c r="AP74" s="12">
        <f>IF(ISBLANK('Set Schedules Here'!V146),"",ROUND('Set Schedules Here'!V146,rounding_decimal_places))</f>
        <v>2038</v>
      </c>
      <c r="AQ74" s="12">
        <f>IF(ISBLANK('Set Schedules Here'!V147),"",ROUND('Set Schedules Here'!V147,rounding_decimal_places))</f>
        <v>0.69833800000000001</v>
      </c>
      <c r="AR74" s="12">
        <f>IF(ISBLANK('Set Schedules Here'!W146),"",ROUND('Set Schedules Here'!W146,rounding_decimal_places))</f>
        <v>2039</v>
      </c>
      <c r="AS74" s="12">
        <f>IF(ISBLANK('Set Schedules Here'!W147),"",ROUND('Set Schedules Here'!W147,rounding_decimal_places))</f>
        <v>0.75321199999999999</v>
      </c>
      <c r="AT74" s="12">
        <f>IF(ISBLANK('Set Schedules Here'!X146),"",ROUND('Set Schedules Here'!X146,rounding_decimal_places))</f>
        <v>2040</v>
      </c>
      <c r="AU74" s="12">
        <f>IF(ISBLANK('Set Schedules Here'!X147),"",ROUND('Set Schedules Here'!X147,rounding_decimal_places))</f>
        <v>0.80127700000000002</v>
      </c>
      <c r="AV74" s="12">
        <f>IF(ISBLANK('Set Schedules Here'!Y146),"",ROUND('Set Schedules Here'!Y146,rounding_decimal_places))</f>
        <v>2041</v>
      </c>
      <c r="AW74" s="12">
        <f>IF(ISBLANK('Set Schedules Here'!Y147),"",ROUND('Set Schedules Here'!Y147,rounding_decimal_places))</f>
        <v>0.84230799999999995</v>
      </c>
      <c r="AX74" s="12">
        <f>IF(ISBLANK('Set Schedules Here'!Z146),"",ROUND('Set Schedules Here'!Z146,rounding_decimal_places))</f>
        <v>2042</v>
      </c>
      <c r="AY74" s="12">
        <f>IF(ISBLANK('Set Schedules Here'!Z147),"",ROUND('Set Schedules Here'!Z147,rounding_decimal_places))</f>
        <v>0.87657399999999996</v>
      </c>
      <c r="AZ74" s="12">
        <f>IF(ISBLANK('Set Schedules Here'!AA146),"",ROUND('Set Schedules Here'!AA146,rounding_decimal_places))</f>
        <v>2043</v>
      </c>
      <c r="BA74" s="12">
        <f>IF(ISBLANK('Set Schedules Here'!AA147),"",ROUND('Set Schedules Here'!AA147,rounding_decimal_places))</f>
        <v>0.90466899999999995</v>
      </c>
      <c r="BB74" s="12">
        <f>IF(ISBLANK('Set Schedules Here'!AB146),"",ROUND('Set Schedules Here'!AB146,rounding_decimal_places))</f>
        <v>2044</v>
      </c>
      <c r="BC74" s="12">
        <f>IF(ISBLANK('Set Schedules Here'!AB147),"",ROUND('Set Schedules Here'!AB147,rounding_decimal_places))</f>
        <v>0.92735800000000002</v>
      </c>
      <c r="BD74" s="12">
        <f>IF(ISBLANK('Set Schedules Here'!AC146),"",ROUND('Set Schedules Here'!AC146,rounding_decimal_places))</f>
        <v>2045</v>
      </c>
      <c r="BE74" s="12">
        <f>IF(ISBLANK('Set Schedules Here'!AC147),"",ROUND('Set Schedules Here'!AC147,rounding_decimal_places))</f>
        <v>0.94545999999999997</v>
      </c>
      <c r="BF74" s="12">
        <f>IF(ISBLANK('Set Schedules Here'!AD146),"",ROUND('Set Schedules Here'!AD146,rounding_decimal_places))</f>
        <v>2046</v>
      </c>
      <c r="BG74" s="12">
        <f>IF(ISBLANK('Set Schedules Here'!AD147),"",ROUND('Set Schedules Here'!AD147,rounding_decimal_places))</f>
        <v>0.95976099999999998</v>
      </c>
      <c r="BH74" s="12">
        <f>IF(ISBLANK('Set Schedules Here'!AE146),"",ROUND('Set Schedules Here'!AE146,rounding_decimal_places))</f>
        <v>2047</v>
      </c>
      <c r="BI74" s="12">
        <f>IF(ISBLANK('Set Schedules Here'!AE147),"",ROUND('Set Schedules Here'!AE147,rounding_decimal_places))</f>
        <v>0.97097299999999997</v>
      </c>
      <c r="BJ74" s="12">
        <f>IF(ISBLANK('Set Schedules Here'!AF146),"",ROUND('Set Schedules Here'!AF146,rounding_decimal_places))</f>
        <v>2048</v>
      </c>
      <c r="BK74" s="12">
        <f>IF(ISBLANK('Set Schedules Here'!AF147),"",ROUND('Set Schedules Here'!AF147,rounding_decimal_places))</f>
        <v>0.97970999999999997</v>
      </c>
      <c r="BL74" s="12">
        <f>IF(ISBLANK('Set Schedules Here'!AG146),"",ROUND('Set Schedules Here'!AG146,rounding_decimal_places))</f>
        <v>2049</v>
      </c>
      <c r="BM74" s="12">
        <f>IF(ISBLANK('Set Schedules Here'!AG147),"",ROUND('Set Schedules Here'!AG147,rounding_decimal_places))</f>
        <v>0.98648599999999997</v>
      </c>
      <c r="BN74" s="12">
        <f>IF(ISBLANK('Set Schedules Here'!AH146),"",ROUND('Set Schedules Here'!AH146,rounding_decimal_places))</f>
        <v>2050</v>
      </c>
      <c r="BO74" s="22">
        <f>IF(ISBLANK('Set Schedules Here'!AH147),"",ROUND('Set Schedules Here'!AH147,rounding_decimal_places))</f>
        <v>0.99172199999999999</v>
      </c>
    </row>
    <row r="75" spans="1:67" x14ac:dyDescent="0.45">
      <c r="A75" s="12" t="str">
        <f>'Set Schedules Here'!A148</f>
        <v>RnD CCS capital cost reduction</v>
      </c>
      <c r="B75" s="12">
        <f>IF(ISBLANK('Set Schedules Here'!B148),"",ROUND('Set Schedules Here'!B148,rounding_decimal_places))</f>
        <v>2018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2019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2020</v>
      </c>
      <c r="G75" s="12">
        <f>IF(ISBLANK('Set Schedules Here'!D149),"",ROUND('Set Schedules Here'!D149,rounding_decimal_places))</f>
        <v>1.7278000000000002E-2</v>
      </c>
      <c r="H75" s="12">
        <f>IF(ISBLANK('Set Schedules Here'!E148),"",ROUND('Set Schedules Here'!E148,rounding_decimal_places))</f>
        <v>2021</v>
      </c>
      <c r="I75" s="12">
        <f>IF(ISBLANK('Set Schedules Here'!E149),"",ROUND('Set Schedules Here'!E149,rounding_decimal_places))</f>
        <v>2.2513999999999999E-2</v>
      </c>
      <c r="J75" s="12">
        <f>IF(ISBLANK('Set Schedules Here'!F148),"",ROUND('Set Schedules Here'!F148,rounding_decimal_places))</f>
        <v>2022</v>
      </c>
      <c r="K75" s="12">
        <f>IF(ISBLANK('Set Schedules Here'!F149),"",ROUND('Set Schedules Here'!F149,rounding_decimal_places))</f>
        <v>2.929E-2</v>
      </c>
      <c r="L75" s="12">
        <f>IF(ISBLANK('Set Schedules Here'!G148),"",ROUND('Set Schedules Here'!G148,rounding_decimal_places))</f>
        <v>2023</v>
      </c>
      <c r="M75" s="12">
        <f>IF(ISBLANK('Set Schedules Here'!G149),"",ROUND('Set Schedules Here'!G149,rounding_decimal_places))</f>
        <v>3.8026999999999998E-2</v>
      </c>
      <c r="N75" s="12">
        <f>IF(ISBLANK('Set Schedules Here'!H148),"",ROUND('Set Schedules Here'!H148,rounding_decimal_places))</f>
        <v>2024</v>
      </c>
      <c r="O75" s="12">
        <f>IF(ISBLANK('Set Schedules Here'!H149),"",ROUND('Set Schedules Here'!H149,rounding_decimal_places))</f>
        <v>4.9238999999999998E-2</v>
      </c>
      <c r="P75" s="12">
        <f>IF(ISBLANK('Set Schedules Here'!I148),"",ROUND('Set Schedules Here'!I148,rounding_decimal_places))</f>
        <v>2025</v>
      </c>
      <c r="Q75" s="12">
        <f>IF(ISBLANK('Set Schedules Here'!I149),"",ROUND('Set Schedules Here'!I149,rounding_decimal_places))</f>
        <v>6.3539999999999999E-2</v>
      </c>
      <c r="R75" s="12">
        <f>IF(ISBLANK('Set Schedules Here'!J148),"",ROUND('Set Schedules Here'!J148,rounding_decimal_places))</f>
        <v>2026</v>
      </c>
      <c r="S75" s="12">
        <f>IF(ISBLANK('Set Schedules Here'!J149),"",ROUND('Set Schedules Here'!J149,rounding_decimal_places))</f>
        <v>8.1642000000000006E-2</v>
      </c>
      <c r="T75" s="12">
        <f>IF(ISBLANK('Set Schedules Here'!K148),"",ROUND('Set Schedules Here'!K148,rounding_decimal_places))</f>
        <v>2027</v>
      </c>
      <c r="U75" s="12">
        <f>IF(ISBLANK('Set Schedules Here'!K149),"",ROUND('Set Schedules Here'!K149,rounding_decimal_places))</f>
        <v>0.10433099999999999</v>
      </c>
      <c r="V75" s="12">
        <f>IF(ISBLANK('Set Schedules Here'!L148),"",ROUND('Set Schedules Here'!L148,rounding_decimal_places))</f>
        <v>2028</v>
      </c>
      <c r="W75" s="12">
        <f>IF(ISBLANK('Set Schedules Here'!L149),"",ROUND('Set Schedules Here'!L149,rounding_decimal_places))</f>
        <v>0.13242599999999999</v>
      </c>
      <c r="X75" s="12">
        <f>IF(ISBLANK('Set Schedules Here'!M148),"",ROUND('Set Schedules Here'!M148,rounding_decimal_places))</f>
        <v>2029</v>
      </c>
      <c r="Y75" s="12">
        <f>IF(ISBLANK('Set Schedules Here'!M149),"",ROUND('Set Schedules Here'!M149,rounding_decimal_places))</f>
        <v>0.16669200000000001</v>
      </c>
      <c r="Z75" s="12">
        <f>IF(ISBLANK('Set Schedules Here'!N148),"",ROUND('Set Schedules Here'!N148,rounding_decimal_places))</f>
        <v>2030</v>
      </c>
      <c r="AA75" s="12">
        <f>IF(ISBLANK('Set Schedules Here'!N149),"",ROUND('Set Schedules Here'!N149,rounding_decimal_places))</f>
        <v>0.20772299999999999</v>
      </c>
      <c r="AB75" s="12">
        <f>IF(ISBLANK('Set Schedules Here'!O148),"",ROUND('Set Schedules Here'!O148,rounding_decimal_places))</f>
        <v>2031</v>
      </c>
      <c r="AC75" s="12">
        <f>IF(ISBLANK('Set Schedules Here'!O149),"",ROUND('Set Schedules Here'!O149,rounding_decimal_places))</f>
        <v>0.25578800000000002</v>
      </c>
      <c r="AD75" s="12">
        <f>IF(ISBLANK('Set Schedules Here'!P148),"",ROUND('Set Schedules Here'!P148,rounding_decimal_places))</f>
        <v>2032</v>
      </c>
      <c r="AE75" s="12">
        <f>IF(ISBLANK('Set Schedules Here'!P149),"",ROUND('Set Schedules Here'!P149,rounding_decimal_places))</f>
        <v>0.31066199999999999</v>
      </c>
      <c r="AF75" s="12">
        <f>IF(ISBLANK('Set Schedules Here'!Q148),"",ROUND('Set Schedules Here'!Q148,rounding_decimal_places))</f>
        <v>2033</v>
      </c>
      <c r="AG75" s="12">
        <f>IF(ISBLANK('Set Schedules Here'!Q149),"",ROUND('Set Schedules Here'!Q149,rounding_decimal_places))</f>
        <v>0.37150100000000003</v>
      </c>
      <c r="AH75" s="12">
        <f>IF(ISBLANK('Set Schedules Here'!R148),"",ROUND('Set Schedules Here'!R148,rounding_decimal_places))</f>
        <v>2034</v>
      </c>
      <c r="AI75" s="12">
        <f>IF(ISBLANK('Set Schedules Here'!R149),"",ROUND('Set Schedules Here'!R149,rounding_decimal_places))</f>
        <v>0.436803</v>
      </c>
      <c r="AJ75" s="12">
        <f>IF(ISBLANK('Set Schedules Here'!S148),"",ROUND('Set Schedules Here'!S148,rounding_decimal_places))</f>
        <v>2035</v>
      </c>
      <c r="AK75" s="12">
        <f>IF(ISBLANK('Set Schedules Here'!S149),"",ROUND('Set Schedules Here'!S149,rounding_decimal_places))</f>
        <v>0.50449999999999995</v>
      </c>
      <c r="AL75" s="12">
        <f>IF(ISBLANK('Set Schedules Here'!T148),"",ROUND('Set Schedules Here'!T148,rounding_decimal_places))</f>
        <v>2036</v>
      </c>
      <c r="AM75" s="12">
        <f>IF(ISBLANK('Set Schedules Here'!T149),"",ROUND('Set Schedules Here'!T149,rounding_decimal_places))</f>
        <v>0.57219699999999996</v>
      </c>
      <c r="AN75" s="12">
        <f>IF(ISBLANK('Set Schedules Here'!U148),"",ROUND('Set Schedules Here'!U148,rounding_decimal_places))</f>
        <v>2037</v>
      </c>
      <c r="AO75" s="12">
        <f>IF(ISBLANK('Set Schedules Here'!U149),"",ROUND('Set Schedules Here'!U149,rounding_decimal_places))</f>
        <v>0.63749900000000004</v>
      </c>
      <c r="AP75" s="12">
        <f>IF(ISBLANK('Set Schedules Here'!V148),"",ROUND('Set Schedules Here'!V148,rounding_decimal_places))</f>
        <v>2038</v>
      </c>
      <c r="AQ75" s="12">
        <f>IF(ISBLANK('Set Schedules Here'!V149),"",ROUND('Set Schedules Here'!V149,rounding_decimal_places))</f>
        <v>0.69833800000000001</v>
      </c>
      <c r="AR75" s="12">
        <f>IF(ISBLANK('Set Schedules Here'!W148),"",ROUND('Set Schedules Here'!W148,rounding_decimal_places))</f>
        <v>2039</v>
      </c>
      <c r="AS75" s="12">
        <f>IF(ISBLANK('Set Schedules Here'!W149),"",ROUND('Set Schedules Here'!W149,rounding_decimal_places))</f>
        <v>0.75321199999999999</v>
      </c>
      <c r="AT75" s="12">
        <f>IF(ISBLANK('Set Schedules Here'!X148),"",ROUND('Set Schedules Here'!X148,rounding_decimal_places))</f>
        <v>2040</v>
      </c>
      <c r="AU75" s="12">
        <f>IF(ISBLANK('Set Schedules Here'!X149),"",ROUND('Set Schedules Here'!X149,rounding_decimal_places))</f>
        <v>0.80127700000000002</v>
      </c>
      <c r="AV75" s="12">
        <f>IF(ISBLANK('Set Schedules Here'!Y148),"",ROUND('Set Schedules Here'!Y148,rounding_decimal_places))</f>
        <v>2041</v>
      </c>
      <c r="AW75" s="12">
        <f>IF(ISBLANK('Set Schedules Here'!Y149),"",ROUND('Set Schedules Here'!Y149,rounding_decimal_places))</f>
        <v>0.84230799999999995</v>
      </c>
      <c r="AX75" s="12">
        <f>IF(ISBLANK('Set Schedules Here'!Z148),"",ROUND('Set Schedules Here'!Z148,rounding_decimal_places))</f>
        <v>2042</v>
      </c>
      <c r="AY75" s="12">
        <f>IF(ISBLANK('Set Schedules Here'!Z149),"",ROUND('Set Schedules Here'!Z149,rounding_decimal_places))</f>
        <v>0.87657399999999996</v>
      </c>
      <c r="AZ75" s="12">
        <f>IF(ISBLANK('Set Schedules Here'!AA148),"",ROUND('Set Schedules Here'!AA148,rounding_decimal_places))</f>
        <v>2043</v>
      </c>
      <c r="BA75" s="12">
        <f>IF(ISBLANK('Set Schedules Here'!AA149),"",ROUND('Set Schedules Here'!AA149,rounding_decimal_places))</f>
        <v>0.90466899999999995</v>
      </c>
      <c r="BB75" s="12">
        <f>IF(ISBLANK('Set Schedules Here'!AB148),"",ROUND('Set Schedules Here'!AB148,rounding_decimal_places))</f>
        <v>2044</v>
      </c>
      <c r="BC75" s="12">
        <f>IF(ISBLANK('Set Schedules Here'!AB149),"",ROUND('Set Schedules Here'!AB149,rounding_decimal_places))</f>
        <v>0.92735800000000002</v>
      </c>
      <c r="BD75" s="12">
        <f>IF(ISBLANK('Set Schedules Here'!AC148),"",ROUND('Set Schedules Here'!AC148,rounding_decimal_places))</f>
        <v>2045</v>
      </c>
      <c r="BE75" s="12">
        <f>IF(ISBLANK('Set Schedules Here'!AC149),"",ROUND('Set Schedules Here'!AC149,rounding_decimal_places))</f>
        <v>0.94545999999999997</v>
      </c>
      <c r="BF75" s="12">
        <f>IF(ISBLANK('Set Schedules Here'!AD148),"",ROUND('Set Schedules Here'!AD148,rounding_decimal_places))</f>
        <v>2046</v>
      </c>
      <c r="BG75" s="12">
        <f>IF(ISBLANK('Set Schedules Here'!AD149),"",ROUND('Set Schedules Here'!AD149,rounding_decimal_places))</f>
        <v>0.95976099999999998</v>
      </c>
      <c r="BH75" s="12">
        <f>IF(ISBLANK('Set Schedules Here'!AE148),"",ROUND('Set Schedules Here'!AE148,rounding_decimal_places))</f>
        <v>2047</v>
      </c>
      <c r="BI75" s="12">
        <f>IF(ISBLANK('Set Schedules Here'!AE149),"",ROUND('Set Schedules Here'!AE149,rounding_decimal_places))</f>
        <v>0.97097299999999997</v>
      </c>
      <c r="BJ75" s="12">
        <f>IF(ISBLANK('Set Schedules Here'!AF148),"",ROUND('Set Schedules Here'!AF148,rounding_decimal_places))</f>
        <v>2048</v>
      </c>
      <c r="BK75" s="12">
        <f>IF(ISBLANK('Set Schedules Here'!AF149),"",ROUND('Set Schedules Here'!AF149,rounding_decimal_places))</f>
        <v>0.97970999999999997</v>
      </c>
      <c r="BL75" s="12">
        <f>IF(ISBLANK('Set Schedules Here'!AG148),"",ROUND('Set Schedules Here'!AG148,rounding_decimal_places))</f>
        <v>2049</v>
      </c>
      <c r="BM75" s="12">
        <f>IF(ISBLANK('Set Schedules Here'!AG149),"",ROUND('Set Schedules Here'!AG149,rounding_decimal_places))</f>
        <v>0.98648599999999997</v>
      </c>
      <c r="BN75" s="12">
        <f>IF(ISBLANK('Set Schedules Here'!AH148),"",ROUND('Set Schedules Here'!AH148,rounding_decimal_places))</f>
        <v>2050</v>
      </c>
      <c r="BO75" s="22">
        <f>IF(ISBLANK('Set Schedules Here'!AH149),"",ROUND('Set Schedules Here'!AH149,rounding_decimal_places))</f>
        <v>0.99172199999999999</v>
      </c>
    </row>
    <row r="76" spans="1:67" x14ac:dyDescent="0.45">
      <c r="A76" s="12" t="str">
        <f>'Set Schedules Here'!A150</f>
        <v>RnD transportation fuel use reduction</v>
      </c>
      <c r="B76" s="12">
        <f>IF(ISBLANK('Set Schedules Here'!B150),"",ROUND('Set Schedules Here'!B150,rounding_decimal_places))</f>
        <v>2018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2019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2020</v>
      </c>
      <c r="G76" s="12">
        <f>IF(ISBLANK('Set Schedules Here'!D151),"",ROUND('Set Schedules Here'!D151,rounding_decimal_places))</f>
        <v>1.7278000000000002E-2</v>
      </c>
      <c r="H76" s="12">
        <f>IF(ISBLANK('Set Schedules Here'!E150),"",ROUND('Set Schedules Here'!E150,rounding_decimal_places))</f>
        <v>2021</v>
      </c>
      <c r="I76" s="12">
        <f>IF(ISBLANK('Set Schedules Here'!E151),"",ROUND('Set Schedules Here'!E151,rounding_decimal_places))</f>
        <v>2.2513999999999999E-2</v>
      </c>
      <c r="J76" s="12">
        <f>IF(ISBLANK('Set Schedules Here'!F150),"",ROUND('Set Schedules Here'!F150,rounding_decimal_places))</f>
        <v>2022</v>
      </c>
      <c r="K76" s="12">
        <f>IF(ISBLANK('Set Schedules Here'!F151),"",ROUND('Set Schedules Here'!F151,rounding_decimal_places))</f>
        <v>2.929E-2</v>
      </c>
      <c r="L76" s="12">
        <f>IF(ISBLANK('Set Schedules Here'!G150),"",ROUND('Set Schedules Here'!G150,rounding_decimal_places))</f>
        <v>2023</v>
      </c>
      <c r="M76" s="12">
        <f>IF(ISBLANK('Set Schedules Here'!G151),"",ROUND('Set Schedules Here'!G151,rounding_decimal_places))</f>
        <v>3.8026999999999998E-2</v>
      </c>
      <c r="N76" s="12">
        <f>IF(ISBLANK('Set Schedules Here'!H150),"",ROUND('Set Schedules Here'!H150,rounding_decimal_places))</f>
        <v>2024</v>
      </c>
      <c r="O76" s="12">
        <f>IF(ISBLANK('Set Schedules Here'!H151),"",ROUND('Set Schedules Here'!H151,rounding_decimal_places))</f>
        <v>4.9238999999999998E-2</v>
      </c>
      <c r="P76" s="12">
        <f>IF(ISBLANK('Set Schedules Here'!I150),"",ROUND('Set Schedules Here'!I150,rounding_decimal_places))</f>
        <v>2025</v>
      </c>
      <c r="Q76" s="12">
        <f>IF(ISBLANK('Set Schedules Here'!I151),"",ROUND('Set Schedules Here'!I151,rounding_decimal_places))</f>
        <v>6.3539999999999999E-2</v>
      </c>
      <c r="R76" s="12">
        <f>IF(ISBLANK('Set Schedules Here'!J150),"",ROUND('Set Schedules Here'!J150,rounding_decimal_places))</f>
        <v>2026</v>
      </c>
      <c r="S76" s="12">
        <f>IF(ISBLANK('Set Schedules Here'!J151),"",ROUND('Set Schedules Here'!J151,rounding_decimal_places))</f>
        <v>8.1642000000000006E-2</v>
      </c>
      <c r="T76" s="12">
        <f>IF(ISBLANK('Set Schedules Here'!K150),"",ROUND('Set Schedules Here'!K150,rounding_decimal_places))</f>
        <v>2027</v>
      </c>
      <c r="U76" s="12">
        <f>IF(ISBLANK('Set Schedules Here'!K151),"",ROUND('Set Schedules Here'!K151,rounding_decimal_places))</f>
        <v>0.10433099999999999</v>
      </c>
      <c r="V76" s="12">
        <f>IF(ISBLANK('Set Schedules Here'!L150),"",ROUND('Set Schedules Here'!L150,rounding_decimal_places))</f>
        <v>2028</v>
      </c>
      <c r="W76" s="12">
        <f>IF(ISBLANK('Set Schedules Here'!L151),"",ROUND('Set Schedules Here'!L151,rounding_decimal_places))</f>
        <v>0.13242599999999999</v>
      </c>
      <c r="X76" s="12">
        <f>IF(ISBLANK('Set Schedules Here'!M150),"",ROUND('Set Schedules Here'!M150,rounding_decimal_places))</f>
        <v>2029</v>
      </c>
      <c r="Y76" s="12">
        <f>IF(ISBLANK('Set Schedules Here'!M151),"",ROUND('Set Schedules Here'!M151,rounding_decimal_places))</f>
        <v>0.16669200000000001</v>
      </c>
      <c r="Z76" s="12">
        <f>IF(ISBLANK('Set Schedules Here'!N150),"",ROUND('Set Schedules Here'!N150,rounding_decimal_places))</f>
        <v>2030</v>
      </c>
      <c r="AA76" s="12">
        <f>IF(ISBLANK('Set Schedules Here'!N151),"",ROUND('Set Schedules Here'!N151,rounding_decimal_places))</f>
        <v>0.20772299999999999</v>
      </c>
      <c r="AB76" s="12">
        <f>IF(ISBLANK('Set Schedules Here'!O150),"",ROUND('Set Schedules Here'!O150,rounding_decimal_places))</f>
        <v>2031</v>
      </c>
      <c r="AC76" s="12">
        <f>IF(ISBLANK('Set Schedules Here'!O151),"",ROUND('Set Schedules Here'!O151,rounding_decimal_places))</f>
        <v>0.25578800000000002</v>
      </c>
      <c r="AD76" s="12">
        <f>IF(ISBLANK('Set Schedules Here'!P150),"",ROUND('Set Schedules Here'!P150,rounding_decimal_places))</f>
        <v>2032</v>
      </c>
      <c r="AE76" s="12">
        <f>IF(ISBLANK('Set Schedules Here'!P151),"",ROUND('Set Schedules Here'!P151,rounding_decimal_places))</f>
        <v>0.31066199999999999</v>
      </c>
      <c r="AF76" s="12">
        <f>IF(ISBLANK('Set Schedules Here'!Q150),"",ROUND('Set Schedules Here'!Q150,rounding_decimal_places))</f>
        <v>2033</v>
      </c>
      <c r="AG76" s="12">
        <f>IF(ISBLANK('Set Schedules Here'!Q151),"",ROUND('Set Schedules Here'!Q151,rounding_decimal_places))</f>
        <v>0.37150100000000003</v>
      </c>
      <c r="AH76" s="12">
        <f>IF(ISBLANK('Set Schedules Here'!R150),"",ROUND('Set Schedules Here'!R150,rounding_decimal_places))</f>
        <v>2034</v>
      </c>
      <c r="AI76" s="12">
        <f>IF(ISBLANK('Set Schedules Here'!R151),"",ROUND('Set Schedules Here'!R151,rounding_decimal_places))</f>
        <v>0.436803</v>
      </c>
      <c r="AJ76" s="12">
        <f>IF(ISBLANK('Set Schedules Here'!S150),"",ROUND('Set Schedules Here'!S150,rounding_decimal_places))</f>
        <v>2035</v>
      </c>
      <c r="AK76" s="12">
        <f>IF(ISBLANK('Set Schedules Here'!S151),"",ROUND('Set Schedules Here'!S151,rounding_decimal_places))</f>
        <v>0.50449999999999995</v>
      </c>
      <c r="AL76" s="12">
        <f>IF(ISBLANK('Set Schedules Here'!T150),"",ROUND('Set Schedules Here'!T150,rounding_decimal_places))</f>
        <v>2036</v>
      </c>
      <c r="AM76" s="12">
        <f>IF(ISBLANK('Set Schedules Here'!T151),"",ROUND('Set Schedules Here'!T151,rounding_decimal_places))</f>
        <v>0.57219699999999996</v>
      </c>
      <c r="AN76" s="12">
        <f>IF(ISBLANK('Set Schedules Here'!U150),"",ROUND('Set Schedules Here'!U150,rounding_decimal_places))</f>
        <v>2037</v>
      </c>
      <c r="AO76" s="12">
        <f>IF(ISBLANK('Set Schedules Here'!U151),"",ROUND('Set Schedules Here'!U151,rounding_decimal_places))</f>
        <v>0.63749900000000004</v>
      </c>
      <c r="AP76" s="12">
        <f>IF(ISBLANK('Set Schedules Here'!V150),"",ROUND('Set Schedules Here'!V150,rounding_decimal_places))</f>
        <v>2038</v>
      </c>
      <c r="AQ76" s="12">
        <f>IF(ISBLANK('Set Schedules Here'!V151),"",ROUND('Set Schedules Here'!V151,rounding_decimal_places))</f>
        <v>0.69833800000000001</v>
      </c>
      <c r="AR76" s="12">
        <f>IF(ISBLANK('Set Schedules Here'!W150),"",ROUND('Set Schedules Here'!W150,rounding_decimal_places))</f>
        <v>2039</v>
      </c>
      <c r="AS76" s="12">
        <f>IF(ISBLANK('Set Schedules Here'!W151),"",ROUND('Set Schedules Here'!W151,rounding_decimal_places))</f>
        <v>0.75321199999999999</v>
      </c>
      <c r="AT76" s="12">
        <f>IF(ISBLANK('Set Schedules Here'!X150),"",ROUND('Set Schedules Here'!X150,rounding_decimal_places))</f>
        <v>2040</v>
      </c>
      <c r="AU76" s="12">
        <f>IF(ISBLANK('Set Schedules Here'!X151),"",ROUND('Set Schedules Here'!X151,rounding_decimal_places))</f>
        <v>0.80127700000000002</v>
      </c>
      <c r="AV76" s="12">
        <f>IF(ISBLANK('Set Schedules Here'!Y150),"",ROUND('Set Schedules Here'!Y150,rounding_decimal_places))</f>
        <v>2041</v>
      </c>
      <c r="AW76" s="12">
        <f>IF(ISBLANK('Set Schedules Here'!Y151),"",ROUND('Set Schedules Here'!Y151,rounding_decimal_places))</f>
        <v>0.84230799999999995</v>
      </c>
      <c r="AX76" s="12">
        <f>IF(ISBLANK('Set Schedules Here'!Z150),"",ROUND('Set Schedules Here'!Z150,rounding_decimal_places))</f>
        <v>2042</v>
      </c>
      <c r="AY76" s="12">
        <f>IF(ISBLANK('Set Schedules Here'!Z151),"",ROUND('Set Schedules Here'!Z151,rounding_decimal_places))</f>
        <v>0.87657399999999996</v>
      </c>
      <c r="AZ76" s="12">
        <f>IF(ISBLANK('Set Schedules Here'!AA150),"",ROUND('Set Schedules Here'!AA150,rounding_decimal_places))</f>
        <v>2043</v>
      </c>
      <c r="BA76" s="12">
        <f>IF(ISBLANK('Set Schedules Here'!AA151),"",ROUND('Set Schedules Here'!AA151,rounding_decimal_places))</f>
        <v>0.90466899999999995</v>
      </c>
      <c r="BB76" s="12">
        <f>IF(ISBLANK('Set Schedules Here'!AB150),"",ROUND('Set Schedules Here'!AB150,rounding_decimal_places))</f>
        <v>2044</v>
      </c>
      <c r="BC76" s="12">
        <f>IF(ISBLANK('Set Schedules Here'!AB151),"",ROUND('Set Schedules Here'!AB151,rounding_decimal_places))</f>
        <v>0.92735800000000002</v>
      </c>
      <c r="BD76" s="12">
        <f>IF(ISBLANK('Set Schedules Here'!AC150),"",ROUND('Set Schedules Here'!AC150,rounding_decimal_places))</f>
        <v>2045</v>
      </c>
      <c r="BE76" s="12">
        <f>IF(ISBLANK('Set Schedules Here'!AC151),"",ROUND('Set Schedules Here'!AC151,rounding_decimal_places))</f>
        <v>0.94545999999999997</v>
      </c>
      <c r="BF76" s="12">
        <f>IF(ISBLANK('Set Schedules Here'!AD150),"",ROUND('Set Schedules Here'!AD150,rounding_decimal_places))</f>
        <v>2046</v>
      </c>
      <c r="BG76" s="12">
        <f>IF(ISBLANK('Set Schedules Here'!AD151),"",ROUND('Set Schedules Here'!AD151,rounding_decimal_places))</f>
        <v>0.95976099999999998</v>
      </c>
      <c r="BH76" s="12">
        <f>IF(ISBLANK('Set Schedules Here'!AE150),"",ROUND('Set Schedules Here'!AE150,rounding_decimal_places))</f>
        <v>2047</v>
      </c>
      <c r="BI76" s="12">
        <f>IF(ISBLANK('Set Schedules Here'!AE151),"",ROUND('Set Schedules Here'!AE151,rounding_decimal_places))</f>
        <v>0.97097299999999997</v>
      </c>
      <c r="BJ76" s="12">
        <f>IF(ISBLANK('Set Schedules Here'!AF150),"",ROUND('Set Schedules Here'!AF150,rounding_decimal_places))</f>
        <v>2048</v>
      </c>
      <c r="BK76" s="12">
        <f>IF(ISBLANK('Set Schedules Here'!AF151),"",ROUND('Set Schedules Here'!AF151,rounding_decimal_places))</f>
        <v>0.97970999999999997</v>
      </c>
      <c r="BL76" s="12">
        <f>IF(ISBLANK('Set Schedules Here'!AG150),"",ROUND('Set Schedules Here'!AG150,rounding_decimal_places))</f>
        <v>2049</v>
      </c>
      <c r="BM76" s="12">
        <f>IF(ISBLANK('Set Schedules Here'!AG151),"",ROUND('Set Schedules Here'!AG151,rounding_decimal_places))</f>
        <v>0.98648599999999997</v>
      </c>
      <c r="BN76" s="12">
        <f>IF(ISBLANK('Set Schedules Here'!AH150),"",ROUND('Set Schedules Here'!AH150,rounding_decimal_places))</f>
        <v>2050</v>
      </c>
      <c r="BO76" s="22">
        <f>IF(ISBLANK('Set Schedules Here'!AH151),"",ROUND('Set Schedules Here'!AH151,rounding_decimal_places))</f>
        <v>0.99172199999999999</v>
      </c>
    </row>
    <row r="77" spans="1:67" x14ac:dyDescent="0.45">
      <c r="A77" s="12" t="str">
        <f>'Set Schedules Here'!A152</f>
        <v>RnD electricity fuel use reduction</v>
      </c>
      <c r="B77" s="12">
        <f>IF(ISBLANK('Set Schedules Here'!B152),"",ROUND('Set Schedules Here'!B152,rounding_decimal_places))</f>
        <v>2018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2019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2020</v>
      </c>
      <c r="G77" s="12">
        <f>IF(ISBLANK('Set Schedules Here'!D153),"",ROUND('Set Schedules Here'!D153,rounding_decimal_places))</f>
        <v>1.7278000000000002E-2</v>
      </c>
      <c r="H77" s="12">
        <f>IF(ISBLANK('Set Schedules Here'!E152),"",ROUND('Set Schedules Here'!E152,rounding_decimal_places))</f>
        <v>2021</v>
      </c>
      <c r="I77" s="12">
        <f>IF(ISBLANK('Set Schedules Here'!E153),"",ROUND('Set Schedules Here'!E153,rounding_decimal_places))</f>
        <v>2.2513999999999999E-2</v>
      </c>
      <c r="J77" s="12">
        <f>IF(ISBLANK('Set Schedules Here'!F152),"",ROUND('Set Schedules Here'!F152,rounding_decimal_places))</f>
        <v>2022</v>
      </c>
      <c r="K77" s="12">
        <f>IF(ISBLANK('Set Schedules Here'!F153),"",ROUND('Set Schedules Here'!F153,rounding_decimal_places))</f>
        <v>2.929E-2</v>
      </c>
      <c r="L77" s="12">
        <f>IF(ISBLANK('Set Schedules Here'!G152),"",ROUND('Set Schedules Here'!G152,rounding_decimal_places))</f>
        <v>2023</v>
      </c>
      <c r="M77" s="12">
        <f>IF(ISBLANK('Set Schedules Here'!G153),"",ROUND('Set Schedules Here'!G153,rounding_decimal_places))</f>
        <v>3.8026999999999998E-2</v>
      </c>
      <c r="N77" s="12">
        <f>IF(ISBLANK('Set Schedules Here'!H152),"",ROUND('Set Schedules Here'!H152,rounding_decimal_places))</f>
        <v>2024</v>
      </c>
      <c r="O77" s="12">
        <f>IF(ISBLANK('Set Schedules Here'!H153),"",ROUND('Set Schedules Here'!H153,rounding_decimal_places))</f>
        <v>4.9238999999999998E-2</v>
      </c>
      <c r="P77" s="12">
        <f>IF(ISBLANK('Set Schedules Here'!I152),"",ROUND('Set Schedules Here'!I152,rounding_decimal_places))</f>
        <v>2025</v>
      </c>
      <c r="Q77" s="12">
        <f>IF(ISBLANK('Set Schedules Here'!I153),"",ROUND('Set Schedules Here'!I153,rounding_decimal_places))</f>
        <v>6.3539999999999999E-2</v>
      </c>
      <c r="R77" s="12">
        <f>IF(ISBLANK('Set Schedules Here'!J152),"",ROUND('Set Schedules Here'!J152,rounding_decimal_places))</f>
        <v>2026</v>
      </c>
      <c r="S77" s="12">
        <f>IF(ISBLANK('Set Schedules Here'!J153),"",ROUND('Set Schedules Here'!J153,rounding_decimal_places))</f>
        <v>8.1642000000000006E-2</v>
      </c>
      <c r="T77" s="12">
        <f>IF(ISBLANK('Set Schedules Here'!K152),"",ROUND('Set Schedules Here'!K152,rounding_decimal_places))</f>
        <v>2027</v>
      </c>
      <c r="U77" s="12">
        <f>IF(ISBLANK('Set Schedules Here'!K153),"",ROUND('Set Schedules Here'!K153,rounding_decimal_places))</f>
        <v>0.10433099999999999</v>
      </c>
      <c r="V77" s="12">
        <f>IF(ISBLANK('Set Schedules Here'!L152),"",ROUND('Set Schedules Here'!L152,rounding_decimal_places))</f>
        <v>2028</v>
      </c>
      <c r="W77" s="12">
        <f>IF(ISBLANK('Set Schedules Here'!L153),"",ROUND('Set Schedules Here'!L153,rounding_decimal_places))</f>
        <v>0.13242599999999999</v>
      </c>
      <c r="X77" s="12">
        <f>IF(ISBLANK('Set Schedules Here'!M152),"",ROUND('Set Schedules Here'!M152,rounding_decimal_places))</f>
        <v>2029</v>
      </c>
      <c r="Y77" s="12">
        <f>IF(ISBLANK('Set Schedules Here'!M153),"",ROUND('Set Schedules Here'!M153,rounding_decimal_places))</f>
        <v>0.16669200000000001</v>
      </c>
      <c r="Z77" s="12">
        <f>IF(ISBLANK('Set Schedules Here'!N152),"",ROUND('Set Schedules Here'!N152,rounding_decimal_places))</f>
        <v>2030</v>
      </c>
      <c r="AA77" s="12">
        <f>IF(ISBLANK('Set Schedules Here'!N153),"",ROUND('Set Schedules Here'!N153,rounding_decimal_places))</f>
        <v>0.20772299999999999</v>
      </c>
      <c r="AB77" s="12">
        <f>IF(ISBLANK('Set Schedules Here'!O152),"",ROUND('Set Schedules Here'!O152,rounding_decimal_places))</f>
        <v>2031</v>
      </c>
      <c r="AC77" s="12">
        <f>IF(ISBLANK('Set Schedules Here'!O153),"",ROUND('Set Schedules Here'!O153,rounding_decimal_places))</f>
        <v>0.25578800000000002</v>
      </c>
      <c r="AD77" s="12">
        <f>IF(ISBLANK('Set Schedules Here'!P152),"",ROUND('Set Schedules Here'!P152,rounding_decimal_places))</f>
        <v>2032</v>
      </c>
      <c r="AE77" s="12">
        <f>IF(ISBLANK('Set Schedules Here'!P153),"",ROUND('Set Schedules Here'!P153,rounding_decimal_places))</f>
        <v>0.31066199999999999</v>
      </c>
      <c r="AF77" s="12">
        <f>IF(ISBLANK('Set Schedules Here'!Q152),"",ROUND('Set Schedules Here'!Q152,rounding_decimal_places))</f>
        <v>2033</v>
      </c>
      <c r="AG77" s="12">
        <f>IF(ISBLANK('Set Schedules Here'!Q153),"",ROUND('Set Schedules Here'!Q153,rounding_decimal_places))</f>
        <v>0.37150100000000003</v>
      </c>
      <c r="AH77" s="12">
        <f>IF(ISBLANK('Set Schedules Here'!R152),"",ROUND('Set Schedules Here'!R152,rounding_decimal_places))</f>
        <v>2034</v>
      </c>
      <c r="AI77" s="12">
        <f>IF(ISBLANK('Set Schedules Here'!R153),"",ROUND('Set Schedules Here'!R153,rounding_decimal_places))</f>
        <v>0.436803</v>
      </c>
      <c r="AJ77" s="12">
        <f>IF(ISBLANK('Set Schedules Here'!S152),"",ROUND('Set Schedules Here'!S152,rounding_decimal_places))</f>
        <v>2035</v>
      </c>
      <c r="AK77" s="12">
        <f>IF(ISBLANK('Set Schedules Here'!S153),"",ROUND('Set Schedules Here'!S153,rounding_decimal_places))</f>
        <v>0.50449999999999995</v>
      </c>
      <c r="AL77" s="12">
        <f>IF(ISBLANK('Set Schedules Here'!T152),"",ROUND('Set Schedules Here'!T152,rounding_decimal_places))</f>
        <v>2036</v>
      </c>
      <c r="AM77" s="12">
        <f>IF(ISBLANK('Set Schedules Here'!T153),"",ROUND('Set Schedules Here'!T153,rounding_decimal_places))</f>
        <v>0.57219699999999996</v>
      </c>
      <c r="AN77" s="12">
        <f>IF(ISBLANK('Set Schedules Here'!U152),"",ROUND('Set Schedules Here'!U152,rounding_decimal_places))</f>
        <v>2037</v>
      </c>
      <c r="AO77" s="12">
        <f>IF(ISBLANK('Set Schedules Here'!U153),"",ROUND('Set Schedules Here'!U153,rounding_decimal_places))</f>
        <v>0.63749900000000004</v>
      </c>
      <c r="AP77" s="12">
        <f>IF(ISBLANK('Set Schedules Here'!V152),"",ROUND('Set Schedules Here'!V152,rounding_decimal_places))</f>
        <v>2038</v>
      </c>
      <c r="AQ77" s="12">
        <f>IF(ISBLANK('Set Schedules Here'!V153),"",ROUND('Set Schedules Here'!V153,rounding_decimal_places))</f>
        <v>0.69833800000000001</v>
      </c>
      <c r="AR77" s="12">
        <f>IF(ISBLANK('Set Schedules Here'!W152),"",ROUND('Set Schedules Here'!W152,rounding_decimal_places))</f>
        <v>2039</v>
      </c>
      <c r="AS77" s="12">
        <f>IF(ISBLANK('Set Schedules Here'!W153),"",ROUND('Set Schedules Here'!W153,rounding_decimal_places))</f>
        <v>0.75321199999999999</v>
      </c>
      <c r="AT77" s="12">
        <f>IF(ISBLANK('Set Schedules Here'!X152),"",ROUND('Set Schedules Here'!X152,rounding_decimal_places))</f>
        <v>2040</v>
      </c>
      <c r="AU77" s="12">
        <f>IF(ISBLANK('Set Schedules Here'!X153),"",ROUND('Set Schedules Here'!X153,rounding_decimal_places))</f>
        <v>0.80127700000000002</v>
      </c>
      <c r="AV77" s="12">
        <f>IF(ISBLANK('Set Schedules Here'!Y152),"",ROUND('Set Schedules Here'!Y152,rounding_decimal_places))</f>
        <v>2041</v>
      </c>
      <c r="AW77" s="12">
        <f>IF(ISBLANK('Set Schedules Here'!Y153),"",ROUND('Set Schedules Here'!Y153,rounding_decimal_places))</f>
        <v>0.84230799999999995</v>
      </c>
      <c r="AX77" s="12">
        <f>IF(ISBLANK('Set Schedules Here'!Z152),"",ROUND('Set Schedules Here'!Z152,rounding_decimal_places))</f>
        <v>2042</v>
      </c>
      <c r="AY77" s="12">
        <f>IF(ISBLANK('Set Schedules Here'!Z153),"",ROUND('Set Schedules Here'!Z153,rounding_decimal_places))</f>
        <v>0.87657399999999996</v>
      </c>
      <c r="AZ77" s="12">
        <f>IF(ISBLANK('Set Schedules Here'!AA152),"",ROUND('Set Schedules Here'!AA152,rounding_decimal_places))</f>
        <v>2043</v>
      </c>
      <c r="BA77" s="12">
        <f>IF(ISBLANK('Set Schedules Here'!AA153),"",ROUND('Set Schedules Here'!AA153,rounding_decimal_places))</f>
        <v>0.90466899999999995</v>
      </c>
      <c r="BB77" s="12">
        <f>IF(ISBLANK('Set Schedules Here'!AB152),"",ROUND('Set Schedules Here'!AB152,rounding_decimal_places))</f>
        <v>2044</v>
      </c>
      <c r="BC77" s="12">
        <f>IF(ISBLANK('Set Schedules Here'!AB153),"",ROUND('Set Schedules Here'!AB153,rounding_decimal_places))</f>
        <v>0.92735800000000002</v>
      </c>
      <c r="BD77" s="12">
        <f>IF(ISBLANK('Set Schedules Here'!AC152),"",ROUND('Set Schedules Here'!AC152,rounding_decimal_places))</f>
        <v>2045</v>
      </c>
      <c r="BE77" s="12">
        <f>IF(ISBLANK('Set Schedules Here'!AC153),"",ROUND('Set Schedules Here'!AC153,rounding_decimal_places))</f>
        <v>0.94545999999999997</v>
      </c>
      <c r="BF77" s="12">
        <f>IF(ISBLANK('Set Schedules Here'!AD152),"",ROUND('Set Schedules Here'!AD152,rounding_decimal_places))</f>
        <v>2046</v>
      </c>
      <c r="BG77" s="12">
        <f>IF(ISBLANK('Set Schedules Here'!AD153),"",ROUND('Set Schedules Here'!AD153,rounding_decimal_places))</f>
        <v>0.95976099999999998</v>
      </c>
      <c r="BH77" s="12">
        <f>IF(ISBLANK('Set Schedules Here'!AE152),"",ROUND('Set Schedules Here'!AE152,rounding_decimal_places))</f>
        <v>2047</v>
      </c>
      <c r="BI77" s="12">
        <f>IF(ISBLANK('Set Schedules Here'!AE153),"",ROUND('Set Schedules Here'!AE153,rounding_decimal_places))</f>
        <v>0.97097299999999997</v>
      </c>
      <c r="BJ77" s="12">
        <f>IF(ISBLANK('Set Schedules Here'!AF152),"",ROUND('Set Schedules Here'!AF152,rounding_decimal_places))</f>
        <v>2048</v>
      </c>
      <c r="BK77" s="12">
        <f>IF(ISBLANK('Set Schedules Here'!AF153),"",ROUND('Set Schedules Here'!AF153,rounding_decimal_places))</f>
        <v>0.97970999999999997</v>
      </c>
      <c r="BL77" s="12">
        <f>IF(ISBLANK('Set Schedules Here'!AG152),"",ROUND('Set Schedules Here'!AG152,rounding_decimal_places))</f>
        <v>2049</v>
      </c>
      <c r="BM77" s="12">
        <f>IF(ISBLANK('Set Schedules Here'!AG153),"",ROUND('Set Schedules Here'!AG153,rounding_decimal_places))</f>
        <v>0.98648599999999997</v>
      </c>
      <c r="BN77" s="12">
        <f>IF(ISBLANK('Set Schedules Here'!AH152),"",ROUND('Set Schedules Here'!AH152,rounding_decimal_places))</f>
        <v>2050</v>
      </c>
      <c r="BO77" s="22">
        <f>IF(ISBLANK('Set Schedules Here'!AH153),"",ROUND('Set Schedules Here'!AH153,rounding_decimal_places))</f>
        <v>0.99172199999999999</v>
      </c>
    </row>
    <row r="78" spans="1:67" x14ac:dyDescent="0.45">
      <c r="A78" s="12" t="str">
        <f>'Set Schedules Here'!A154</f>
        <v>RnD building fuel use reduction</v>
      </c>
      <c r="B78" s="12">
        <f>IF(ISBLANK('Set Schedules Here'!B154),"",ROUND('Set Schedules Here'!B154,rounding_decimal_places))</f>
        <v>2018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2019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2020</v>
      </c>
      <c r="G78" s="12">
        <f>IF(ISBLANK('Set Schedules Here'!D155),"",ROUND('Set Schedules Here'!D155,rounding_decimal_places))</f>
        <v>1.7278000000000002E-2</v>
      </c>
      <c r="H78" s="12">
        <f>IF(ISBLANK('Set Schedules Here'!E154),"",ROUND('Set Schedules Here'!E154,rounding_decimal_places))</f>
        <v>2021</v>
      </c>
      <c r="I78" s="12">
        <f>IF(ISBLANK('Set Schedules Here'!E155),"",ROUND('Set Schedules Here'!E155,rounding_decimal_places))</f>
        <v>2.2513999999999999E-2</v>
      </c>
      <c r="J78" s="12">
        <f>IF(ISBLANK('Set Schedules Here'!F154),"",ROUND('Set Schedules Here'!F154,rounding_decimal_places))</f>
        <v>2022</v>
      </c>
      <c r="K78" s="12">
        <f>IF(ISBLANK('Set Schedules Here'!F155),"",ROUND('Set Schedules Here'!F155,rounding_decimal_places))</f>
        <v>2.929E-2</v>
      </c>
      <c r="L78" s="12">
        <f>IF(ISBLANK('Set Schedules Here'!G154),"",ROUND('Set Schedules Here'!G154,rounding_decimal_places))</f>
        <v>2023</v>
      </c>
      <c r="M78" s="12">
        <f>IF(ISBLANK('Set Schedules Here'!G155),"",ROUND('Set Schedules Here'!G155,rounding_decimal_places))</f>
        <v>3.8026999999999998E-2</v>
      </c>
      <c r="N78" s="12">
        <f>IF(ISBLANK('Set Schedules Here'!H154),"",ROUND('Set Schedules Here'!H154,rounding_decimal_places))</f>
        <v>2024</v>
      </c>
      <c r="O78" s="12">
        <f>IF(ISBLANK('Set Schedules Here'!H155),"",ROUND('Set Schedules Here'!H155,rounding_decimal_places))</f>
        <v>4.9238999999999998E-2</v>
      </c>
      <c r="P78" s="12">
        <f>IF(ISBLANK('Set Schedules Here'!I154),"",ROUND('Set Schedules Here'!I154,rounding_decimal_places))</f>
        <v>2025</v>
      </c>
      <c r="Q78" s="12">
        <f>IF(ISBLANK('Set Schedules Here'!I155),"",ROUND('Set Schedules Here'!I155,rounding_decimal_places))</f>
        <v>6.3539999999999999E-2</v>
      </c>
      <c r="R78" s="12">
        <f>IF(ISBLANK('Set Schedules Here'!J154),"",ROUND('Set Schedules Here'!J154,rounding_decimal_places))</f>
        <v>2026</v>
      </c>
      <c r="S78" s="12">
        <f>IF(ISBLANK('Set Schedules Here'!J155),"",ROUND('Set Schedules Here'!J155,rounding_decimal_places))</f>
        <v>8.1642000000000006E-2</v>
      </c>
      <c r="T78" s="12">
        <f>IF(ISBLANK('Set Schedules Here'!K154),"",ROUND('Set Schedules Here'!K154,rounding_decimal_places))</f>
        <v>2027</v>
      </c>
      <c r="U78" s="12">
        <f>IF(ISBLANK('Set Schedules Here'!K155),"",ROUND('Set Schedules Here'!K155,rounding_decimal_places))</f>
        <v>0.10433099999999999</v>
      </c>
      <c r="V78" s="12">
        <f>IF(ISBLANK('Set Schedules Here'!L154),"",ROUND('Set Schedules Here'!L154,rounding_decimal_places))</f>
        <v>2028</v>
      </c>
      <c r="W78" s="12">
        <f>IF(ISBLANK('Set Schedules Here'!L155),"",ROUND('Set Schedules Here'!L155,rounding_decimal_places))</f>
        <v>0.13242599999999999</v>
      </c>
      <c r="X78" s="12">
        <f>IF(ISBLANK('Set Schedules Here'!M154),"",ROUND('Set Schedules Here'!M154,rounding_decimal_places))</f>
        <v>2029</v>
      </c>
      <c r="Y78" s="12">
        <f>IF(ISBLANK('Set Schedules Here'!M155),"",ROUND('Set Schedules Here'!M155,rounding_decimal_places))</f>
        <v>0.16669200000000001</v>
      </c>
      <c r="Z78" s="12">
        <f>IF(ISBLANK('Set Schedules Here'!N154),"",ROUND('Set Schedules Here'!N154,rounding_decimal_places))</f>
        <v>2030</v>
      </c>
      <c r="AA78" s="12">
        <f>IF(ISBLANK('Set Schedules Here'!N155),"",ROUND('Set Schedules Here'!N155,rounding_decimal_places))</f>
        <v>0.20772299999999999</v>
      </c>
      <c r="AB78" s="12">
        <f>IF(ISBLANK('Set Schedules Here'!O154),"",ROUND('Set Schedules Here'!O154,rounding_decimal_places))</f>
        <v>2031</v>
      </c>
      <c r="AC78" s="12">
        <f>IF(ISBLANK('Set Schedules Here'!O155),"",ROUND('Set Schedules Here'!O155,rounding_decimal_places))</f>
        <v>0.25578800000000002</v>
      </c>
      <c r="AD78" s="12">
        <f>IF(ISBLANK('Set Schedules Here'!P154),"",ROUND('Set Schedules Here'!P154,rounding_decimal_places))</f>
        <v>2032</v>
      </c>
      <c r="AE78" s="12">
        <f>IF(ISBLANK('Set Schedules Here'!P155),"",ROUND('Set Schedules Here'!P155,rounding_decimal_places))</f>
        <v>0.31066199999999999</v>
      </c>
      <c r="AF78" s="12">
        <f>IF(ISBLANK('Set Schedules Here'!Q154),"",ROUND('Set Schedules Here'!Q154,rounding_decimal_places))</f>
        <v>2033</v>
      </c>
      <c r="AG78" s="12">
        <f>IF(ISBLANK('Set Schedules Here'!Q155),"",ROUND('Set Schedules Here'!Q155,rounding_decimal_places))</f>
        <v>0.37150100000000003</v>
      </c>
      <c r="AH78" s="12">
        <f>IF(ISBLANK('Set Schedules Here'!R154),"",ROUND('Set Schedules Here'!R154,rounding_decimal_places))</f>
        <v>2034</v>
      </c>
      <c r="AI78" s="12">
        <f>IF(ISBLANK('Set Schedules Here'!R155),"",ROUND('Set Schedules Here'!R155,rounding_decimal_places))</f>
        <v>0.436803</v>
      </c>
      <c r="AJ78" s="12">
        <f>IF(ISBLANK('Set Schedules Here'!S154),"",ROUND('Set Schedules Here'!S154,rounding_decimal_places))</f>
        <v>2035</v>
      </c>
      <c r="AK78" s="12">
        <f>IF(ISBLANK('Set Schedules Here'!S155),"",ROUND('Set Schedules Here'!S155,rounding_decimal_places))</f>
        <v>0.50449999999999995</v>
      </c>
      <c r="AL78" s="12">
        <f>IF(ISBLANK('Set Schedules Here'!T154),"",ROUND('Set Schedules Here'!T154,rounding_decimal_places))</f>
        <v>2036</v>
      </c>
      <c r="AM78" s="12">
        <f>IF(ISBLANK('Set Schedules Here'!T155),"",ROUND('Set Schedules Here'!T155,rounding_decimal_places))</f>
        <v>0.57219699999999996</v>
      </c>
      <c r="AN78" s="12">
        <f>IF(ISBLANK('Set Schedules Here'!U154),"",ROUND('Set Schedules Here'!U154,rounding_decimal_places))</f>
        <v>2037</v>
      </c>
      <c r="AO78" s="12">
        <f>IF(ISBLANK('Set Schedules Here'!U155),"",ROUND('Set Schedules Here'!U155,rounding_decimal_places))</f>
        <v>0.63749900000000004</v>
      </c>
      <c r="AP78" s="12">
        <f>IF(ISBLANK('Set Schedules Here'!V154),"",ROUND('Set Schedules Here'!V154,rounding_decimal_places))</f>
        <v>2038</v>
      </c>
      <c r="AQ78" s="12">
        <f>IF(ISBLANK('Set Schedules Here'!V155),"",ROUND('Set Schedules Here'!V155,rounding_decimal_places))</f>
        <v>0.69833800000000001</v>
      </c>
      <c r="AR78" s="12">
        <f>IF(ISBLANK('Set Schedules Here'!W154),"",ROUND('Set Schedules Here'!W154,rounding_decimal_places))</f>
        <v>2039</v>
      </c>
      <c r="AS78" s="12">
        <f>IF(ISBLANK('Set Schedules Here'!W155),"",ROUND('Set Schedules Here'!W155,rounding_decimal_places))</f>
        <v>0.75321199999999999</v>
      </c>
      <c r="AT78" s="12">
        <f>IF(ISBLANK('Set Schedules Here'!X154),"",ROUND('Set Schedules Here'!X154,rounding_decimal_places))</f>
        <v>2040</v>
      </c>
      <c r="AU78" s="12">
        <f>IF(ISBLANK('Set Schedules Here'!X155),"",ROUND('Set Schedules Here'!X155,rounding_decimal_places))</f>
        <v>0.80127700000000002</v>
      </c>
      <c r="AV78" s="12">
        <f>IF(ISBLANK('Set Schedules Here'!Y154),"",ROUND('Set Schedules Here'!Y154,rounding_decimal_places))</f>
        <v>2041</v>
      </c>
      <c r="AW78" s="12">
        <f>IF(ISBLANK('Set Schedules Here'!Y155),"",ROUND('Set Schedules Here'!Y155,rounding_decimal_places))</f>
        <v>0.84230799999999995</v>
      </c>
      <c r="AX78" s="12">
        <f>IF(ISBLANK('Set Schedules Here'!Z154),"",ROUND('Set Schedules Here'!Z154,rounding_decimal_places))</f>
        <v>2042</v>
      </c>
      <c r="AY78" s="12">
        <f>IF(ISBLANK('Set Schedules Here'!Z155),"",ROUND('Set Schedules Here'!Z155,rounding_decimal_places))</f>
        <v>0.87657399999999996</v>
      </c>
      <c r="AZ78" s="12">
        <f>IF(ISBLANK('Set Schedules Here'!AA154),"",ROUND('Set Schedules Here'!AA154,rounding_decimal_places))</f>
        <v>2043</v>
      </c>
      <c r="BA78" s="12">
        <f>IF(ISBLANK('Set Schedules Here'!AA155),"",ROUND('Set Schedules Here'!AA155,rounding_decimal_places))</f>
        <v>0.90466899999999995</v>
      </c>
      <c r="BB78" s="12">
        <f>IF(ISBLANK('Set Schedules Here'!AB154),"",ROUND('Set Schedules Here'!AB154,rounding_decimal_places))</f>
        <v>2044</v>
      </c>
      <c r="BC78" s="12">
        <f>IF(ISBLANK('Set Schedules Here'!AB155),"",ROUND('Set Schedules Here'!AB155,rounding_decimal_places))</f>
        <v>0.92735800000000002</v>
      </c>
      <c r="BD78" s="12">
        <f>IF(ISBLANK('Set Schedules Here'!AC154),"",ROUND('Set Schedules Here'!AC154,rounding_decimal_places))</f>
        <v>2045</v>
      </c>
      <c r="BE78" s="12">
        <f>IF(ISBLANK('Set Schedules Here'!AC155),"",ROUND('Set Schedules Here'!AC155,rounding_decimal_places))</f>
        <v>0.94545999999999997</v>
      </c>
      <c r="BF78" s="12">
        <f>IF(ISBLANK('Set Schedules Here'!AD154),"",ROUND('Set Schedules Here'!AD154,rounding_decimal_places))</f>
        <v>2046</v>
      </c>
      <c r="BG78" s="12">
        <f>IF(ISBLANK('Set Schedules Here'!AD155),"",ROUND('Set Schedules Here'!AD155,rounding_decimal_places))</f>
        <v>0.95976099999999998</v>
      </c>
      <c r="BH78" s="12">
        <f>IF(ISBLANK('Set Schedules Here'!AE154),"",ROUND('Set Schedules Here'!AE154,rounding_decimal_places))</f>
        <v>2047</v>
      </c>
      <c r="BI78" s="12">
        <f>IF(ISBLANK('Set Schedules Here'!AE155),"",ROUND('Set Schedules Here'!AE155,rounding_decimal_places))</f>
        <v>0.97097299999999997</v>
      </c>
      <c r="BJ78" s="12">
        <f>IF(ISBLANK('Set Schedules Here'!AF154),"",ROUND('Set Schedules Here'!AF154,rounding_decimal_places))</f>
        <v>2048</v>
      </c>
      <c r="BK78" s="12">
        <f>IF(ISBLANK('Set Schedules Here'!AF155),"",ROUND('Set Schedules Here'!AF155,rounding_decimal_places))</f>
        <v>0.97970999999999997</v>
      </c>
      <c r="BL78" s="12">
        <f>IF(ISBLANK('Set Schedules Here'!AG154),"",ROUND('Set Schedules Here'!AG154,rounding_decimal_places))</f>
        <v>2049</v>
      </c>
      <c r="BM78" s="12">
        <f>IF(ISBLANK('Set Schedules Here'!AG155),"",ROUND('Set Schedules Here'!AG155,rounding_decimal_places))</f>
        <v>0.98648599999999997</v>
      </c>
      <c r="BN78" s="12">
        <f>IF(ISBLANK('Set Schedules Here'!AH154),"",ROUND('Set Schedules Here'!AH154,rounding_decimal_places))</f>
        <v>2050</v>
      </c>
      <c r="BO78" s="22">
        <f>IF(ISBLANK('Set Schedules Here'!AH155),"",ROUND('Set Schedules Here'!AH155,rounding_decimal_places))</f>
        <v>0.99172199999999999</v>
      </c>
    </row>
    <row r="79" spans="1:67" x14ac:dyDescent="0.45">
      <c r="A79" s="12" t="str">
        <f>'Set Schedules Here'!A156</f>
        <v>RnD industry fuel use reduction</v>
      </c>
      <c r="B79" s="12">
        <f>IF(ISBLANK('Set Schedules Here'!B156),"",ROUND('Set Schedules Here'!B156,rounding_decimal_places))</f>
        <v>2018</v>
      </c>
      <c r="C79" s="12">
        <f>IF(ISBLANK('Set Schedules Here'!B157),"",ROUND('Set Schedules Here'!B157,rounding_decimal_places))</f>
        <v>0</v>
      </c>
      <c r="D79" s="12">
        <f>IF(ISBLANK('Set Schedules Here'!C156),"",ROUND('Set Schedules Here'!C156,rounding_decimal_places))</f>
        <v>2019</v>
      </c>
      <c r="E79" s="12">
        <f>IF(ISBLANK('Set Schedules Here'!C157),"",ROUND('Set Schedules Here'!C157,rounding_decimal_places))</f>
        <v>0</v>
      </c>
      <c r="F79" s="12">
        <f>IF(ISBLANK('Set Schedules Here'!D156),"",ROUND('Set Schedules Here'!D156,rounding_decimal_places))</f>
        <v>2020</v>
      </c>
      <c r="G79" s="12">
        <f>IF(ISBLANK('Set Schedules Here'!D157),"",ROUND('Set Schedules Here'!D157,rounding_decimal_places))</f>
        <v>1.7278000000000002E-2</v>
      </c>
      <c r="H79" s="12">
        <f>IF(ISBLANK('Set Schedules Here'!E156),"",ROUND('Set Schedules Here'!E156,rounding_decimal_places))</f>
        <v>2021</v>
      </c>
      <c r="I79" s="12">
        <f>IF(ISBLANK('Set Schedules Here'!E157),"",ROUND('Set Schedules Here'!E157,rounding_decimal_places))</f>
        <v>2.2513999999999999E-2</v>
      </c>
      <c r="J79" s="12">
        <f>IF(ISBLANK('Set Schedules Here'!F156),"",ROUND('Set Schedules Here'!F156,rounding_decimal_places))</f>
        <v>2022</v>
      </c>
      <c r="K79" s="12">
        <f>IF(ISBLANK('Set Schedules Here'!F157),"",ROUND('Set Schedules Here'!F157,rounding_decimal_places))</f>
        <v>2.929E-2</v>
      </c>
      <c r="L79" s="12">
        <f>IF(ISBLANK('Set Schedules Here'!G156),"",ROUND('Set Schedules Here'!G156,rounding_decimal_places))</f>
        <v>2023</v>
      </c>
      <c r="M79" s="12">
        <f>IF(ISBLANK('Set Schedules Here'!G157),"",ROUND('Set Schedules Here'!G157,rounding_decimal_places))</f>
        <v>3.8026999999999998E-2</v>
      </c>
      <c r="N79" s="12">
        <f>IF(ISBLANK('Set Schedules Here'!H156),"",ROUND('Set Schedules Here'!H156,rounding_decimal_places))</f>
        <v>2024</v>
      </c>
      <c r="O79" s="12">
        <f>IF(ISBLANK('Set Schedules Here'!H157),"",ROUND('Set Schedules Here'!H157,rounding_decimal_places))</f>
        <v>4.9238999999999998E-2</v>
      </c>
      <c r="P79" s="12">
        <f>IF(ISBLANK('Set Schedules Here'!I156),"",ROUND('Set Schedules Here'!I156,rounding_decimal_places))</f>
        <v>2025</v>
      </c>
      <c r="Q79" s="12">
        <f>IF(ISBLANK('Set Schedules Here'!I157),"",ROUND('Set Schedules Here'!I157,rounding_decimal_places))</f>
        <v>6.3539999999999999E-2</v>
      </c>
      <c r="R79" s="12">
        <f>IF(ISBLANK('Set Schedules Here'!J156),"",ROUND('Set Schedules Here'!J156,rounding_decimal_places))</f>
        <v>2026</v>
      </c>
      <c r="S79" s="12">
        <f>IF(ISBLANK('Set Schedules Here'!J157),"",ROUND('Set Schedules Here'!J157,rounding_decimal_places))</f>
        <v>8.1642000000000006E-2</v>
      </c>
      <c r="T79" s="12">
        <f>IF(ISBLANK('Set Schedules Here'!K156),"",ROUND('Set Schedules Here'!K156,rounding_decimal_places))</f>
        <v>2027</v>
      </c>
      <c r="U79" s="12">
        <f>IF(ISBLANK('Set Schedules Here'!K157),"",ROUND('Set Schedules Here'!K157,rounding_decimal_places))</f>
        <v>0.10433099999999999</v>
      </c>
      <c r="V79" s="12">
        <f>IF(ISBLANK('Set Schedules Here'!L156),"",ROUND('Set Schedules Here'!L156,rounding_decimal_places))</f>
        <v>2028</v>
      </c>
      <c r="W79" s="12">
        <f>IF(ISBLANK('Set Schedules Here'!L157),"",ROUND('Set Schedules Here'!L157,rounding_decimal_places))</f>
        <v>0.13242599999999999</v>
      </c>
      <c r="X79" s="12">
        <f>IF(ISBLANK('Set Schedules Here'!M156),"",ROUND('Set Schedules Here'!M156,rounding_decimal_places))</f>
        <v>2029</v>
      </c>
      <c r="Y79" s="12">
        <f>IF(ISBLANK('Set Schedules Here'!M157),"",ROUND('Set Schedules Here'!M157,rounding_decimal_places))</f>
        <v>0.16669200000000001</v>
      </c>
      <c r="Z79" s="12">
        <f>IF(ISBLANK('Set Schedules Here'!N156),"",ROUND('Set Schedules Here'!N156,rounding_decimal_places))</f>
        <v>2030</v>
      </c>
      <c r="AA79" s="12">
        <f>IF(ISBLANK('Set Schedules Here'!N157),"",ROUND('Set Schedules Here'!N157,rounding_decimal_places))</f>
        <v>0.20772299999999999</v>
      </c>
      <c r="AB79" s="12">
        <f>IF(ISBLANK('Set Schedules Here'!O156),"",ROUND('Set Schedules Here'!O156,rounding_decimal_places))</f>
        <v>2031</v>
      </c>
      <c r="AC79" s="12">
        <f>IF(ISBLANK('Set Schedules Here'!O157),"",ROUND('Set Schedules Here'!O157,rounding_decimal_places))</f>
        <v>0.25578800000000002</v>
      </c>
      <c r="AD79" s="12">
        <f>IF(ISBLANK('Set Schedules Here'!P156),"",ROUND('Set Schedules Here'!P156,rounding_decimal_places))</f>
        <v>2032</v>
      </c>
      <c r="AE79" s="12">
        <f>IF(ISBLANK('Set Schedules Here'!P157),"",ROUND('Set Schedules Here'!P157,rounding_decimal_places))</f>
        <v>0.31066199999999999</v>
      </c>
      <c r="AF79" s="12">
        <f>IF(ISBLANK('Set Schedules Here'!Q156),"",ROUND('Set Schedules Here'!Q156,rounding_decimal_places))</f>
        <v>2033</v>
      </c>
      <c r="AG79" s="12">
        <f>IF(ISBLANK('Set Schedules Here'!Q157),"",ROUND('Set Schedules Here'!Q157,rounding_decimal_places))</f>
        <v>0.37150100000000003</v>
      </c>
      <c r="AH79" s="12">
        <f>IF(ISBLANK('Set Schedules Here'!R156),"",ROUND('Set Schedules Here'!R156,rounding_decimal_places))</f>
        <v>2034</v>
      </c>
      <c r="AI79" s="12">
        <f>IF(ISBLANK('Set Schedules Here'!R157),"",ROUND('Set Schedules Here'!R157,rounding_decimal_places))</f>
        <v>0.436803</v>
      </c>
      <c r="AJ79" s="12">
        <f>IF(ISBLANK('Set Schedules Here'!S156),"",ROUND('Set Schedules Here'!S156,rounding_decimal_places))</f>
        <v>2035</v>
      </c>
      <c r="AK79" s="12">
        <f>IF(ISBLANK('Set Schedules Here'!S157),"",ROUND('Set Schedules Here'!S157,rounding_decimal_places))</f>
        <v>0.50449999999999995</v>
      </c>
      <c r="AL79" s="12">
        <f>IF(ISBLANK('Set Schedules Here'!T156),"",ROUND('Set Schedules Here'!T156,rounding_decimal_places))</f>
        <v>2036</v>
      </c>
      <c r="AM79" s="12">
        <f>IF(ISBLANK('Set Schedules Here'!T157),"",ROUND('Set Schedules Here'!T157,rounding_decimal_places))</f>
        <v>0.57219699999999996</v>
      </c>
      <c r="AN79" s="12">
        <f>IF(ISBLANK('Set Schedules Here'!U156),"",ROUND('Set Schedules Here'!U156,rounding_decimal_places))</f>
        <v>2037</v>
      </c>
      <c r="AO79" s="12">
        <f>IF(ISBLANK('Set Schedules Here'!U157),"",ROUND('Set Schedules Here'!U157,rounding_decimal_places))</f>
        <v>0.63749900000000004</v>
      </c>
      <c r="AP79" s="12">
        <f>IF(ISBLANK('Set Schedules Here'!V156),"",ROUND('Set Schedules Here'!V156,rounding_decimal_places))</f>
        <v>2038</v>
      </c>
      <c r="AQ79" s="12">
        <f>IF(ISBLANK('Set Schedules Here'!V157),"",ROUND('Set Schedules Here'!V157,rounding_decimal_places))</f>
        <v>0.69833800000000001</v>
      </c>
      <c r="AR79" s="12">
        <f>IF(ISBLANK('Set Schedules Here'!W156),"",ROUND('Set Schedules Here'!W156,rounding_decimal_places))</f>
        <v>2039</v>
      </c>
      <c r="AS79" s="12">
        <f>IF(ISBLANK('Set Schedules Here'!W157),"",ROUND('Set Schedules Here'!W157,rounding_decimal_places))</f>
        <v>0.75321199999999999</v>
      </c>
      <c r="AT79" s="12">
        <f>IF(ISBLANK('Set Schedules Here'!X156),"",ROUND('Set Schedules Here'!X156,rounding_decimal_places))</f>
        <v>2040</v>
      </c>
      <c r="AU79" s="12">
        <f>IF(ISBLANK('Set Schedules Here'!X157),"",ROUND('Set Schedules Here'!X157,rounding_decimal_places))</f>
        <v>0.80127700000000002</v>
      </c>
      <c r="AV79" s="12">
        <f>IF(ISBLANK('Set Schedules Here'!Y156),"",ROUND('Set Schedules Here'!Y156,rounding_decimal_places))</f>
        <v>2041</v>
      </c>
      <c r="AW79" s="12">
        <f>IF(ISBLANK('Set Schedules Here'!Y157),"",ROUND('Set Schedules Here'!Y157,rounding_decimal_places))</f>
        <v>0.84230799999999995</v>
      </c>
      <c r="AX79" s="12">
        <f>IF(ISBLANK('Set Schedules Here'!Z156),"",ROUND('Set Schedules Here'!Z156,rounding_decimal_places))</f>
        <v>2042</v>
      </c>
      <c r="AY79" s="12">
        <f>IF(ISBLANK('Set Schedules Here'!Z157),"",ROUND('Set Schedules Here'!Z157,rounding_decimal_places))</f>
        <v>0.87657399999999996</v>
      </c>
      <c r="AZ79" s="12">
        <f>IF(ISBLANK('Set Schedules Here'!AA156),"",ROUND('Set Schedules Here'!AA156,rounding_decimal_places))</f>
        <v>2043</v>
      </c>
      <c r="BA79" s="12">
        <f>IF(ISBLANK('Set Schedules Here'!AA157),"",ROUND('Set Schedules Here'!AA157,rounding_decimal_places))</f>
        <v>0.90466899999999995</v>
      </c>
      <c r="BB79" s="12">
        <f>IF(ISBLANK('Set Schedules Here'!AB156),"",ROUND('Set Schedules Here'!AB156,rounding_decimal_places))</f>
        <v>2044</v>
      </c>
      <c r="BC79" s="12">
        <f>IF(ISBLANK('Set Schedules Here'!AB157),"",ROUND('Set Schedules Here'!AB157,rounding_decimal_places))</f>
        <v>0.92735800000000002</v>
      </c>
      <c r="BD79" s="12">
        <f>IF(ISBLANK('Set Schedules Here'!AC156),"",ROUND('Set Schedules Here'!AC156,rounding_decimal_places))</f>
        <v>2045</v>
      </c>
      <c r="BE79" s="12">
        <f>IF(ISBLANK('Set Schedules Here'!AC157),"",ROUND('Set Schedules Here'!AC157,rounding_decimal_places))</f>
        <v>0.94545999999999997</v>
      </c>
      <c r="BF79" s="12">
        <f>IF(ISBLANK('Set Schedules Here'!AD156),"",ROUND('Set Schedules Here'!AD156,rounding_decimal_places))</f>
        <v>2046</v>
      </c>
      <c r="BG79" s="12">
        <f>IF(ISBLANK('Set Schedules Here'!AD157),"",ROUND('Set Schedules Here'!AD157,rounding_decimal_places))</f>
        <v>0.95976099999999998</v>
      </c>
      <c r="BH79" s="12">
        <f>IF(ISBLANK('Set Schedules Here'!AE156),"",ROUND('Set Schedules Here'!AE156,rounding_decimal_places))</f>
        <v>2047</v>
      </c>
      <c r="BI79" s="12">
        <f>IF(ISBLANK('Set Schedules Here'!AE157),"",ROUND('Set Schedules Here'!AE157,rounding_decimal_places))</f>
        <v>0.97097299999999997</v>
      </c>
      <c r="BJ79" s="12">
        <f>IF(ISBLANK('Set Schedules Here'!AF156),"",ROUND('Set Schedules Here'!AF156,rounding_decimal_places))</f>
        <v>2048</v>
      </c>
      <c r="BK79" s="12">
        <f>IF(ISBLANK('Set Schedules Here'!AF157),"",ROUND('Set Schedules Here'!AF157,rounding_decimal_places))</f>
        <v>0.97970999999999997</v>
      </c>
      <c r="BL79" s="12">
        <f>IF(ISBLANK('Set Schedules Here'!AG156),"",ROUND('Set Schedules Here'!AG156,rounding_decimal_places))</f>
        <v>2049</v>
      </c>
      <c r="BM79" s="12">
        <f>IF(ISBLANK('Set Schedules Here'!AG157),"",ROUND('Set Schedules Here'!AG157,rounding_decimal_places))</f>
        <v>0.98648599999999997</v>
      </c>
      <c r="BN79" s="12">
        <f>IF(ISBLANK('Set Schedules Here'!AH156),"",ROUND('Set Schedules Here'!AH156,rounding_decimal_places))</f>
        <v>2050</v>
      </c>
      <c r="BO79" s="22">
        <f>IF(ISBLANK('Set Schedules Here'!AH157),"",ROUND('Set Schedules Here'!AH157,rounding_decimal_places))</f>
        <v>0.99172199999999999</v>
      </c>
    </row>
    <row r="80" spans="1:67" x14ac:dyDescent="0.45">
      <c r="A80" s="12" t="str">
        <f>'Set Schedules Here'!A158</f>
        <v>RnD CCS fuel use reduction</v>
      </c>
      <c r="B80" s="12">
        <f>IF(ISBLANK('Set Schedules Here'!B158),"",ROUND('Set Schedules Here'!B158,rounding_decimal_places))</f>
        <v>2018</v>
      </c>
      <c r="C80" s="12">
        <f>IF(ISBLANK('Set Schedules Here'!B159),"",ROUND('Set Schedules Here'!B159,rounding_decimal_places))</f>
        <v>0</v>
      </c>
      <c r="D80" s="12">
        <f>IF(ISBLANK('Set Schedules Here'!C158),"",ROUND('Set Schedules Here'!C158,rounding_decimal_places))</f>
        <v>2019</v>
      </c>
      <c r="E80" s="12">
        <f>IF(ISBLANK('Set Schedules Here'!C159),"",ROUND('Set Schedules Here'!C159,rounding_decimal_places))</f>
        <v>0</v>
      </c>
      <c r="F80" s="12">
        <f>IF(ISBLANK('Set Schedules Here'!D158),"",ROUND('Set Schedules Here'!D158,rounding_decimal_places))</f>
        <v>2020</v>
      </c>
      <c r="G80" s="12">
        <f>IF(ISBLANK('Set Schedules Here'!D159),"",ROUND('Set Schedules Here'!D159,rounding_decimal_places))</f>
        <v>1.7278000000000002E-2</v>
      </c>
      <c r="H80" s="12">
        <f>IF(ISBLANK('Set Schedules Here'!E158),"",ROUND('Set Schedules Here'!E158,rounding_decimal_places))</f>
        <v>2021</v>
      </c>
      <c r="I80" s="12">
        <f>IF(ISBLANK('Set Schedules Here'!E159),"",ROUND('Set Schedules Here'!E159,rounding_decimal_places))</f>
        <v>2.2513999999999999E-2</v>
      </c>
      <c r="J80" s="12">
        <f>IF(ISBLANK('Set Schedules Here'!F158),"",ROUND('Set Schedules Here'!F158,rounding_decimal_places))</f>
        <v>2022</v>
      </c>
      <c r="K80" s="12">
        <f>IF(ISBLANK('Set Schedules Here'!F159),"",ROUND('Set Schedules Here'!F159,rounding_decimal_places))</f>
        <v>2.929E-2</v>
      </c>
      <c r="L80" s="12">
        <f>IF(ISBLANK('Set Schedules Here'!G158),"",ROUND('Set Schedules Here'!G158,rounding_decimal_places))</f>
        <v>2023</v>
      </c>
      <c r="M80" s="12">
        <f>IF(ISBLANK('Set Schedules Here'!G159),"",ROUND('Set Schedules Here'!G159,rounding_decimal_places))</f>
        <v>3.8026999999999998E-2</v>
      </c>
      <c r="N80" s="12">
        <f>IF(ISBLANK('Set Schedules Here'!H158),"",ROUND('Set Schedules Here'!H158,rounding_decimal_places))</f>
        <v>2024</v>
      </c>
      <c r="O80" s="12">
        <f>IF(ISBLANK('Set Schedules Here'!H159),"",ROUND('Set Schedules Here'!H159,rounding_decimal_places))</f>
        <v>4.9238999999999998E-2</v>
      </c>
      <c r="P80" s="12">
        <f>IF(ISBLANK('Set Schedules Here'!I158),"",ROUND('Set Schedules Here'!I158,rounding_decimal_places))</f>
        <v>2025</v>
      </c>
      <c r="Q80" s="12">
        <f>IF(ISBLANK('Set Schedules Here'!I159),"",ROUND('Set Schedules Here'!I159,rounding_decimal_places))</f>
        <v>6.3539999999999999E-2</v>
      </c>
      <c r="R80" s="12">
        <f>IF(ISBLANK('Set Schedules Here'!J158),"",ROUND('Set Schedules Here'!J158,rounding_decimal_places))</f>
        <v>2026</v>
      </c>
      <c r="S80" s="12">
        <f>IF(ISBLANK('Set Schedules Here'!J159),"",ROUND('Set Schedules Here'!J159,rounding_decimal_places))</f>
        <v>8.1642000000000006E-2</v>
      </c>
      <c r="T80" s="12">
        <f>IF(ISBLANK('Set Schedules Here'!K158),"",ROUND('Set Schedules Here'!K158,rounding_decimal_places))</f>
        <v>2027</v>
      </c>
      <c r="U80" s="12">
        <f>IF(ISBLANK('Set Schedules Here'!K159),"",ROUND('Set Schedules Here'!K159,rounding_decimal_places))</f>
        <v>0.10433099999999999</v>
      </c>
      <c r="V80" s="12">
        <f>IF(ISBLANK('Set Schedules Here'!L158),"",ROUND('Set Schedules Here'!L158,rounding_decimal_places))</f>
        <v>2028</v>
      </c>
      <c r="W80" s="12">
        <f>IF(ISBLANK('Set Schedules Here'!L159),"",ROUND('Set Schedules Here'!L159,rounding_decimal_places))</f>
        <v>0.13242599999999999</v>
      </c>
      <c r="X80" s="12">
        <f>IF(ISBLANK('Set Schedules Here'!M158),"",ROUND('Set Schedules Here'!M158,rounding_decimal_places))</f>
        <v>2029</v>
      </c>
      <c r="Y80" s="12">
        <f>IF(ISBLANK('Set Schedules Here'!M159),"",ROUND('Set Schedules Here'!M159,rounding_decimal_places))</f>
        <v>0.16669200000000001</v>
      </c>
      <c r="Z80" s="12">
        <f>IF(ISBLANK('Set Schedules Here'!N158),"",ROUND('Set Schedules Here'!N158,rounding_decimal_places))</f>
        <v>2030</v>
      </c>
      <c r="AA80" s="12">
        <f>IF(ISBLANK('Set Schedules Here'!N159),"",ROUND('Set Schedules Here'!N159,rounding_decimal_places))</f>
        <v>0.20772299999999999</v>
      </c>
      <c r="AB80" s="12">
        <f>IF(ISBLANK('Set Schedules Here'!O158),"",ROUND('Set Schedules Here'!O158,rounding_decimal_places))</f>
        <v>2031</v>
      </c>
      <c r="AC80" s="12">
        <f>IF(ISBLANK('Set Schedules Here'!O159),"",ROUND('Set Schedules Here'!O159,rounding_decimal_places))</f>
        <v>0.25578800000000002</v>
      </c>
      <c r="AD80" s="12">
        <f>IF(ISBLANK('Set Schedules Here'!P158),"",ROUND('Set Schedules Here'!P158,rounding_decimal_places))</f>
        <v>2032</v>
      </c>
      <c r="AE80" s="12">
        <f>IF(ISBLANK('Set Schedules Here'!P159),"",ROUND('Set Schedules Here'!P159,rounding_decimal_places))</f>
        <v>0.31066199999999999</v>
      </c>
      <c r="AF80" s="12">
        <f>IF(ISBLANK('Set Schedules Here'!Q158),"",ROUND('Set Schedules Here'!Q158,rounding_decimal_places))</f>
        <v>2033</v>
      </c>
      <c r="AG80" s="12">
        <f>IF(ISBLANK('Set Schedules Here'!Q159),"",ROUND('Set Schedules Here'!Q159,rounding_decimal_places))</f>
        <v>0.37150100000000003</v>
      </c>
      <c r="AH80" s="12">
        <f>IF(ISBLANK('Set Schedules Here'!R158),"",ROUND('Set Schedules Here'!R158,rounding_decimal_places))</f>
        <v>2034</v>
      </c>
      <c r="AI80" s="12">
        <f>IF(ISBLANK('Set Schedules Here'!R159),"",ROUND('Set Schedules Here'!R159,rounding_decimal_places))</f>
        <v>0.436803</v>
      </c>
      <c r="AJ80" s="12">
        <f>IF(ISBLANK('Set Schedules Here'!S158),"",ROUND('Set Schedules Here'!S158,rounding_decimal_places))</f>
        <v>2035</v>
      </c>
      <c r="AK80" s="12">
        <f>IF(ISBLANK('Set Schedules Here'!S159),"",ROUND('Set Schedules Here'!S159,rounding_decimal_places))</f>
        <v>0.50449999999999995</v>
      </c>
      <c r="AL80" s="12">
        <f>IF(ISBLANK('Set Schedules Here'!T158),"",ROUND('Set Schedules Here'!T158,rounding_decimal_places))</f>
        <v>2036</v>
      </c>
      <c r="AM80" s="12">
        <f>IF(ISBLANK('Set Schedules Here'!T159),"",ROUND('Set Schedules Here'!T159,rounding_decimal_places))</f>
        <v>0.57219699999999996</v>
      </c>
      <c r="AN80" s="12">
        <f>IF(ISBLANK('Set Schedules Here'!U158),"",ROUND('Set Schedules Here'!U158,rounding_decimal_places))</f>
        <v>2037</v>
      </c>
      <c r="AO80" s="12">
        <f>IF(ISBLANK('Set Schedules Here'!U159),"",ROUND('Set Schedules Here'!U159,rounding_decimal_places))</f>
        <v>0.63749900000000004</v>
      </c>
      <c r="AP80" s="12">
        <f>IF(ISBLANK('Set Schedules Here'!V158),"",ROUND('Set Schedules Here'!V158,rounding_decimal_places))</f>
        <v>2038</v>
      </c>
      <c r="AQ80" s="12">
        <f>IF(ISBLANK('Set Schedules Here'!V159),"",ROUND('Set Schedules Here'!V159,rounding_decimal_places))</f>
        <v>0.69833800000000001</v>
      </c>
      <c r="AR80" s="12">
        <f>IF(ISBLANK('Set Schedules Here'!W158),"",ROUND('Set Schedules Here'!W158,rounding_decimal_places))</f>
        <v>2039</v>
      </c>
      <c r="AS80" s="12">
        <f>IF(ISBLANK('Set Schedules Here'!W159),"",ROUND('Set Schedules Here'!W159,rounding_decimal_places))</f>
        <v>0.75321199999999999</v>
      </c>
      <c r="AT80" s="12">
        <f>IF(ISBLANK('Set Schedules Here'!X158),"",ROUND('Set Schedules Here'!X158,rounding_decimal_places))</f>
        <v>2040</v>
      </c>
      <c r="AU80" s="12">
        <f>IF(ISBLANK('Set Schedules Here'!X159),"",ROUND('Set Schedules Here'!X159,rounding_decimal_places))</f>
        <v>0.80127700000000002</v>
      </c>
      <c r="AV80" s="12">
        <f>IF(ISBLANK('Set Schedules Here'!Y158),"",ROUND('Set Schedules Here'!Y158,rounding_decimal_places))</f>
        <v>2041</v>
      </c>
      <c r="AW80" s="12">
        <f>IF(ISBLANK('Set Schedules Here'!Y159),"",ROUND('Set Schedules Here'!Y159,rounding_decimal_places))</f>
        <v>0.84230799999999995</v>
      </c>
      <c r="AX80" s="12">
        <f>IF(ISBLANK('Set Schedules Here'!Z158),"",ROUND('Set Schedules Here'!Z158,rounding_decimal_places))</f>
        <v>2042</v>
      </c>
      <c r="AY80" s="12">
        <f>IF(ISBLANK('Set Schedules Here'!Z159),"",ROUND('Set Schedules Here'!Z159,rounding_decimal_places))</f>
        <v>0.87657399999999996</v>
      </c>
      <c r="AZ80" s="12">
        <f>IF(ISBLANK('Set Schedules Here'!AA158),"",ROUND('Set Schedules Here'!AA158,rounding_decimal_places))</f>
        <v>2043</v>
      </c>
      <c r="BA80" s="12">
        <f>IF(ISBLANK('Set Schedules Here'!AA159),"",ROUND('Set Schedules Here'!AA159,rounding_decimal_places))</f>
        <v>0.90466899999999995</v>
      </c>
      <c r="BB80" s="12">
        <f>IF(ISBLANK('Set Schedules Here'!AB158),"",ROUND('Set Schedules Here'!AB158,rounding_decimal_places))</f>
        <v>2044</v>
      </c>
      <c r="BC80" s="12">
        <f>IF(ISBLANK('Set Schedules Here'!AB159),"",ROUND('Set Schedules Here'!AB159,rounding_decimal_places))</f>
        <v>0.92735800000000002</v>
      </c>
      <c r="BD80" s="12">
        <f>IF(ISBLANK('Set Schedules Here'!AC158),"",ROUND('Set Schedules Here'!AC158,rounding_decimal_places))</f>
        <v>2045</v>
      </c>
      <c r="BE80" s="12">
        <f>IF(ISBLANK('Set Schedules Here'!AC159),"",ROUND('Set Schedules Here'!AC159,rounding_decimal_places))</f>
        <v>0.94545999999999997</v>
      </c>
      <c r="BF80" s="12">
        <f>IF(ISBLANK('Set Schedules Here'!AD158),"",ROUND('Set Schedules Here'!AD158,rounding_decimal_places))</f>
        <v>2046</v>
      </c>
      <c r="BG80" s="12">
        <f>IF(ISBLANK('Set Schedules Here'!AD159),"",ROUND('Set Schedules Here'!AD159,rounding_decimal_places))</f>
        <v>0.95976099999999998</v>
      </c>
      <c r="BH80" s="12">
        <f>IF(ISBLANK('Set Schedules Here'!AE158),"",ROUND('Set Schedules Here'!AE158,rounding_decimal_places))</f>
        <v>2047</v>
      </c>
      <c r="BI80" s="12">
        <f>IF(ISBLANK('Set Schedules Here'!AE159),"",ROUND('Set Schedules Here'!AE159,rounding_decimal_places))</f>
        <v>0.97097299999999997</v>
      </c>
      <c r="BJ80" s="12">
        <f>IF(ISBLANK('Set Schedules Here'!AF158),"",ROUND('Set Schedules Here'!AF158,rounding_decimal_places))</f>
        <v>2048</v>
      </c>
      <c r="BK80" s="12">
        <f>IF(ISBLANK('Set Schedules Here'!AF159),"",ROUND('Set Schedules Here'!AF159,rounding_decimal_places))</f>
        <v>0.97970999999999997</v>
      </c>
      <c r="BL80" s="12">
        <f>IF(ISBLANK('Set Schedules Here'!AG158),"",ROUND('Set Schedules Here'!AG158,rounding_decimal_places))</f>
        <v>2049</v>
      </c>
      <c r="BM80" s="12">
        <f>IF(ISBLANK('Set Schedules Here'!AG159),"",ROUND('Set Schedules Here'!AG159,rounding_decimal_places))</f>
        <v>0.98648599999999997</v>
      </c>
      <c r="BN80" s="12">
        <f>IF(ISBLANK('Set Schedules Here'!AH158),"",ROUND('Set Schedules Here'!AH158,rounding_decimal_places))</f>
        <v>2050</v>
      </c>
      <c r="BO80" s="22">
        <f>IF(ISBLANK('Set Schedules Here'!AH159),"",ROUND('Set Schedules Here'!AH159,rounding_decimal_places))</f>
        <v>0.99172199999999999</v>
      </c>
    </row>
    <row r="81" spans="1:67" x14ac:dyDescent="0.45">
      <c r="A81" s="12" t="str">
        <f>'Set Schedules Here'!A160</f>
        <v>geoeng direct air capture</v>
      </c>
      <c r="B81" s="12">
        <f>IF(ISBLANK('Set Schedules Here'!B160),"",ROUND('Set Schedules Here'!B160,rounding_decimal_places))</f>
        <v>2018</v>
      </c>
      <c r="C81" s="12">
        <f>IF(ISBLANK('Set Schedules Here'!B161),"",ROUND('Set Schedules Here'!B161,rounding_decimal_places))</f>
        <v>0</v>
      </c>
      <c r="D81" s="12">
        <f>IF(ISBLANK('Set Schedules Here'!C160),"",ROUND('Set Schedules Here'!C160,rounding_decimal_places))</f>
        <v>2019</v>
      </c>
      <c r="E81" s="12">
        <f>IF(ISBLANK('Set Schedules Here'!C161),"",ROUND('Set Schedules Here'!C161,rounding_decimal_places))</f>
        <v>0</v>
      </c>
      <c r="F81" s="12">
        <f>IF(ISBLANK('Set Schedules Here'!D160),"",ROUND('Set Schedules Here'!D160,rounding_decimal_places))</f>
        <v>2050</v>
      </c>
      <c r="G81" s="12">
        <f>IF(ISBLANK('Set Schedules Here'!D161),"",ROUND('Set Schedules Here'!D161,rounding_decimal_places))</f>
        <v>1</v>
      </c>
      <c r="H81" s="12" t="str">
        <f>IF(ISBLANK('Set Schedules Here'!E160),"",ROUND('Set Schedules Here'!E160,rounding_decimal_places))</f>
        <v/>
      </c>
      <c r="I81" s="12" t="str">
        <f>IF(ISBLANK('Set Schedules Here'!E161),"",ROUND('Set Schedules Here'!E161,rounding_decimal_places))</f>
        <v/>
      </c>
      <c r="J81" s="12" t="str">
        <f>IF(ISBLANK('Set Schedules Here'!F160),"",ROUND('Set Schedules Here'!F160,rounding_decimal_places))</f>
        <v/>
      </c>
      <c r="K81" s="12" t="str">
        <f>IF(ISBLANK('Set Schedules Here'!F161),"",ROUND('Set Schedules Here'!F161,rounding_decimal_places))</f>
        <v/>
      </c>
      <c r="L81" s="12" t="str">
        <f>IF(ISBLANK('Set Schedules Here'!G160),"",ROUND('Set Schedules Here'!G160,rounding_decimal_places))</f>
        <v/>
      </c>
      <c r="M81" s="12" t="str">
        <f>IF(ISBLANK('Set Schedules Here'!G161),"",ROUND('Set Schedules Here'!G161,rounding_decimal_places))</f>
        <v/>
      </c>
      <c r="N81" s="12" t="str">
        <f>IF(ISBLANK('Set Schedules Here'!H160),"",ROUND('Set Schedules Here'!H160,rounding_decimal_places))</f>
        <v/>
      </c>
      <c r="O81" s="12" t="str">
        <f>IF(ISBLANK('Set Schedules Here'!H161),"",ROUND('Set Schedules Here'!H161,rounding_decimal_places))</f>
        <v/>
      </c>
      <c r="P81" s="12" t="str">
        <f>IF(ISBLANK('Set Schedules Here'!I160),"",ROUND('Set Schedules Here'!I160,rounding_decimal_places))</f>
        <v/>
      </c>
      <c r="Q81" s="12" t="str">
        <f>IF(ISBLANK('Set Schedules Here'!I161),"",ROUND('Set Schedules Here'!I161,rounding_decimal_places))</f>
        <v/>
      </c>
      <c r="R81" s="12" t="str">
        <f>IF(ISBLANK('Set Schedules Here'!J160),"",ROUND('Set Schedules Here'!J160,rounding_decimal_places))</f>
        <v/>
      </c>
      <c r="S81" s="12" t="str">
        <f>IF(ISBLANK('Set Schedules Here'!J161),"",ROUND('Set Schedules Here'!J161,rounding_decimal_places))</f>
        <v/>
      </c>
      <c r="T81" s="12" t="str">
        <f>IF(ISBLANK('Set Schedules Here'!K160),"",ROUND('Set Schedules Here'!K160,rounding_decimal_places))</f>
        <v/>
      </c>
      <c r="U81" s="12" t="str">
        <f>IF(ISBLANK('Set Schedules Here'!K161),"",ROUND('Set Schedules Here'!K161,rounding_decimal_places))</f>
        <v/>
      </c>
      <c r="V81" s="12" t="str">
        <f>IF(ISBLANK('Set Schedules Here'!L160),"",ROUND('Set Schedules Here'!L160,rounding_decimal_places))</f>
        <v/>
      </c>
      <c r="W81" s="12" t="str">
        <f>IF(ISBLANK('Set Schedules Here'!L161),"",ROUND('Set Schedules Here'!L161,rounding_decimal_places))</f>
        <v/>
      </c>
      <c r="X81" s="12" t="str">
        <f>IF(ISBLANK('Set Schedules Here'!M160),"",ROUND('Set Schedules Here'!M160,rounding_decimal_places))</f>
        <v/>
      </c>
      <c r="Y81" s="12" t="str">
        <f>IF(ISBLANK('Set Schedules Here'!M161),"",ROUND('Set Schedules Here'!M161,rounding_decimal_places))</f>
        <v/>
      </c>
      <c r="Z81" s="12" t="str">
        <f>IF(ISBLANK('Set Schedules Here'!N160),"",ROUND('Set Schedules Here'!N160,rounding_decimal_places))</f>
        <v/>
      </c>
      <c r="AA81" s="12" t="str">
        <f>IF(ISBLANK('Set Schedules Here'!N161),"",ROUND('Set Schedules Here'!N161,rounding_decimal_places))</f>
        <v/>
      </c>
      <c r="AB81" s="12" t="str">
        <f>IF(ISBLANK('Set Schedules Here'!O160),"",ROUND('Set Schedules Here'!O160,rounding_decimal_places))</f>
        <v/>
      </c>
      <c r="AC81" s="12" t="str">
        <f>IF(ISBLANK('Set Schedules Here'!O161),"",ROUND('Set Schedules Here'!O161,rounding_decimal_places))</f>
        <v/>
      </c>
      <c r="AD81" s="12" t="str">
        <f>IF(ISBLANK('Set Schedules Here'!P160),"",ROUND('Set Schedules Here'!P160,rounding_decimal_places))</f>
        <v/>
      </c>
      <c r="AE81" s="12" t="str">
        <f>IF(ISBLANK('Set Schedules Here'!P161),"",ROUND('Set Schedules Here'!P161,rounding_decimal_places))</f>
        <v/>
      </c>
      <c r="AF81" s="12" t="str">
        <f>IF(ISBLANK('Set Schedules Here'!Q160),"",ROUND('Set Schedules Here'!Q160,rounding_decimal_places))</f>
        <v/>
      </c>
      <c r="AG81" s="12" t="str">
        <f>IF(ISBLANK('Set Schedules Here'!Q161),"",ROUND('Set Schedules Here'!Q161,rounding_decimal_places))</f>
        <v/>
      </c>
      <c r="AH81" s="12" t="str">
        <f>IF(ISBLANK('Set Schedules Here'!R160),"",ROUND('Set Schedules Here'!R160,rounding_decimal_places))</f>
        <v/>
      </c>
      <c r="AI81" s="12" t="str">
        <f>IF(ISBLANK('Set Schedules Here'!R161),"",ROUND('Set Schedules Here'!R161,rounding_decimal_places))</f>
        <v/>
      </c>
      <c r="AJ81" s="12" t="str">
        <f>IF(ISBLANK('Set Schedules Here'!S160),"",ROUND('Set Schedules Here'!S160,rounding_decimal_places))</f>
        <v/>
      </c>
      <c r="AK81" s="12" t="str">
        <f>IF(ISBLANK('Set Schedules Here'!S161),"",ROUND('Set Schedules Here'!S161,rounding_decimal_places))</f>
        <v/>
      </c>
      <c r="AL81" s="12" t="str">
        <f>IF(ISBLANK('Set Schedules Here'!T160),"",ROUND('Set Schedules Here'!T160,rounding_decimal_places))</f>
        <v/>
      </c>
      <c r="AM81" s="12" t="str">
        <f>IF(ISBLANK('Set Schedules Here'!T161),"",ROUND('Set Schedules Here'!T161,rounding_decimal_places))</f>
        <v/>
      </c>
      <c r="AN81" s="12" t="str">
        <f>IF(ISBLANK('Set Schedules Here'!U160),"",ROUND('Set Schedules Here'!U160,rounding_decimal_places))</f>
        <v/>
      </c>
      <c r="AO81" s="12" t="str">
        <f>IF(ISBLANK('Set Schedules Here'!U161),"",ROUND('Set Schedules Here'!U161,rounding_decimal_places))</f>
        <v/>
      </c>
      <c r="AP81" s="12" t="str">
        <f>IF(ISBLANK('Set Schedules Here'!V160),"",ROUND('Set Schedules Here'!V160,rounding_decimal_places))</f>
        <v/>
      </c>
      <c r="AQ81" s="12" t="str">
        <f>IF(ISBLANK('Set Schedules Here'!V161),"",ROUND('Set Schedules Here'!V161,rounding_decimal_places))</f>
        <v/>
      </c>
      <c r="AR81" s="12" t="str">
        <f>IF(ISBLANK('Set Schedules Here'!W160),"",ROUND('Set Schedules Here'!W160,rounding_decimal_places))</f>
        <v/>
      </c>
      <c r="AS81" s="12" t="str">
        <f>IF(ISBLANK('Set Schedules Here'!W161),"",ROUND('Set Schedules Here'!W161,rounding_decimal_places))</f>
        <v/>
      </c>
      <c r="AT81" s="12" t="str">
        <f>IF(ISBLANK('Set Schedules Here'!X160),"",ROUND('Set Schedules Here'!X160,rounding_decimal_places))</f>
        <v/>
      </c>
      <c r="AU81" s="12" t="str">
        <f>IF(ISBLANK('Set Schedules Here'!X161),"",ROUND('Set Schedules Here'!X161,rounding_decimal_places))</f>
        <v/>
      </c>
      <c r="AV81" s="12" t="str">
        <f>IF(ISBLANK('Set Schedules Here'!Y160),"",ROUND('Set Schedules Here'!Y160,rounding_decimal_places))</f>
        <v/>
      </c>
      <c r="AW81" s="12" t="str">
        <f>IF(ISBLANK('Set Schedules Here'!Y161),"",ROUND('Set Schedules Here'!Y161,rounding_decimal_places))</f>
        <v/>
      </c>
      <c r="AX81" s="12" t="str">
        <f>IF(ISBLANK('Set Schedules Here'!Z160),"",ROUND('Set Schedules Here'!Z160,rounding_decimal_places))</f>
        <v/>
      </c>
      <c r="AY81" s="12" t="str">
        <f>IF(ISBLANK('Set Schedules Here'!Z161),"",ROUND('Set Schedules Here'!Z161,rounding_decimal_places))</f>
        <v/>
      </c>
      <c r="AZ81" s="12" t="str">
        <f>IF(ISBLANK('Set Schedules Here'!AA160),"",ROUND('Set Schedules Here'!AA160,rounding_decimal_places))</f>
        <v/>
      </c>
      <c r="BA81" s="12" t="str">
        <f>IF(ISBLANK('Set Schedules Here'!AA161),"",ROUND('Set Schedules Here'!AA161,rounding_decimal_places))</f>
        <v/>
      </c>
      <c r="BB81" s="12" t="str">
        <f>IF(ISBLANK('Set Schedules Here'!AB160),"",ROUND('Set Schedules Here'!AB160,rounding_decimal_places))</f>
        <v/>
      </c>
      <c r="BC81" s="12" t="str">
        <f>IF(ISBLANK('Set Schedules Here'!AB161),"",ROUND('Set Schedules Here'!AB161,rounding_decimal_places))</f>
        <v/>
      </c>
      <c r="BD81" s="12" t="str">
        <f>IF(ISBLANK('Set Schedules Here'!AC160),"",ROUND('Set Schedules Here'!AC160,rounding_decimal_places))</f>
        <v/>
      </c>
      <c r="BE81" s="12" t="str">
        <f>IF(ISBLANK('Set Schedules Here'!AC161),"",ROUND('Set Schedules Here'!AC161,rounding_decimal_places))</f>
        <v/>
      </c>
      <c r="BF81" s="12" t="str">
        <f>IF(ISBLANK('Set Schedules Here'!AD160),"",ROUND('Set Schedules Here'!AD160,rounding_decimal_places))</f>
        <v/>
      </c>
      <c r="BG81" s="12" t="str">
        <f>IF(ISBLANK('Set Schedules Here'!AD161),"",ROUND('Set Schedules Here'!AD161,rounding_decimal_places))</f>
        <v/>
      </c>
      <c r="BH81" s="12" t="str">
        <f>IF(ISBLANK('Set Schedules Here'!AE160),"",ROUND('Set Schedules Here'!AE160,rounding_decimal_places))</f>
        <v/>
      </c>
      <c r="BI81" s="12" t="str">
        <f>IF(ISBLANK('Set Schedules Here'!AE161),"",ROUND('Set Schedules Here'!AE161,rounding_decimal_places))</f>
        <v/>
      </c>
      <c r="BJ81" s="12" t="str">
        <f>IF(ISBLANK('Set Schedules Here'!AF160),"",ROUND('Set Schedules Here'!AF160,rounding_decimal_places))</f>
        <v/>
      </c>
      <c r="BK81" s="12" t="str">
        <f>IF(ISBLANK('Set Schedules Here'!AF161),"",ROUND('Set Schedules Here'!AF161,rounding_decimal_places))</f>
        <v/>
      </c>
      <c r="BL81" s="12" t="str">
        <f>IF(ISBLANK('Set Schedules Here'!AG160),"",ROUND('Set Schedules Here'!AG160,rounding_decimal_places))</f>
        <v/>
      </c>
      <c r="BM81" s="12" t="str">
        <f>IF(ISBLANK('Set Schedules Here'!AG161),"",ROUND('Set Schedules Here'!AG161,rounding_decimal_places))</f>
        <v/>
      </c>
      <c r="BN81" s="12" t="str">
        <f>IF(ISBLANK('Set Schedules Here'!AH160),"",ROUND('Set Schedules Here'!AH160,rounding_decimal_places))</f>
        <v/>
      </c>
      <c r="BO81" s="22" t="str">
        <f>IF(ISBLANK('Set Schedules Here'!AH161),"",ROUND('Set Schedules Here'!AH161,rounding_decimal_places))</f>
        <v/>
      </c>
    </row>
    <row r="82" spans="1:67" x14ac:dyDescent="0.45">
      <c r="A82" s="12" t="str">
        <f>'Set Schedules Here'!A162</f>
        <v>settings exogenous GDP adjustment</v>
      </c>
      <c r="B82" s="12">
        <f>IF(ISBLANK('Set Schedules Here'!B162),"",ROUND('Set Schedules Here'!B162,rounding_decimal_places))</f>
        <v>2018</v>
      </c>
      <c r="C82" s="12">
        <f>IF(ISBLANK('Set Schedules Here'!B163),"",ROUND('Set Schedules Here'!B163,rounding_decimal_places))</f>
        <v>0</v>
      </c>
      <c r="D82" s="12">
        <f>IF(ISBLANK('Set Schedules Here'!C162),"",ROUND('Set Schedules Here'!C162,rounding_decimal_places))</f>
        <v>2019</v>
      </c>
      <c r="E82" s="12">
        <f>IF(ISBLANK('Set Schedules Here'!C163),"",ROUND('Set Schedules Here'!C163,rounding_decimal_places))</f>
        <v>0</v>
      </c>
      <c r="F82" s="12">
        <f>IF(ISBLANK('Set Schedules Here'!D162),"",ROUND('Set Schedules Here'!D162,rounding_decimal_places))</f>
        <v>2020</v>
      </c>
      <c r="G82" s="12">
        <f>IF(ISBLANK('Set Schedules Here'!D163),"",ROUND('Set Schedules Here'!D163,rounding_decimal_places))</f>
        <v>1</v>
      </c>
      <c r="H82" s="12">
        <f>IF(ISBLANK('Set Schedules Here'!E162),"",ROUND('Set Schedules Here'!E162,rounding_decimal_places))</f>
        <v>2021</v>
      </c>
      <c r="I82" s="12">
        <f>IF(ISBLANK('Set Schedules Here'!E163),"",ROUND('Set Schedules Here'!E163,rounding_decimal_places))</f>
        <v>0.5</v>
      </c>
      <c r="J82" s="12">
        <f>IF(ISBLANK('Set Schedules Here'!F162),"",ROUND('Set Schedules Here'!F162,rounding_decimal_places))</f>
        <v>2022</v>
      </c>
      <c r="K82" s="12">
        <f>IF(ISBLANK('Set Schedules Here'!F163),"",ROUND('Set Schedules Here'!F163,rounding_decimal_places))</f>
        <v>0.25</v>
      </c>
      <c r="L82" s="12">
        <f>IF(ISBLANK('Set Schedules Here'!G162),"",ROUND('Set Schedules Here'!G162,rounding_decimal_places))</f>
        <v>2023</v>
      </c>
      <c r="M82" s="12">
        <f>IF(ISBLANK('Set Schedules Here'!G163),"",ROUND('Set Schedules Here'!G163,rounding_decimal_places))</f>
        <v>0.125</v>
      </c>
      <c r="N82" s="12">
        <f>IF(ISBLANK('Set Schedules Here'!H162),"",ROUND('Set Schedules Here'!H162,rounding_decimal_places))</f>
        <v>2024</v>
      </c>
      <c r="O82" s="12">
        <f>IF(ISBLANK('Set Schedules Here'!H163),"",ROUND('Set Schedules Here'!H163,rounding_decimal_places))</f>
        <v>6.25E-2</v>
      </c>
      <c r="P82" s="12">
        <f>IF(ISBLANK('Set Schedules Here'!I162),"",ROUND('Set Schedules Here'!I162,rounding_decimal_places))</f>
        <v>2025</v>
      </c>
      <c r="Q82" s="12">
        <f>IF(ISBLANK('Set Schedules Here'!I163),"",ROUND('Set Schedules Here'!I163,rounding_decimal_places))</f>
        <v>3.125E-2</v>
      </c>
      <c r="R82" s="12">
        <f>IF(ISBLANK('Set Schedules Here'!J162),"",ROUND('Set Schedules Here'!J162,rounding_decimal_places))</f>
        <v>2026</v>
      </c>
      <c r="S82" s="12">
        <f>IF(ISBLANK('Set Schedules Here'!J163),"",ROUND('Set Schedules Here'!J163,rounding_decimal_places))</f>
        <v>1.5625E-2</v>
      </c>
      <c r="T82" s="12">
        <f>IF(ISBLANK('Set Schedules Here'!K162),"",ROUND('Set Schedules Here'!K162,rounding_decimal_places))</f>
        <v>2027</v>
      </c>
      <c r="U82" s="12">
        <f>IF(ISBLANK('Set Schedules Here'!K163),"",ROUND('Set Schedules Here'!K163,rounding_decimal_places))</f>
        <v>7.8130000000000005E-3</v>
      </c>
      <c r="V82" s="12">
        <f>IF(ISBLANK('Set Schedules Here'!L162),"",ROUND('Set Schedules Here'!L162,rounding_decimal_places))</f>
        <v>2028</v>
      </c>
      <c r="W82" s="12">
        <f>IF(ISBLANK('Set Schedules Here'!L163),"",ROUND('Set Schedules Here'!L163,rounding_decimal_places))</f>
        <v>3.9060000000000002E-3</v>
      </c>
      <c r="X82" s="12">
        <f>IF(ISBLANK('Set Schedules Here'!M162),"",ROUND('Set Schedules Here'!M162,rounding_decimal_places))</f>
        <v>2029</v>
      </c>
      <c r="Y82" s="12">
        <f>IF(ISBLANK('Set Schedules Here'!M163),"",ROUND('Set Schedules Here'!M163,rounding_decimal_places))</f>
        <v>0</v>
      </c>
      <c r="Z82" s="12">
        <f>IF(ISBLANK('Set Schedules Here'!N162),"",ROUND('Set Schedules Here'!N162,rounding_decimal_places))</f>
        <v>2050</v>
      </c>
      <c r="AA82" s="12">
        <f>IF(ISBLANK('Set Schedules Here'!N163),"",ROUND('Set Schedules Here'!N163,rounding_decimal_places))</f>
        <v>0</v>
      </c>
      <c r="AB82" s="12" t="str">
        <f>IF(ISBLANK('Set Schedules Here'!O162),"",ROUND('Set Schedules Here'!O162,rounding_decimal_places))</f>
        <v/>
      </c>
      <c r="AC82" s="12" t="str">
        <f>IF(ISBLANK('Set Schedules Here'!O163),"",ROUND('Set Schedules Here'!O163,rounding_decimal_places))</f>
        <v/>
      </c>
      <c r="AD82" s="12" t="str">
        <f>IF(ISBLANK('Set Schedules Here'!P162),"",ROUND('Set Schedules Here'!P162,rounding_decimal_places))</f>
        <v/>
      </c>
      <c r="AE82" s="12" t="str">
        <f>IF(ISBLANK('Set Schedules Here'!P163),"",ROUND('Set Schedules Here'!P163,rounding_decimal_places))</f>
        <v/>
      </c>
      <c r="AF82" s="12" t="str">
        <f>IF(ISBLANK('Set Schedules Here'!Q162),"",ROUND('Set Schedules Here'!Q162,rounding_decimal_places))</f>
        <v/>
      </c>
      <c r="AG82" s="12" t="str">
        <f>IF(ISBLANK('Set Schedules Here'!Q163),"",ROUND('Set Schedules Here'!Q163,rounding_decimal_places))</f>
        <v/>
      </c>
      <c r="AH82" s="12" t="str">
        <f>IF(ISBLANK('Set Schedules Here'!R162),"",ROUND('Set Schedules Here'!R162,rounding_decimal_places))</f>
        <v/>
      </c>
      <c r="AI82" s="12" t="str">
        <f>IF(ISBLANK('Set Schedules Here'!R163),"",ROUND('Set Schedules Here'!R163,rounding_decimal_places))</f>
        <v/>
      </c>
      <c r="AJ82" s="12" t="str">
        <f>IF(ISBLANK('Set Schedules Here'!S162),"",ROUND('Set Schedules Here'!S162,rounding_decimal_places))</f>
        <v/>
      </c>
      <c r="AK82" s="12" t="str">
        <f>IF(ISBLANK('Set Schedules Here'!S163),"",ROUND('Set Schedules Here'!S163,rounding_decimal_places))</f>
        <v/>
      </c>
      <c r="AL82" s="12" t="str">
        <f>IF(ISBLANK('Set Schedules Here'!T162),"",ROUND('Set Schedules Here'!T162,rounding_decimal_places))</f>
        <v/>
      </c>
      <c r="AM82" s="12" t="str">
        <f>IF(ISBLANK('Set Schedules Here'!T163),"",ROUND('Set Schedules Here'!T163,rounding_decimal_places))</f>
        <v/>
      </c>
      <c r="AN82" s="12" t="str">
        <f>IF(ISBLANK('Set Schedules Here'!U162),"",ROUND('Set Schedules Here'!U162,rounding_decimal_places))</f>
        <v/>
      </c>
      <c r="AO82" s="12" t="str">
        <f>IF(ISBLANK('Set Schedules Here'!U163),"",ROUND('Set Schedules Here'!U163,rounding_decimal_places))</f>
        <v/>
      </c>
      <c r="AP82" s="12" t="str">
        <f>IF(ISBLANK('Set Schedules Here'!V162),"",ROUND('Set Schedules Here'!V162,rounding_decimal_places))</f>
        <v/>
      </c>
      <c r="AQ82" s="12" t="str">
        <f>IF(ISBLANK('Set Schedules Here'!V163),"",ROUND('Set Schedules Here'!V163,rounding_decimal_places))</f>
        <v/>
      </c>
      <c r="AR82" s="12" t="str">
        <f>IF(ISBLANK('Set Schedules Here'!W162),"",ROUND('Set Schedules Here'!W162,rounding_decimal_places))</f>
        <v/>
      </c>
      <c r="AS82" s="12" t="str">
        <f>IF(ISBLANK('Set Schedules Here'!W163),"",ROUND('Set Schedules Here'!W163,rounding_decimal_places))</f>
        <v/>
      </c>
      <c r="AT82" s="12" t="str">
        <f>IF(ISBLANK('Set Schedules Here'!X162),"",ROUND('Set Schedules Here'!X162,rounding_decimal_places))</f>
        <v/>
      </c>
      <c r="AU82" s="12" t="str">
        <f>IF(ISBLANK('Set Schedules Here'!X163),"",ROUND('Set Schedules Here'!X163,rounding_decimal_places))</f>
        <v/>
      </c>
      <c r="AV82" s="12" t="str">
        <f>IF(ISBLANK('Set Schedules Here'!Y162),"",ROUND('Set Schedules Here'!Y162,rounding_decimal_places))</f>
        <v/>
      </c>
      <c r="AW82" s="12" t="str">
        <f>IF(ISBLANK('Set Schedules Here'!Y163),"",ROUND('Set Schedules Here'!Y163,rounding_decimal_places))</f>
        <v/>
      </c>
      <c r="AX82" s="12" t="str">
        <f>IF(ISBLANK('Set Schedules Here'!Z162),"",ROUND('Set Schedules Here'!Z162,rounding_decimal_places))</f>
        <v/>
      </c>
      <c r="AY82" s="12" t="str">
        <f>IF(ISBLANK('Set Schedules Here'!Z163),"",ROUND('Set Schedules Here'!Z163,rounding_decimal_places))</f>
        <v/>
      </c>
      <c r="AZ82" s="12" t="str">
        <f>IF(ISBLANK('Set Schedules Here'!AA162),"",ROUND('Set Schedules Here'!AA162,rounding_decimal_places))</f>
        <v/>
      </c>
      <c r="BA82" s="12" t="str">
        <f>IF(ISBLANK('Set Schedules Here'!AA163),"",ROUND('Set Schedules Here'!AA163,rounding_decimal_places))</f>
        <v/>
      </c>
      <c r="BB82" s="12" t="str">
        <f>IF(ISBLANK('Set Schedules Here'!AB162),"",ROUND('Set Schedules Here'!AB162,rounding_decimal_places))</f>
        <v/>
      </c>
      <c r="BC82" s="12" t="str">
        <f>IF(ISBLANK('Set Schedules Here'!AB163),"",ROUND('Set Schedules Here'!AB163,rounding_decimal_places))</f>
        <v/>
      </c>
      <c r="BD82" s="12" t="str">
        <f>IF(ISBLANK('Set Schedules Here'!AC162),"",ROUND('Set Schedules Here'!AC162,rounding_decimal_places))</f>
        <v/>
      </c>
      <c r="BE82" s="12" t="str">
        <f>IF(ISBLANK('Set Schedules Here'!AC163),"",ROUND('Set Schedules Here'!AC163,rounding_decimal_places))</f>
        <v/>
      </c>
      <c r="BF82" s="12" t="str">
        <f>IF(ISBLANK('Set Schedules Here'!AD162),"",ROUND('Set Schedules Here'!AD162,rounding_decimal_places))</f>
        <v/>
      </c>
      <c r="BG82" s="12" t="str">
        <f>IF(ISBLANK('Set Schedules Here'!AD163),"",ROUND('Set Schedules Here'!AD163,rounding_decimal_places))</f>
        <v/>
      </c>
      <c r="BH82" s="12" t="str">
        <f>IF(ISBLANK('Set Schedules Here'!AE162),"",ROUND('Set Schedules Here'!AE162,rounding_decimal_places))</f>
        <v/>
      </c>
      <c r="BI82" s="12" t="str">
        <f>IF(ISBLANK('Set Schedules Here'!AE163),"",ROUND('Set Schedules Here'!AE163,rounding_decimal_places))</f>
        <v/>
      </c>
      <c r="BJ82" s="12" t="str">
        <f>IF(ISBLANK('Set Schedules Here'!AF162),"",ROUND('Set Schedules Here'!AF162,rounding_decimal_places))</f>
        <v/>
      </c>
      <c r="BK82" s="12" t="str">
        <f>IF(ISBLANK('Set Schedules Here'!AF163),"",ROUND('Set Schedules Here'!AF163,rounding_decimal_places))</f>
        <v/>
      </c>
      <c r="BL82" s="12" t="str">
        <f>IF(ISBLANK('Set Schedules Here'!AG162),"",ROUND('Set Schedules Here'!AG162,rounding_decimal_places))</f>
        <v/>
      </c>
      <c r="BM82" s="12" t="str">
        <f>IF(ISBLANK('Set Schedules Here'!AG163),"",ROUND('Set Schedules Here'!AG163,rounding_decimal_places))</f>
        <v/>
      </c>
      <c r="BN82" s="12" t="str">
        <f>IF(ISBLANK('Set Schedules Here'!AH162),"",ROUND('Set Schedules Here'!AH162,rounding_decimal_places))</f>
        <v/>
      </c>
      <c r="BO82" s="22" t="str">
        <f>IF(ISBLANK('Set Schedules Here'!AH163),"",ROUND('Set Schedules Here'!AH163,rounding_decimal_places))</f>
        <v/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16" workbookViewId="0">
      <selection activeCell="C28" sqref="C28"/>
    </sheetView>
  </sheetViews>
  <sheetFormatPr defaultRowHeight="14.25" x14ac:dyDescent="0.45"/>
  <cols>
    <col min="2" max="2" width="27.59765625" customWidth="1"/>
    <col min="3" max="3" width="21.86328125" bestFit="1" customWidth="1"/>
    <col min="4" max="4" width="9.1328125" bestFit="1" customWidth="1"/>
    <col min="14" max="14" width="12.59765625" customWidth="1"/>
  </cols>
  <sheetData>
    <row r="1" spans="1:13" x14ac:dyDescent="0.45">
      <c r="A1" s="24" t="s">
        <v>174</v>
      </c>
      <c r="B1" s="13"/>
    </row>
    <row r="3" spans="1:13" ht="28.5" x14ac:dyDescent="0.45">
      <c r="A3" s="32" t="s">
        <v>173</v>
      </c>
      <c r="B3" s="34" t="s">
        <v>179</v>
      </c>
      <c r="C3" s="34" t="s">
        <v>180</v>
      </c>
      <c r="D3" s="34" t="s">
        <v>181</v>
      </c>
    </row>
    <row r="4" spans="1:13" x14ac:dyDescent="0.45">
      <c r="A4" s="25">
        <v>43831</v>
      </c>
      <c r="B4" s="26">
        <v>0</v>
      </c>
      <c r="C4" s="27">
        <v>5.7000000000000002E-2</v>
      </c>
      <c r="D4" s="27">
        <v>5.7000000000000002E-2</v>
      </c>
    </row>
    <row r="5" spans="1:13" x14ac:dyDescent="0.45">
      <c r="A5" s="25">
        <v>43922</v>
      </c>
      <c r="B5" s="27">
        <v>-3.2000000000000001E-2</v>
      </c>
      <c r="C5" s="27">
        <v>2.5000000000000001E-2</v>
      </c>
    </row>
    <row r="6" spans="1:13" x14ac:dyDescent="0.45">
      <c r="A6" s="25">
        <v>44197</v>
      </c>
      <c r="B6" s="27">
        <v>-1.6E-2</v>
      </c>
      <c r="C6" s="27">
        <v>4.1000000000000002E-2</v>
      </c>
    </row>
    <row r="7" spans="1:13" x14ac:dyDescent="0.45">
      <c r="A7" s="25">
        <v>44287</v>
      </c>
      <c r="B7" s="26">
        <v>0</v>
      </c>
      <c r="C7" s="27">
        <v>5.7000000000000002E-2</v>
      </c>
      <c r="M7" s="25"/>
    </row>
    <row r="8" spans="1:13" x14ac:dyDescent="0.45">
      <c r="A8" s="25"/>
      <c r="B8" s="27"/>
      <c r="M8" s="25"/>
    </row>
    <row r="9" spans="1:13" x14ac:dyDescent="0.45">
      <c r="A9" s="35" t="s">
        <v>35</v>
      </c>
      <c r="B9" s="27"/>
      <c r="M9" s="25"/>
    </row>
    <row r="10" spans="1:13" x14ac:dyDescent="0.45">
      <c r="A10" s="25" t="s">
        <v>182</v>
      </c>
      <c r="B10" s="27"/>
      <c r="M10" s="25"/>
    </row>
    <row r="11" spans="1:13" x14ac:dyDescent="0.45">
      <c r="A11" s="25" t="s">
        <v>183</v>
      </c>
      <c r="B11" s="27"/>
      <c r="M11" s="25"/>
    </row>
    <row r="12" spans="1:13" x14ac:dyDescent="0.45">
      <c r="A12" s="25" t="s">
        <v>184</v>
      </c>
      <c r="B12" s="27"/>
      <c r="M12" s="25"/>
    </row>
    <row r="13" spans="1:13" x14ac:dyDescent="0.45">
      <c r="A13" s="25" t="s">
        <v>185</v>
      </c>
      <c r="B13" s="27"/>
      <c r="M13" s="25"/>
    </row>
    <row r="14" spans="1:13" x14ac:dyDescent="0.45">
      <c r="A14" s="25"/>
      <c r="B14" s="27"/>
      <c r="M14" s="25"/>
    </row>
    <row r="15" spans="1:13" x14ac:dyDescent="0.45">
      <c r="A15" s="25" t="s">
        <v>186</v>
      </c>
      <c r="B15" s="28"/>
    </row>
    <row r="16" spans="1:13" x14ac:dyDescent="0.45">
      <c r="A16" s="25" t="s">
        <v>187</v>
      </c>
      <c r="B16" s="27"/>
      <c r="I16" t="s">
        <v>188</v>
      </c>
      <c r="M16" s="25"/>
    </row>
    <row r="17" spans="1:13" x14ac:dyDescent="0.45">
      <c r="A17" s="25"/>
      <c r="B17" s="27"/>
      <c r="I17" s="31" t="s">
        <v>189</v>
      </c>
      <c r="M17" s="25"/>
    </row>
    <row r="18" spans="1:13" x14ac:dyDescent="0.45">
      <c r="A18" s="25"/>
      <c r="B18" s="27"/>
    </row>
    <row r="19" spans="1:13" x14ac:dyDescent="0.45">
      <c r="A19" s="33" t="s">
        <v>31</v>
      </c>
      <c r="B19" s="32" t="s">
        <v>177</v>
      </c>
      <c r="C19" s="32" t="s">
        <v>178</v>
      </c>
      <c r="E19" s="1" t="s">
        <v>175</v>
      </c>
    </row>
    <row r="20" spans="1:13" x14ac:dyDescent="0.45">
      <c r="A20">
        <v>2020</v>
      </c>
      <c r="B20" s="27">
        <v>-3.2000000000000001E-2</v>
      </c>
      <c r="C20" s="27">
        <v>1</v>
      </c>
      <c r="E20" s="29">
        <v>0.5</v>
      </c>
    </row>
    <row r="21" spans="1:13" ht="14.65" thickBot="1" x14ac:dyDescent="0.5">
      <c r="A21" s="10">
        <v>2021</v>
      </c>
      <c r="B21" s="30">
        <v>-1.6E-2</v>
      </c>
      <c r="C21" s="27">
        <v>0.5</v>
      </c>
    </row>
    <row r="22" spans="1:13" x14ac:dyDescent="0.45">
      <c r="A22">
        <v>2022</v>
      </c>
      <c r="B22" s="27">
        <v>-8.0000000000000002E-3</v>
      </c>
      <c r="C22" s="27">
        <v>0.25</v>
      </c>
    </row>
    <row r="23" spans="1:13" x14ac:dyDescent="0.45">
      <c r="A23">
        <v>2023</v>
      </c>
      <c r="B23" s="27">
        <v>-4.0000000000000001E-3</v>
      </c>
      <c r="C23" s="27">
        <v>0.125</v>
      </c>
    </row>
    <row r="24" spans="1:13" x14ac:dyDescent="0.45">
      <c r="A24">
        <v>2024</v>
      </c>
      <c r="B24" s="27">
        <v>-2E-3</v>
      </c>
      <c r="C24" s="27">
        <v>6.25E-2</v>
      </c>
    </row>
    <row r="25" spans="1:13" x14ac:dyDescent="0.45">
      <c r="A25">
        <v>2025</v>
      </c>
      <c r="B25" s="27">
        <v>-1E-3</v>
      </c>
      <c r="C25" s="27">
        <v>3.125E-2</v>
      </c>
    </row>
    <row r="26" spans="1:13" x14ac:dyDescent="0.45">
      <c r="A26">
        <v>2026</v>
      </c>
      <c r="B26" s="27">
        <v>-5.0000000000000001E-4</v>
      </c>
      <c r="C26" s="27">
        <v>1.5625E-2</v>
      </c>
    </row>
    <row r="27" spans="1:13" x14ac:dyDescent="0.45">
      <c r="A27">
        <v>2027</v>
      </c>
      <c r="B27" s="27">
        <v>-2.5000000000000001E-4</v>
      </c>
      <c r="C27" s="27">
        <v>7.8125E-3</v>
      </c>
    </row>
    <row r="28" spans="1:13" x14ac:dyDescent="0.45">
      <c r="A28">
        <v>2028</v>
      </c>
      <c r="B28" s="27">
        <v>-1.25E-4</v>
      </c>
      <c r="C28" s="27">
        <v>3.90625E-3</v>
      </c>
    </row>
    <row r="29" spans="1:13" x14ac:dyDescent="0.45">
      <c r="A29">
        <v>2029</v>
      </c>
      <c r="B29" s="27">
        <v>-6.2500000000000001E-5</v>
      </c>
      <c r="C29" s="27">
        <v>1.953125E-3</v>
      </c>
    </row>
    <row r="30" spans="1:13" x14ac:dyDescent="0.45">
      <c r="A30">
        <v>2030</v>
      </c>
      <c r="B30" s="27">
        <v>-3.1250000000000001E-5</v>
      </c>
      <c r="C30" s="27">
        <v>9.765625E-4</v>
      </c>
    </row>
    <row r="31" spans="1:13" x14ac:dyDescent="0.45">
      <c r="A31">
        <v>2031</v>
      </c>
      <c r="B31" s="27">
        <v>-1.5625E-5</v>
      </c>
      <c r="C31" s="27">
        <v>4.8828125E-4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Set Schedules Here</vt:lpstr>
      <vt:lpstr>FoPITY-2</vt:lpstr>
      <vt:lpstr>FoPITY-2-WebApp</vt:lpstr>
      <vt:lpstr>Exogenous GDP Adjustment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2015-06-02T23:00:34Z</dcterms:created>
  <dcterms:modified xsi:type="dcterms:W3CDTF">2020-05-27T04:02:48Z</dcterms:modified>
</cp:coreProperties>
</file>