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ia\India EPS\InputData UPDATE FOR INDIA\elec\TCAMRB\"/>
    </mc:Choice>
  </mc:AlternateContent>
  <bookViews>
    <workbookView xWindow="240" yWindow="75" windowWidth="23955" windowHeight="12855"/>
  </bookViews>
  <sheets>
    <sheet name="About" sheetId="1" r:id="rId1"/>
    <sheet name="IESS" sheetId="5" r:id="rId2"/>
    <sheet name="Calcs" sheetId="6" r:id="rId3"/>
    <sheet name="TCAMRB" sheetId="4" r:id="rId4"/>
  </sheets>
  <calcPr calcId="162913"/>
</workbook>
</file>

<file path=xl/calcChain.xml><?xml version="1.0" encoding="utf-8"?>
<calcChain xmlns="http://schemas.openxmlformats.org/spreadsheetml/2006/main">
  <c r="C2" i="6" l="1"/>
  <c r="AG3" i="6" l="1"/>
  <c r="AH3" i="6" s="1"/>
  <c r="AI3" i="6" s="1"/>
  <c r="AB3" i="6"/>
  <c r="AC3" i="6" s="1"/>
  <c r="AD3" i="6" s="1"/>
  <c r="AE3" i="6" s="1"/>
  <c r="W3" i="6"/>
  <c r="S3" i="6" s="1"/>
  <c r="R3" i="6"/>
  <c r="M3" i="6"/>
  <c r="N3" i="6" s="1"/>
  <c r="O3" i="6" s="1"/>
  <c r="H3" i="6"/>
  <c r="C3" i="6"/>
  <c r="D3" i="6" l="1"/>
  <c r="B3" i="6" s="1"/>
  <c r="I3" i="6"/>
  <c r="J3" i="6" s="1"/>
  <c r="K3" i="6" s="1"/>
  <c r="L3" i="6" s="1"/>
  <c r="H2" i="6"/>
  <c r="X3" i="6"/>
  <c r="T3" i="6"/>
  <c r="U3" i="6" s="1"/>
  <c r="V3" i="6" s="1"/>
  <c r="P3" i="6"/>
  <c r="Q3" i="6" s="1"/>
  <c r="AF3" i="6"/>
  <c r="AJ3" i="6"/>
  <c r="Y3" i="6"/>
  <c r="Z3" i="6" s="1"/>
  <c r="AA3" i="6" s="1"/>
  <c r="E3" i="6" l="1"/>
  <c r="F3" i="6" s="1"/>
  <c r="G3" i="6" s="1"/>
  <c r="M2" i="6"/>
  <c r="D2" i="6"/>
  <c r="B2" i="6" s="1"/>
  <c r="E2" i="6" l="1"/>
  <c r="F2" i="6" s="1"/>
  <c r="G2" i="6" s="1"/>
  <c r="R2" i="6"/>
  <c r="I2" i="6"/>
  <c r="J2" i="6" s="1"/>
  <c r="K2" i="6" s="1"/>
  <c r="L2" i="6" s="1"/>
  <c r="N2" i="6" l="1"/>
  <c r="O2" i="6" s="1"/>
  <c r="P2" i="6" s="1"/>
  <c r="Q2" i="6" s="1"/>
  <c r="W2" i="6"/>
  <c r="AB2" i="6" l="1"/>
  <c r="S2" i="6"/>
  <c r="T2" i="6" s="1"/>
  <c r="U2" i="6" s="1"/>
  <c r="V2" i="6" s="1"/>
  <c r="AG2" i="6" l="1"/>
  <c r="X2" i="6"/>
  <c r="Y2" i="6" s="1"/>
  <c r="Z2" i="6" s="1"/>
  <c r="AA2" i="6" s="1"/>
  <c r="AH2" i="6" l="1"/>
  <c r="AC2" i="6"/>
  <c r="AD2" i="6" s="1"/>
  <c r="AE2" i="6" s="1"/>
  <c r="AF2" i="6" s="1"/>
  <c r="AI2" i="6"/>
  <c r="AJ2" i="6" s="1"/>
  <c r="B2" i="4" s="1"/>
</calcChain>
</file>

<file path=xl/sharedStrings.xml><?xml version="1.0" encoding="utf-8"?>
<sst xmlns="http://schemas.openxmlformats.org/spreadsheetml/2006/main" count="12" uniqueCount="12">
  <si>
    <t>TCAMRB Transmission Capacity Across Modeled Region Border</t>
  </si>
  <si>
    <t>Sources:</t>
  </si>
  <si>
    <t>MW</t>
  </si>
  <si>
    <t>Transmission Capacity Across Modeled Region Border</t>
  </si>
  <si>
    <t>Transmission capacity for imports (GW)</t>
  </si>
  <si>
    <t>Transmission capacity for exports (GW)</t>
  </si>
  <si>
    <t>import capacity</t>
  </si>
  <si>
    <t>export capacity</t>
  </si>
  <si>
    <t>NITI Aayog</t>
  </si>
  <si>
    <t>India Energy Security Scenarios</t>
  </si>
  <si>
    <t>http://indiaenergy.gov.in/iess/docs/IESS_Version2.2.xlsx</t>
  </si>
  <si>
    <t>Table  VII.a.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</si>
</sst>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pti.in/Download/Renewable/POWERGEN%20PRSTN_Renewable%20April2012/Solar%20Resource%20CUF%20Assess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9" sqref="B19"/>
    </sheetView>
  </sheetViews>
  <sheetFormatPr defaultRowHeight="15" x14ac:dyDescent="0.25"/>
  <cols>
    <col min="1" max="1" width="11.28515625" customWidth="1"/>
    <col min="2" max="2" width="70.28515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5" t="s">
        <v>8</v>
      </c>
    </row>
    <row r="4" spans="1:2" x14ac:dyDescent="0.25">
      <c r="B4" s="5">
        <v>2015</v>
      </c>
    </row>
    <row r="5" spans="1:2" x14ac:dyDescent="0.25">
      <c r="B5" s="3" t="s">
        <v>9</v>
      </c>
    </row>
    <row r="6" spans="1:2" x14ac:dyDescent="0.25">
      <c r="B6" s="3" t="s">
        <v>10</v>
      </c>
    </row>
    <row r="7" spans="1:2" x14ac:dyDescent="0.25">
      <c r="B7" t="s">
        <v>11</v>
      </c>
    </row>
  </sheetData>
  <hyperlinks>
    <hyperlink ref="B5" r:id="rId1" display="http://www.npti.in/Download/Renewable/POWERGEN%20PRSTN_Renewable%20April2012/Solar%20Resource%20CUF%20Assessment.pdf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2" sqref="G12"/>
    </sheetView>
  </sheetViews>
  <sheetFormatPr defaultRowHeight="15" x14ac:dyDescent="0.25"/>
  <cols>
    <col min="1" max="1" width="36.28515625" bestFit="1" customWidth="1"/>
  </cols>
  <sheetData>
    <row r="1" spans="1:8" x14ac:dyDescent="0.25">
      <c r="B1">
        <v>2017</v>
      </c>
      <c r="C1">
        <v>2022</v>
      </c>
      <c r="D1">
        <v>2027</v>
      </c>
      <c r="E1">
        <v>2032</v>
      </c>
      <c r="F1">
        <v>2037</v>
      </c>
      <c r="G1">
        <v>2042</v>
      </c>
      <c r="H1">
        <v>2047</v>
      </c>
    </row>
    <row r="2" spans="1:8" x14ac:dyDescent="0.25">
      <c r="A2" t="s">
        <v>4</v>
      </c>
      <c r="B2">
        <v>1.5</v>
      </c>
      <c r="C2">
        <v>3</v>
      </c>
      <c r="D2">
        <v>3.5</v>
      </c>
      <c r="E2">
        <v>4</v>
      </c>
      <c r="F2">
        <v>5</v>
      </c>
      <c r="G2">
        <v>7</v>
      </c>
      <c r="H2">
        <v>10</v>
      </c>
    </row>
    <row r="3" spans="1:8" x14ac:dyDescent="0.25">
      <c r="A3" t="s">
        <v>5</v>
      </c>
      <c r="B3">
        <v>1</v>
      </c>
      <c r="C3">
        <v>1</v>
      </c>
      <c r="D3">
        <v>1.5</v>
      </c>
      <c r="E3">
        <v>1.5</v>
      </c>
      <c r="F3">
        <v>2</v>
      </c>
      <c r="G3">
        <v>2</v>
      </c>
      <c r="H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workbookViewId="0">
      <selection activeCell="C3" sqref="C3"/>
    </sheetView>
  </sheetViews>
  <sheetFormatPr defaultRowHeight="15" x14ac:dyDescent="0.25"/>
  <cols>
    <col min="1" max="1" width="20.85546875" bestFit="1" customWidth="1"/>
    <col min="2" max="4" width="9.140625" customWidth="1"/>
  </cols>
  <sheetData>
    <row r="1" spans="1:38" x14ac:dyDescent="0.25">
      <c r="B1">
        <v>2016</v>
      </c>
      <c r="C1" s="3">
        <v>2017</v>
      </c>
      <c r="D1">
        <v>2018</v>
      </c>
      <c r="E1" s="3">
        <v>2019</v>
      </c>
      <c r="F1">
        <v>2020</v>
      </c>
      <c r="G1" s="3">
        <v>2021</v>
      </c>
      <c r="H1">
        <v>2022</v>
      </c>
      <c r="I1" s="3">
        <v>2023</v>
      </c>
      <c r="J1">
        <v>2024</v>
      </c>
      <c r="K1" s="3">
        <v>2025</v>
      </c>
      <c r="L1">
        <v>2026</v>
      </c>
      <c r="M1" s="3">
        <v>2027</v>
      </c>
      <c r="N1">
        <v>2028</v>
      </c>
      <c r="O1" s="3">
        <v>2029</v>
      </c>
      <c r="P1">
        <v>2030</v>
      </c>
      <c r="Q1" s="3">
        <v>2031</v>
      </c>
      <c r="R1">
        <v>2032</v>
      </c>
      <c r="S1" s="3">
        <v>2033</v>
      </c>
      <c r="T1">
        <v>2034</v>
      </c>
      <c r="U1" s="3">
        <v>2035</v>
      </c>
      <c r="V1">
        <v>2036</v>
      </c>
      <c r="W1" s="3">
        <v>2037</v>
      </c>
      <c r="X1">
        <v>2038</v>
      </c>
      <c r="Y1" s="3">
        <v>2039</v>
      </c>
      <c r="Z1">
        <v>2040</v>
      </c>
      <c r="AA1" s="3">
        <v>2041</v>
      </c>
      <c r="AB1">
        <v>2042</v>
      </c>
      <c r="AC1" s="3">
        <v>2043</v>
      </c>
      <c r="AD1">
        <v>2044</v>
      </c>
      <c r="AE1" s="3">
        <v>2045</v>
      </c>
      <c r="AF1">
        <v>2046</v>
      </c>
      <c r="AG1" s="3">
        <v>2047</v>
      </c>
      <c r="AH1">
        <v>2048</v>
      </c>
      <c r="AI1" s="3">
        <v>2049</v>
      </c>
      <c r="AJ1">
        <v>2050</v>
      </c>
    </row>
    <row r="2" spans="1:38" x14ac:dyDescent="0.25">
      <c r="A2" t="s">
        <v>6</v>
      </c>
      <c r="B2" s="4">
        <f>TREND($C2:$D2,$C$1:$D$1,B$1)</f>
        <v>1.1999999999999318</v>
      </c>
      <c r="C2" s="4">
        <f>IESS!B2</f>
        <v>1.5</v>
      </c>
      <c r="D2" s="4">
        <f>($H2-$C2)/5+C2</f>
        <v>1.8</v>
      </c>
      <c r="E2" s="4">
        <f t="shared" ref="E2:G2" si="0">($H2-$C2)/5+D2</f>
        <v>2.1</v>
      </c>
      <c r="F2" s="4">
        <f t="shared" si="0"/>
        <v>2.4</v>
      </c>
      <c r="G2" s="4">
        <f t="shared" si="0"/>
        <v>2.6999999999999997</v>
      </c>
      <c r="H2" s="4">
        <f>C2*IESS!C2/IESS!B2</f>
        <v>3</v>
      </c>
      <c r="I2" s="4">
        <f>($M2-$H2)/5+H2</f>
        <v>3.1</v>
      </c>
      <c r="J2" s="4">
        <f t="shared" ref="J2:L2" si="1">($M2-$H2)/5+I2</f>
        <v>3.2</v>
      </c>
      <c r="K2" s="4">
        <f t="shared" si="1"/>
        <v>3.3000000000000003</v>
      </c>
      <c r="L2" s="4">
        <f t="shared" si="1"/>
        <v>3.4000000000000004</v>
      </c>
      <c r="M2" s="4">
        <f>H2*IESS!D2/IESS!C2</f>
        <v>3.5</v>
      </c>
      <c r="N2" s="4">
        <f>($R2-$M2)/5+M2</f>
        <v>3.6</v>
      </c>
      <c r="O2" s="4">
        <f t="shared" ref="O2:Q2" si="2">($R2-$M2)/5+N2</f>
        <v>3.7</v>
      </c>
      <c r="P2" s="4">
        <f t="shared" si="2"/>
        <v>3.8000000000000003</v>
      </c>
      <c r="Q2" s="4">
        <f t="shared" si="2"/>
        <v>3.9000000000000004</v>
      </c>
      <c r="R2" s="4">
        <f>M2*IESS!E2/IESS!D2</f>
        <v>4</v>
      </c>
      <c r="S2" s="4">
        <f>($W2-$R2)/5+R2</f>
        <v>4.2</v>
      </c>
      <c r="T2" s="4">
        <f t="shared" ref="T2:V2" si="3">($W2-$R2)/5+S2</f>
        <v>4.4000000000000004</v>
      </c>
      <c r="U2" s="4">
        <f t="shared" si="3"/>
        <v>4.6000000000000005</v>
      </c>
      <c r="V2" s="4">
        <f t="shared" si="3"/>
        <v>4.8000000000000007</v>
      </c>
      <c r="W2" s="4">
        <f>R2*IESS!F2/IESS!E2</f>
        <v>5</v>
      </c>
      <c r="X2" s="4">
        <f>($AB2-$W2)/5+W2</f>
        <v>5.4</v>
      </c>
      <c r="Y2" s="4">
        <f t="shared" ref="Y2:AA2" si="4">($AB2-$W2)/5+X2</f>
        <v>5.8000000000000007</v>
      </c>
      <c r="Z2" s="4">
        <f t="shared" si="4"/>
        <v>6.2000000000000011</v>
      </c>
      <c r="AA2" s="4">
        <f t="shared" si="4"/>
        <v>6.6000000000000014</v>
      </c>
      <c r="AB2" s="4">
        <f>W2*IESS!G2/IESS!F2</f>
        <v>7</v>
      </c>
      <c r="AC2" s="4">
        <f>($AG2-$AB2)/5+AB2</f>
        <v>7.6</v>
      </c>
      <c r="AD2" s="4">
        <f t="shared" ref="AD2:AJ14" si="5">($AG2-$AB2)/5+AC2</f>
        <v>8.1999999999999993</v>
      </c>
      <c r="AE2" s="4">
        <f t="shared" si="5"/>
        <v>8.7999999999999989</v>
      </c>
      <c r="AF2" s="4">
        <f t="shared" si="5"/>
        <v>9.3999999999999986</v>
      </c>
      <c r="AG2" s="4">
        <f>AB2*IESS!H2/IESS!G2</f>
        <v>10</v>
      </c>
      <c r="AH2" s="4">
        <f t="shared" si="5"/>
        <v>10.6</v>
      </c>
      <c r="AI2" s="4">
        <f t="shared" si="5"/>
        <v>11.2</v>
      </c>
      <c r="AJ2" s="4">
        <f t="shared" si="5"/>
        <v>11.799999999999999</v>
      </c>
      <c r="AK2" s="4"/>
      <c r="AL2" s="4"/>
    </row>
    <row r="3" spans="1:38" x14ac:dyDescent="0.25">
      <c r="A3" t="s">
        <v>7</v>
      </c>
      <c r="B3" s="4">
        <f t="shared" ref="B3:B14" si="6">TREND($C3:$D3,$C$1:$D$1,B$1)</f>
        <v>1</v>
      </c>
      <c r="C3" s="4">
        <f>IESS!B3</f>
        <v>1</v>
      </c>
      <c r="D3" s="4">
        <f t="shared" ref="D3:G14" si="7">($H3-$C3)/5+C3</f>
        <v>1</v>
      </c>
      <c r="E3" s="4">
        <f t="shared" si="7"/>
        <v>1</v>
      </c>
      <c r="F3" s="4">
        <f t="shared" si="7"/>
        <v>1</v>
      </c>
      <c r="G3" s="4">
        <f t="shared" si="7"/>
        <v>1</v>
      </c>
      <c r="H3" s="4">
        <f>IESS!C3</f>
        <v>1</v>
      </c>
      <c r="I3" s="4">
        <f t="shared" ref="I3:L14" si="8">($M3-$H3)/5+H3</f>
        <v>1.1000000000000001</v>
      </c>
      <c r="J3" s="4">
        <f t="shared" si="8"/>
        <v>1.2000000000000002</v>
      </c>
      <c r="K3" s="4">
        <f t="shared" si="8"/>
        <v>1.3000000000000003</v>
      </c>
      <c r="L3" s="4">
        <f t="shared" si="8"/>
        <v>1.4000000000000004</v>
      </c>
      <c r="M3" s="4">
        <f>IESS!D3</f>
        <v>1.5</v>
      </c>
      <c r="N3" s="4">
        <f t="shared" ref="N3:Q14" si="9">($R3-$M3)/5+M3</f>
        <v>1.5</v>
      </c>
      <c r="O3" s="4">
        <f t="shared" si="9"/>
        <v>1.5</v>
      </c>
      <c r="P3" s="4">
        <f t="shared" si="9"/>
        <v>1.5</v>
      </c>
      <c r="Q3" s="4">
        <f t="shared" si="9"/>
        <v>1.5</v>
      </c>
      <c r="R3" s="4">
        <f>IESS!E3</f>
        <v>1.5</v>
      </c>
      <c r="S3" s="4">
        <f t="shared" ref="S3:V14" si="10">($W3-$R3)/5+R3</f>
        <v>1.6</v>
      </c>
      <c r="T3" s="4">
        <f t="shared" si="10"/>
        <v>1.7000000000000002</v>
      </c>
      <c r="U3" s="4">
        <f t="shared" si="10"/>
        <v>1.8000000000000003</v>
      </c>
      <c r="V3" s="4">
        <f t="shared" si="10"/>
        <v>1.9000000000000004</v>
      </c>
      <c r="W3" s="4">
        <f>IESS!F3</f>
        <v>2</v>
      </c>
      <c r="X3" s="4">
        <f t="shared" ref="X3:AA14" si="11">($AB3-$W3)/5+W3</f>
        <v>2</v>
      </c>
      <c r="Y3" s="4">
        <f t="shared" si="11"/>
        <v>2</v>
      </c>
      <c r="Z3" s="4">
        <f t="shared" si="11"/>
        <v>2</v>
      </c>
      <c r="AA3" s="4">
        <f t="shared" si="11"/>
        <v>2</v>
      </c>
      <c r="AB3" s="4">
        <f>IESS!G3</f>
        <v>2</v>
      </c>
      <c r="AC3" s="4">
        <f t="shared" ref="AC3:AF14" si="12">($AG3-$AB3)/5+AB3</f>
        <v>2</v>
      </c>
      <c r="AD3" s="4">
        <f t="shared" si="12"/>
        <v>2</v>
      </c>
      <c r="AE3" s="4">
        <f t="shared" si="12"/>
        <v>2</v>
      </c>
      <c r="AF3" s="4">
        <f t="shared" si="12"/>
        <v>2</v>
      </c>
      <c r="AG3" s="4">
        <f>IESS!H3</f>
        <v>2</v>
      </c>
      <c r="AH3" s="4">
        <f t="shared" si="5"/>
        <v>2</v>
      </c>
      <c r="AI3" s="4">
        <f t="shared" si="5"/>
        <v>2</v>
      </c>
      <c r="AJ3" s="4">
        <f t="shared" si="5"/>
        <v>2</v>
      </c>
      <c r="AK3" s="4"/>
      <c r="AL3" s="4"/>
    </row>
    <row r="4" spans="1:38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B1" t="s">
        <v>3</v>
      </c>
    </row>
    <row r="2" spans="1:2" x14ac:dyDescent="0.25">
      <c r="A2" t="s">
        <v>2</v>
      </c>
      <c r="B2" s="2">
        <f>AVERAGE(Calcs!B2:AJ3)*10^3</f>
        <v>3397.142857142856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IESS</vt:lpstr>
      <vt:lpstr>Calcs</vt:lpstr>
      <vt:lpstr>TCAMRB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Robbie</cp:lastModifiedBy>
  <cp:revision/>
  <dcterms:created xsi:type="dcterms:W3CDTF">2016-02-05T01:40:15Z</dcterms:created>
  <dcterms:modified xsi:type="dcterms:W3CDTF">2018-04-13T22:48:12Z</dcterms:modified>
  <cp:category/>
  <cp:contentStatus/>
</cp:coreProperties>
</file>