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y.Mangan\Dropbox\India EPS\InputData UPDATE FOR INDIA\land\AOCoLUPpUA\"/>
    </mc:Choice>
  </mc:AlternateContent>
  <bookViews>
    <workbookView xWindow="315" yWindow="315" windowWidth="18825" windowHeight="6555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71027"/>
</workbook>
</file>

<file path=xl/calcChain.xml><?xml version="1.0" encoding="utf-8"?>
<calcChain xmlns="http://schemas.openxmlformats.org/spreadsheetml/2006/main">
  <c r="B3" i="3" l="1"/>
  <c r="B5" i="3"/>
  <c r="B6" i="3"/>
  <c r="B7" i="3"/>
  <c r="B2" i="3"/>
  <c r="D81" i="4"/>
  <c r="F8" i="4" s="1"/>
</calcChain>
</file>

<file path=xl/sharedStrings.xml><?xml version="1.0" encoding="utf-8"?>
<sst xmlns="http://schemas.openxmlformats.org/spreadsheetml/2006/main" count="118" uniqueCount="104">
  <si>
    <t>AOCoLUPpUA Annual Ongoing Cost of Land Use Policies per Unit Area</t>
  </si>
  <si>
    <t>annual maintenance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</si>
  <si>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</si>
  <si>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</si>
  <si>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</si>
  <si>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</si>
  <si>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</si>
  <si>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</si>
  <si>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This variable is for the costs to maintain lands previously affected by one of the</t>
  </si>
  <si>
    <t>land use policies (such as "Avoid Deforestation" or "Peatland Restoration") and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</si>
  <si>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</si>
  <si>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</si>
  <si>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</si>
  <si>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</si>
  <si>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</si>
  <si>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Notes</t>
  </si>
  <si>
    <t>Source</t>
  </si>
  <si>
    <t>Hypothetical Natural Forest Concession – applying sustainable forest management in line with international certification standards and payment of all official taxes and fees</t>
  </si>
  <si>
    <t>Assumed harvestable area (ha)</t>
  </si>
  <si>
    <t>Number of years cut over</t>
  </si>
  <si>
    <t>Hectares harvested per year</t>
  </si>
  <si>
    <t>Calculations</t>
  </si>
  <si>
    <t>Annual production (m3) - 20 m3/ha</t>
  </si>
  <si>
    <t>m3/ha</t>
  </si>
  <si>
    <t>(from this row of the table)</t>
  </si>
  <si>
    <t>Activity</t>
  </si>
  <si>
    <t>Cost/m3</t>
  </si>
  <si>
    <t>acres/ha</t>
  </si>
  <si>
    <t>(USD)</t>
  </si>
  <si>
    <t>Include in Non-Harvested Forest</t>
  </si>
  <si>
    <t>I</t>
  </si>
  <si>
    <t>PLANNING COSTS</t>
  </si>
  <si>
    <t>$ / acre</t>
  </si>
  <si>
    <t>Block delineation</t>
  </si>
  <si>
    <t>Pre-harvest inventory</t>
  </si>
  <si>
    <t>Survey, road planning and construction</t>
  </si>
  <si>
    <t>Amortisation of concession fee</t>
  </si>
  <si>
    <t>Amortisation of forest inventory</t>
  </si>
  <si>
    <t>Amortisation of concession boundary delineation</t>
  </si>
  <si>
    <t>Amortisation of satellite imagery</t>
  </si>
  <si>
    <t>Subtotal</t>
  </si>
  <si>
    <t>II</t>
  </si>
  <si>
    <t>REHABILITATION PLANTING</t>
  </si>
  <si>
    <t>Seedling costs</t>
  </si>
  <si>
    <t>Planting in logged areas, roadsides and bare soil</t>
  </si>
  <si>
    <t>III</t>
  </si>
  <si>
    <t>SILVICULTURAL TREATMENTS</t>
  </si>
  <si>
    <t>Post harvest inventory</t>
  </si>
  <si>
    <t>Plant maintenance</t>
  </si>
  <si>
    <t>yes</t>
  </si>
  <si>
    <t>Reserve area maintenance</t>
  </si>
  <si>
    <t>Permanent sample plots</t>
  </si>
  <si>
    <t>General facilities</t>
  </si>
  <si>
    <t>IV</t>
  </si>
  <si>
    <t>HARVESTING COSTS</t>
  </si>
  <si>
    <t>Felling (on contract with equipment provided)</t>
  </si>
  <si>
    <t>Skidding (on contract with equipment provided)</t>
  </si>
  <si>
    <t>Rafting/Hauling (on contract with equipment provided)</t>
  </si>
  <si>
    <t>Maintenance of facilities and equipment</t>
  </si>
  <si>
    <t>Mechanics workshop</t>
  </si>
  <si>
    <t>Fuel</t>
  </si>
  <si>
    <t>Tug boat and pontoon costs</t>
  </si>
  <si>
    <t>V</t>
  </si>
  <si>
    <t>OFFICIAL TAXES AND FEES</t>
  </si>
  <si>
    <t>Land and buildings tax</t>
  </si>
  <si>
    <t>Vehicular and heavy equipment tax</t>
  </si>
  <si>
    <t>Log grading tax</t>
  </si>
  <si>
    <t>Local government fees and contributions</t>
  </si>
  <si>
    <t>Rehabilitation Fund (DR)</t>
  </si>
  <si>
    <t>Forest Resource Provision Tax (PSDH)</t>
  </si>
  <si>
    <t>VI</t>
  </si>
  <si>
    <t>SOCIAL AND ENVIRONMENTAL COSTS</t>
  </si>
  <si>
    <t>Community liaison</t>
  </si>
  <si>
    <t>Community fees</t>
  </si>
  <si>
    <t>Amortisation of Environmental Impact Assessment</t>
  </si>
  <si>
    <t>VII</t>
  </si>
  <si>
    <t>PAYMENT TO CUSTOMARY LAND OWNERS</t>
  </si>
  <si>
    <t>VIII</t>
  </si>
  <si>
    <t>GENERAL DEPRECIATION COSTS</t>
  </si>
  <si>
    <t>Of field generators, heavy equipment</t>
  </si>
  <si>
    <t>Of roads and buildings</t>
  </si>
  <si>
    <t>Of workshop and camp generator and equipment</t>
  </si>
  <si>
    <t>IX</t>
  </si>
  <si>
    <t>WAGES, BONUSES, ADMINISTRATION</t>
  </si>
  <si>
    <t>Wages and bonus</t>
  </si>
  <si>
    <t>Field camp consumables and associated costs</t>
  </si>
  <si>
    <t>Head office and marketing costs</t>
  </si>
  <si>
    <t>Forest protection and security</t>
  </si>
  <si>
    <t>X</t>
  </si>
  <si>
    <t>UNOFFICIAL COSTS</t>
  </si>
  <si>
    <t>Forest service officials - honorarium, entertainment</t>
  </si>
  <si>
    <t>Forest security and protection</t>
  </si>
  <si>
    <t>NGOs - honorarium. Entertainment</t>
  </si>
  <si>
    <t>Village officials</t>
  </si>
  <si>
    <t>Local government</t>
  </si>
  <si>
    <t>Others</t>
  </si>
  <si>
    <t>Grand total - Production cost</t>
  </si>
  <si>
    <t>Peatland restoration is not used in the India version of the model.</t>
  </si>
  <si>
    <t>Marisa Meizlish, Dan Spethmann, Michael Barbara</t>
  </si>
  <si>
    <t>Carbon Finance for Reduced Emissions from Deforestation &amp; Degradation at the Forest Frontier: Financial Analysis of Alternate Land Uses in the Amazon,
Congo and Papua, Indonesia</t>
  </si>
  <si>
    <t>https://www.newforests.com.au/wp-content/uploads/2014/08/200712-Carbon-FInance-for-REDD-at-the-Forest-Frontier.pdf</t>
  </si>
  <si>
    <t>Page 35-36 (Appendix A)</t>
  </si>
  <si>
    <t xml:space="preserve">Cost for natural tropical forest concession </t>
  </si>
  <si>
    <t xml:space="preserve">Indonesia data was used as a proxy for this variable.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</si>
</sst>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##0;###0"/>
    <numFmt numFmtId="166" formatCode="###0.00;#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9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0" fontId="5" fillId="0" borderId="0" xfId="7"/>
    <xf numFmtId="2" fontId="0" fillId="0" borderId="0" xfId="0" applyNumberFormat="1"/>
    <xf numFmtId="0" fontId="6" fillId="3" borderId="5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7" fillId="4" borderId="8" xfId="0" applyFont="1" applyFill="1" applyBorder="1" applyAlignment="1">
      <alignment horizontal="left" vertical="top" wrapText="1"/>
    </xf>
    <xf numFmtId="0" fontId="8" fillId="4" borderId="8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0" fillId="5" borderId="0" xfId="0" applyFill="1" applyAlignment="1">
      <alignment horizontal="right" wrapText="1"/>
    </xf>
    <xf numFmtId="164" fontId="0" fillId="0" borderId="0" xfId="0" applyNumberFormat="1"/>
    <xf numFmtId="165" fontId="10" fillId="4" borderId="8" xfId="0" applyNumberFormat="1" applyFont="1" applyFill="1" applyBorder="1" applyAlignment="1">
      <alignment horizontal="left" vertical="top" wrapText="1"/>
    </xf>
    <xf numFmtId="166" fontId="10" fillId="4" borderId="8" xfId="0" applyNumberFormat="1" applyFont="1" applyFill="1" applyBorder="1" applyAlignment="1">
      <alignment horizontal="left" vertical="top" wrapText="1"/>
    </xf>
    <xf numFmtId="0" fontId="0" fillId="0" borderId="0" xfId="0" applyAlignment="1"/>
  </cellXfs>
  <cellStyles count="8">
    <cellStyle name="Body: normal cell" xfId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ewforests.com.au/wp-content/uploads/2014/08/200712-Carbon-FInance-for-REDD-at-the-Forest-Fronti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24" sqref="B24"/>
    </sheetView>
  </sheetViews>
  <sheetFormatPr defaultRowHeight="15" x14ac:dyDescent="0.25"/>
  <sheetData>
    <row r="1" spans="1:9" x14ac:dyDescent="0.25">
      <c r="A1" s="1" t="s">
        <v>0</v>
      </c>
    </row>
    <row r="3" spans="1:9" x14ac:dyDescent="0.25">
      <c r="A3" s="1" t="s">
        <v>16</v>
      </c>
      <c r="B3" s="3" t="s">
        <v>102</v>
      </c>
      <c r="C3" s="3"/>
      <c r="D3" s="3"/>
      <c r="E3" s="3"/>
      <c r="F3" s="3"/>
      <c r="G3" s="3"/>
      <c r="H3" s="3"/>
      <c r="I3" s="3"/>
    </row>
    <row r="4" spans="1:9" x14ac:dyDescent="0.25">
      <c r="B4" t="s">
        <v>98</v>
      </c>
    </row>
    <row r="5" spans="1:9" x14ac:dyDescent="0.25">
      <c r="B5" s="2">
        <v>2007</v>
      </c>
    </row>
    <row r="6" spans="1:9" x14ac:dyDescent="0.25">
      <c r="B6" s="18" t="s">
        <v>99</v>
      </c>
    </row>
    <row r="7" spans="1:9" x14ac:dyDescent="0.25">
      <c r="B7" s="5" t="s">
        <v>100</v>
      </c>
    </row>
    <row r="8" spans="1:9" x14ac:dyDescent="0.25">
      <c r="B8" t="s">
        <v>101</v>
      </c>
    </row>
    <row r="9" spans="1:9" ht="14.25" customHeight="1" x14ac:dyDescent="0.25">
      <c r="A9" s="1"/>
    </row>
    <row r="10" spans="1:9" x14ac:dyDescent="0.25">
      <c r="A10" s="1" t="s">
        <v>15</v>
      </c>
    </row>
    <row r="11" spans="1:9" x14ac:dyDescent="0.25">
      <c r="B11" t="s">
        <v>8</v>
      </c>
    </row>
    <row r="12" spans="1:9" x14ac:dyDescent="0.25">
      <c r="B12" t="s">
        <v>9</v>
      </c>
    </row>
    <row r="13" spans="1:9" x14ac:dyDescent="0.25">
      <c r="B13" t="s">
        <v>10</v>
      </c>
    </row>
    <row r="15" spans="1:9" x14ac:dyDescent="0.25">
      <c r="B15" t="s">
        <v>11</v>
      </c>
    </row>
    <row r="16" spans="1:9" x14ac:dyDescent="0.25">
      <c r="B16" t="s">
        <v>12</v>
      </c>
    </row>
    <row r="17" spans="1:2" x14ac:dyDescent="0.25">
      <c r="B17" t="s">
        <v>13</v>
      </c>
    </row>
    <row r="18" spans="1:2" x14ac:dyDescent="0.25">
      <c r="B18" t="s">
        <v>14</v>
      </c>
    </row>
    <row r="20" spans="1:2" x14ac:dyDescent="0.25">
      <c r="B20" t="s">
        <v>97</v>
      </c>
    </row>
    <row r="22" spans="1:2" x14ac:dyDescent="0.25">
      <c r="A22" s="1"/>
      <c r="B22" t="s">
        <v>103</v>
      </c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L24" sqref="L24"/>
    </sheetView>
  </sheetViews>
  <sheetFormatPr defaultRowHeight="15" x14ac:dyDescent="0.25"/>
  <cols>
    <col min="1" max="1" width="3.85546875" customWidth="1"/>
    <col min="2" max="2" width="40.85546875" customWidth="1"/>
    <col min="3" max="3" width="9.85546875" customWidth="1"/>
    <col min="4" max="4" width="20.140625" style="10" customWidth="1"/>
    <col min="7" max="7" width="8.7109375" customWidth="1"/>
  </cols>
  <sheetData>
    <row r="1" spans="1:8" x14ac:dyDescent="0.25">
      <c r="A1" s="7" t="s">
        <v>17</v>
      </c>
      <c r="B1" s="8"/>
      <c r="C1" s="9"/>
    </row>
    <row r="2" spans="1:8" x14ac:dyDescent="0.25">
      <c r="A2" s="11"/>
      <c r="B2" s="12" t="s">
        <v>18</v>
      </c>
      <c r="C2" s="11"/>
    </row>
    <row r="3" spans="1:8" x14ac:dyDescent="0.25">
      <c r="A3" s="11"/>
      <c r="B3" s="12" t="s">
        <v>19</v>
      </c>
      <c r="C3" s="11"/>
    </row>
    <row r="4" spans="1:8" x14ac:dyDescent="0.25">
      <c r="A4" s="11"/>
      <c r="B4" s="12" t="s">
        <v>20</v>
      </c>
      <c r="C4" s="11"/>
      <c r="F4" s="3" t="s">
        <v>21</v>
      </c>
      <c r="G4" s="4"/>
    </row>
    <row r="5" spans="1:8" x14ac:dyDescent="0.25">
      <c r="A5" s="11"/>
      <c r="B5" s="13" t="s">
        <v>22</v>
      </c>
      <c r="C5" s="11"/>
      <c r="F5">
        <v>20</v>
      </c>
      <c r="G5" t="s">
        <v>23</v>
      </c>
      <c r="H5" t="s">
        <v>24</v>
      </c>
    </row>
    <row r="6" spans="1:8" x14ac:dyDescent="0.25">
      <c r="A6" s="11"/>
      <c r="B6" s="13" t="s">
        <v>25</v>
      </c>
      <c r="C6" s="13" t="s">
        <v>26</v>
      </c>
      <c r="F6">
        <v>2.47105</v>
      </c>
      <c r="G6" t="s">
        <v>27</v>
      </c>
    </row>
    <row r="7" spans="1:8" ht="30" x14ac:dyDescent="0.25">
      <c r="A7" s="11"/>
      <c r="B7" s="11"/>
      <c r="C7" s="13" t="s">
        <v>28</v>
      </c>
      <c r="D7" s="14" t="s">
        <v>29</v>
      </c>
    </row>
    <row r="8" spans="1:8" x14ac:dyDescent="0.25">
      <c r="A8" s="13" t="s">
        <v>30</v>
      </c>
      <c r="B8" s="13" t="s">
        <v>31</v>
      </c>
      <c r="C8" s="11"/>
      <c r="F8" s="15">
        <f>D81*F5/F6</f>
        <v>18.939317294267617</v>
      </c>
      <c r="G8" t="s">
        <v>32</v>
      </c>
    </row>
    <row r="9" spans="1:8" x14ac:dyDescent="0.25">
      <c r="A9" s="16">
        <v>1</v>
      </c>
      <c r="B9" s="12" t="s">
        <v>33</v>
      </c>
      <c r="C9" s="17">
        <v>0.04</v>
      </c>
    </row>
    <row r="10" spans="1:8" x14ac:dyDescent="0.25">
      <c r="A10" s="16">
        <v>2</v>
      </c>
      <c r="B10" s="12" t="s">
        <v>34</v>
      </c>
      <c r="C10" s="17">
        <v>0.22</v>
      </c>
    </row>
    <row r="11" spans="1:8" x14ac:dyDescent="0.25">
      <c r="A11" s="16">
        <v>3</v>
      </c>
      <c r="B11" s="12" t="s">
        <v>35</v>
      </c>
      <c r="C11" s="17">
        <v>3.91</v>
      </c>
    </row>
    <row r="12" spans="1:8" x14ac:dyDescent="0.25">
      <c r="A12" s="16">
        <v>4</v>
      </c>
      <c r="B12" s="12" t="s">
        <v>36</v>
      </c>
      <c r="C12" s="17">
        <v>0.25</v>
      </c>
    </row>
    <row r="13" spans="1:8" x14ac:dyDescent="0.25">
      <c r="A13" s="16">
        <v>5</v>
      </c>
      <c r="B13" s="12" t="s">
        <v>37</v>
      </c>
      <c r="C13" s="17">
        <v>0.05</v>
      </c>
    </row>
    <row r="14" spans="1:8" x14ac:dyDescent="0.25">
      <c r="A14" s="16">
        <v>6</v>
      </c>
      <c r="B14" s="12" t="s">
        <v>38</v>
      </c>
      <c r="C14" s="17">
        <v>0.02</v>
      </c>
    </row>
    <row r="15" spans="1:8" x14ac:dyDescent="0.25">
      <c r="A15" s="16">
        <v>7</v>
      </c>
      <c r="B15" s="12" t="s">
        <v>39</v>
      </c>
      <c r="C15" s="17">
        <v>0.02</v>
      </c>
    </row>
    <row r="16" spans="1:8" x14ac:dyDescent="0.25">
      <c r="A16" s="11"/>
      <c r="B16" s="13" t="s">
        <v>40</v>
      </c>
      <c r="C16" s="17">
        <v>4.51</v>
      </c>
    </row>
    <row r="17" spans="1:4" x14ac:dyDescent="0.25">
      <c r="A17" s="11"/>
      <c r="B17" s="11"/>
      <c r="C17" s="11"/>
    </row>
    <row r="18" spans="1:4" x14ac:dyDescent="0.25">
      <c r="A18" s="13" t="s">
        <v>41</v>
      </c>
      <c r="B18" s="13" t="s">
        <v>42</v>
      </c>
      <c r="C18" s="11"/>
    </row>
    <row r="19" spans="1:4" x14ac:dyDescent="0.25">
      <c r="A19" s="16">
        <v>1</v>
      </c>
      <c r="B19" s="12" t="s">
        <v>43</v>
      </c>
      <c r="C19" s="17">
        <v>0.17</v>
      </c>
    </row>
    <row r="20" spans="1:4" x14ac:dyDescent="0.25">
      <c r="A20" s="16">
        <v>2</v>
      </c>
      <c r="B20" s="12" t="s">
        <v>44</v>
      </c>
      <c r="C20" s="17">
        <v>0.33</v>
      </c>
    </row>
    <row r="21" spans="1:4" x14ac:dyDescent="0.25">
      <c r="A21" s="11"/>
      <c r="B21" s="13" t="s">
        <v>40</v>
      </c>
      <c r="C21" s="17">
        <v>0.5</v>
      </c>
    </row>
    <row r="22" spans="1:4" x14ac:dyDescent="0.25">
      <c r="A22" s="11"/>
      <c r="B22" s="11"/>
      <c r="C22" s="11"/>
    </row>
    <row r="23" spans="1:4" x14ac:dyDescent="0.25">
      <c r="A23" s="13" t="s">
        <v>45</v>
      </c>
      <c r="B23" s="13" t="s">
        <v>46</v>
      </c>
      <c r="C23" s="11"/>
    </row>
    <row r="24" spans="1:4" x14ac:dyDescent="0.25">
      <c r="A24" s="16">
        <v>1</v>
      </c>
      <c r="B24" s="12" t="s">
        <v>47</v>
      </c>
      <c r="C24" s="17">
        <v>0.16</v>
      </c>
    </row>
    <row r="25" spans="1:4" x14ac:dyDescent="0.25">
      <c r="A25" s="16">
        <v>2</v>
      </c>
      <c r="B25" s="12" t="s">
        <v>48</v>
      </c>
      <c r="C25" s="17">
        <v>0.12</v>
      </c>
      <c r="D25" s="10" t="s">
        <v>49</v>
      </c>
    </row>
    <row r="26" spans="1:4" x14ac:dyDescent="0.25">
      <c r="A26" s="16">
        <v>3</v>
      </c>
      <c r="B26" s="12" t="s">
        <v>50</v>
      </c>
      <c r="C26" s="17">
        <v>0.04</v>
      </c>
      <c r="D26" s="10" t="s">
        <v>49</v>
      </c>
    </row>
    <row r="27" spans="1:4" x14ac:dyDescent="0.25">
      <c r="A27" s="16">
        <v>4</v>
      </c>
      <c r="B27" s="12" t="s">
        <v>51</v>
      </c>
      <c r="C27" s="17">
        <v>0.02</v>
      </c>
      <c r="D27" s="10" t="s">
        <v>49</v>
      </c>
    </row>
    <row r="28" spans="1:4" x14ac:dyDescent="0.25">
      <c r="A28" s="16">
        <v>5</v>
      </c>
      <c r="B28" s="12" t="s">
        <v>52</v>
      </c>
      <c r="C28" s="17">
        <v>0.08</v>
      </c>
      <c r="D28" s="10" t="s">
        <v>49</v>
      </c>
    </row>
    <row r="29" spans="1:4" x14ac:dyDescent="0.25">
      <c r="A29" s="11"/>
      <c r="B29" s="13" t="s">
        <v>40</v>
      </c>
      <c r="C29" s="17">
        <v>0.42</v>
      </c>
    </row>
    <row r="30" spans="1:4" x14ac:dyDescent="0.25">
      <c r="A30" s="11"/>
      <c r="B30" s="11"/>
      <c r="C30" s="11"/>
    </row>
    <row r="31" spans="1:4" x14ac:dyDescent="0.25">
      <c r="A31" s="13" t="s">
        <v>53</v>
      </c>
      <c r="B31" s="13" t="s">
        <v>54</v>
      </c>
      <c r="C31" s="11"/>
    </row>
    <row r="32" spans="1:4" x14ac:dyDescent="0.25">
      <c r="A32" s="16">
        <v>1</v>
      </c>
      <c r="B32" s="12" t="s">
        <v>55</v>
      </c>
      <c r="C32" s="17">
        <v>5.05</v>
      </c>
    </row>
    <row r="33" spans="1:3" x14ac:dyDescent="0.25">
      <c r="A33" s="16">
        <v>2</v>
      </c>
      <c r="B33" s="12" t="s">
        <v>56</v>
      </c>
      <c r="C33" s="17">
        <v>0.09</v>
      </c>
    </row>
    <row r="34" spans="1:3" ht="25.5" x14ac:dyDescent="0.25">
      <c r="A34" s="16">
        <v>3</v>
      </c>
      <c r="B34" s="12" t="s">
        <v>57</v>
      </c>
      <c r="C34" s="17">
        <v>4.99</v>
      </c>
    </row>
    <row r="35" spans="1:3" x14ac:dyDescent="0.25">
      <c r="A35" s="16">
        <v>4</v>
      </c>
      <c r="B35" s="12" t="s">
        <v>58</v>
      </c>
      <c r="C35" s="17">
        <v>9.15</v>
      </c>
    </row>
    <row r="36" spans="1:3" x14ac:dyDescent="0.25">
      <c r="A36" s="16">
        <v>5</v>
      </c>
      <c r="B36" s="12" t="s">
        <v>59</v>
      </c>
      <c r="C36" s="17">
        <v>3.7</v>
      </c>
    </row>
    <row r="37" spans="1:3" x14ac:dyDescent="0.25">
      <c r="A37" s="16">
        <v>6</v>
      </c>
      <c r="B37" s="12" t="s">
        <v>60</v>
      </c>
      <c r="C37" s="17">
        <v>6.38</v>
      </c>
    </row>
    <row r="38" spans="1:3" x14ac:dyDescent="0.25">
      <c r="A38" s="16">
        <v>7</v>
      </c>
      <c r="B38" s="12" t="s">
        <v>61</v>
      </c>
      <c r="C38" s="17">
        <v>12</v>
      </c>
    </row>
    <row r="39" spans="1:3" x14ac:dyDescent="0.25">
      <c r="A39" s="11"/>
      <c r="B39" s="13" t="s">
        <v>40</v>
      </c>
      <c r="C39" s="17">
        <v>41.37</v>
      </c>
    </row>
    <row r="40" spans="1:3" x14ac:dyDescent="0.25">
      <c r="A40" s="11"/>
      <c r="B40" s="11"/>
      <c r="C40" s="11"/>
    </row>
    <row r="41" spans="1:3" x14ac:dyDescent="0.25">
      <c r="A41" s="13" t="s">
        <v>62</v>
      </c>
      <c r="B41" s="13" t="s">
        <v>63</v>
      </c>
      <c r="C41" s="11"/>
    </row>
    <row r="42" spans="1:3" x14ac:dyDescent="0.25">
      <c r="A42" s="16">
        <v>1</v>
      </c>
      <c r="B42" s="12" t="s">
        <v>64</v>
      </c>
      <c r="C42" s="17">
        <v>1.5</v>
      </c>
    </row>
    <row r="43" spans="1:3" x14ac:dyDescent="0.25">
      <c r="A43" s="16">
        <v>2</v>
      </c>
      <c r="B43" s="12" t="s">
        <v>65</v>
      </c>
      <c r="C43" s="17">
        <v>0.12</v>
      </c>
    </row>
    <row r="44" spans="1:3" x14ac:dyDescent="0.25">
      <c r="A44" s="16">
        <v>3</v>
      </c>
      <c r="B44" s="12" t="s">
        <v>66</v>
      </c>
      <c r="C44" s="17">
        <v>0.26</v>
      </c>
    </row>
    <row r="45" spans="1:3" x14ac:dyDescent="0.25">
      <c r="A45" s="16">
        <v>4</v>
      </c>
      <c r="B45" s="12" t="s">
        <v>67</v>
      </c>
      <c r="C45" s="17">
        <v>3.2</v>
      </c>
    </row>
    <row r="46" spans="1:3" x14ac:dyDescent="0.25">
      <c r="A46" s="16">
        <v>6</v>
      </c>
      <c r="B46" s="12" t="s">
        <v>68</v>
      </c>
      <c r="C46" s="17">
        <v>14</v>
      </c>
    </row>
    <row r="47" spans="1:3" x14ac:dyDescent="0.25">
      <c r="A47" s="16">
        <v>7</v>
      </c>
      <c r="B47" s="12" t="s">
        <v>69</v>
      </c>
      <c r="C47" s="17">
        <v>7</v>
      </c>
    </row>
    <row r="48" spans="1:3" x14ac:dyDescent="0.25">
      <c r="A48" s="11"/>
      <c r="B48" s="13" t="s">
        <v>40</v>
      </c>
      <c r="C48" s="17">
        <v>26.09</v>
      </c>
    </row>
    <row r="49" spans="1:3" x14ac:dyDescent="0.25">
      <c r="A49" s="11"/>
      <c r="B49" s="11"/>
      <c r="C49" s="11"/>
    </row>
    <row r="50" spans="1:3" x14ac:dyDescent="0.25">
      <c r="A50" s="13" t="s">
        <v>70</v>
      </c>
      <c r="B50" s="13" t="s">
        <v>71</v>
      </c>
      <c r="C50" s="11"/>
    </row>
    <row r="51" spans="1:3" x14ac:dyDescent="0.25">
      <c r="A51" s="11"/>
      <c r="B51" s="12" t="s">
        <v>72</v>
      </c>
      <c r="C51" s="17">
        <v>4.3099999999999996</v>
      </c>
    </row>
    <row r="52" spans="1:3" x14ac:dyDescent="0.25">
      <c r="A52" s="11"/>
      <c r="B52" s="12" t="s">
        <v>73</v>
      </c>
      <c r="C52" s="17">
        <v>1.24</v>
      </c>
    </row>
    <row r="53" spans="1:3" x14ac:dyDescent="0.25">
      <c r="A53" s="11"/>
      <c r="B53" s="12" t="s">
        <v>74</v>
      </c>
      <c r="C53" s="17">
        <v>0.01</v>
      </c>
    </row>
    <row r="54" spans="1:3" x14ac:dyDescent="0.25">
      <c r="A54" s="11"/>
      <c r="B54" s="13" t="s">
        <v>40</v>
      </c>
      <c r="C54" s="17">
        <v>5.56</v>
      </c>
    </row>
    <row r="55" spans="1:3" x14ac:dyDescent="0.25">
      <c r="A55" s="11"/>
      <c r="B55" s="11"/>
      <c r="C55" s="11"/>
    </row>
    <row r="56" spans="1:3" x14ac:dyDescent="0.25">
      <c r="A56" s="13" t="s">
        <v>75</v>
      </c>
      <c r="B56" s="13" t="s">
        <v>76</v>
      </c>
      <c r="C56" s="11"/>
    </row>
    <row r="57" spans="1:3" x14ac:dyDescent="0.25">
      <c r="A57" s="11"/>
      <c r="B57" s="13" t="s">
        <v>40</v>
      </c>
      <c r="C57" s="17">
        <v>5.5</v>
      </c>
    </row>
    <row r="58" spans="1:3" x14ac:dyDescent="0.25">
      <c r="A58" s="11"/>
      <c r="B58" s="11"/>
      <c r="C58" s="11"/>
    </row>
    <row r="59" spans="1:3" ht="25.5" x14ac:dyDescent="0.25">
      <c r="A59" s="13" t="s">
        <v>77</v>
      </c>
      <c r="B59" s="13" t="s">
        <v>78</v>
      </c>
      <c r="C59" s="11"/>
    </row>
    <row r="60" spans="1:3" x14ac:dyDescent="0.25">
      <c r="A60" s="16">
        <v>1</v>
      </c>
      <c r="B60" s="12" t="s">
        <v>79</v>
      </c>
      <c r="C60" s="17">
        <v>5.29</v>
      </c>
    </row>
    <row r="61" spans="1:3" x14ac:dyDescent="0.25">
      <c r="A61" s="16">
        <v>2</v>
      </c>
      <c r="B61" s="12" t="s">
        <v>80</v>
      </c>
      <c r="C61" s="17">
        <v>4</v>
      </c>
    </row>
    <row r="62" spans="1:3" x14ac:dyDescent="0.25">
      <c r="A62" s="16">
        <v>3</v>
      </c>
      <c r="B62" s="12" t="s">
        <v>81</v>
      </c>
      <c r="C62" s="17">
        <v>0.09</v>
      </c>
    </row>
    <row r="63" spans="1:3" x14ac:dyDescent="0.25">
      <c r="A63" s="11"/>
      <c r="B63" s="13" t="s">
        <v>40</v>
      </c>
      <c r="C63" s="17">
        <v>9.3800000000000008</v>
      </c>
    </row>
    <row r="64" spans="1:3" x14ac:dyDescent="0.25">
      <c r="A64" s="11"/>
      <c r="B64" s="11"/>
      <c r="C64" s="11"/>
    </row>
    <row r="65" spans="1:4" x14ac:dyDescent="0.25">
      <c r="A65" s="13" t="s">
        <v>82</v>
      </c>
      <c r="B65" s="13" t="s">
        <v>83</v>
      </c>
      <c r="C65" s="11"/>
    </row>
    <row r="66" spans="1:4" x14ac:dyDescent="0.25">
      <c r="A66" s="16">
        <v>1</v>
      </c>
      <c r="B66" s="12" t="s">
        <v>84</v>
      </c>
      <c r="C66" s="17">
        <v>4</v>
      </c>
    </row>
    <row r="67" spans="1:4" x14ac:dyDescent="0.25">
      <c r="A67" s="16">
        <v>2</v>
      </c>
      <c r="B67" s="12" t="s">
        <v>85</v>
      </c>
      <c r="C67" s="17">
        <v>3</v>
      </c>
    </row>
    <row r="68" spans="1:4" x14ac:dyDescent="0.25">
      <c r="A68" s="16">
        <v>3</v>
      </c>
      <c r="B68" s="12" t="s">
        <v>86</v>
      </c>
      <c r="C68" s="17">
        <v>4</v>
      </c>
    </row>
    <row r="69" spans="1:4" x14ac:dyDescent="0.25">
      <c r="A69" s="16">
        <v>4</v>
      </c>
      <c r="B69" s="12" t="s">
        <v>87</v>
      </c>
      <c r="C69" s="17">
        <v>0.12</v>
      </c>
      <c r="D69" s="10" t="s">
        <v>49</v>
      </c>
    </row>
    <row r="70" spans="1:4" x14ac:dyDescent="0.25">
      <c r="A70" s="11"/>
      <c r="B70" s="13" t="s">
        <v>40</v>
      </c>
      <c r="C70" s="17">
        <v>11.12</v>
      </c>
    </row>
    <row r="71" spans="1:4" x14ac:dyDescent="0.25">
      <c r="A71" s="11"/>
      <c r="B71" s="11"/>
      <c r="C71" s="11"/>
    </row>
    <row r="72" spans="1:4" x14ac:dyDescent="0.25">
      <c r="A72" s="13" t="s">
        <v>88</v>
      </c>
      <c r="B72" s="13" t="s">
        <v>89</v>
      </c>
      <c r="C72" s="11"/>
    </row>
    <row r="73" spans="1:4" x14ac:dyDescent="0.25">
      <c r="A73" s="11"/>
      <c r="B73" s="12" t="s">
        <v>90</v>
      </c>
      <c r="C73" s="17">
        <v>5.18</v>
      </c>
    </row>
    <row r="74" spans="1:4" x14ac:dyDescent="0.25">
      <c r="A74" s="11"/>
      <c r="B74" s="12" t="s">
        <v>91</v>
      </c>
      <c r="C74" s="17">
        <v>1.96</v>
      </c>
      <c r="D74" s="10" t="s">
        <v>49</v>
      </c>
    </row>
    <row r="75" spans="1:4" x14ac:dyDescent="0.25">
      <c r="A75" s="11"/>
      <c r="B75" s="12" t="s">
        <v>92</v>
      </c>
      <c r="C75" s="17">
        <v>1.02</v>
      </c>
    </row>
    <row r="76" spans="1:4" x14ac:dyDescent="0.25">
      <c r="A76" s="11"/>
      <c r="B76" s="12" t="s">
        <v>93</v>
      </c>
      <c r="C76" s="17">
        <v>0.63</v>
      </c>
    </row>
    <row r="77" spans="1:4" x14ac:dyDescent="0.25">
      <c r="A77" s="11"/>
      <c r="B77" s="12" t="s">
        <v>94</v>
      </c>
      <c r="C77" s="17">
        <v>1.57</v>
      </c>
    </row>
    <row r="78" spans="1:4" x14ac:dyDescent="0.25">
      <c r="A78" s="11"/>
      <c r="B78" s="12" t="s">
        <v>95</v>
      </c>
      <c r="C78" s="17">
        <v>5</v>
      </c>
    </row>
    <row r="79" spans="1:4" x14ac:dyDescent="0.25">
      <c r="A79" s="11"/>
      <c r="B79" s="13" t="s">
        <v>40</v>
      </c>
      <c r="C79" s="17">
        <v>15.36</v>
      </c>
    </row>
    <row r="80" spans="1:4" x14ac:dyDescent="0.25">
      <c r="A80" s="11"/>
      <c r="B80" s="11"/>
      <c r="C80" s="11"/>
    </row>
    <row r="81" spans="1:4" x14ac:dyDescent="0.25">
      <c r="A81" s="11"/>
      <c r="B81" s="13" t="s">
        <v>96</v>
      </c>
      <c r="C81" s="17">
        <v>120.73</v>
      </c>
      <c r="D81" s="10">
        <f>SUMIFS(C8:C79,D8:D79,"yes")</f>
        <v>2.34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>
      <selection activeCell="B12" sqref="B12"/>
    </sheetView>
  </sheetViews>
  <sheetFormatPr defaultRowHeight="15" x14ac:dyDescent="0.25"/>
  <cols>
    <col min="1" max="1" width="31.140625" customWidth="1"/>
  </cols>
  <sheetData>
    <row r="1" spans="1:2" x14ac:dyDescent="0.25">
      <c r="B1" t="s">
        <v>1</v>
      </c>
    </row>
    <row r="2" spans="1:2" x14ac:dyDescent="0.25">
      <c r="A2" s="1" t="s">
        <v>2</v>
      </c>
      <c r="B2" s="6">
        <f>'Forest Mgmt Costs'!$F$8</f>
        <v>18.939317294267617</v>
      </c>
    </row>
    <row r="3" spans="1:2" x14ac:dyDescent="0.25">
      <c r="A3" s="1" t="s">
        <v>3</v>
      </c>
      <c r="B3" s="6">
        <f>'Forest Mgmt Costs'!$F$8</f>
        <v>18.939317294267617</v>
      </c>
    </row>
    <row r="4" spans="1:2" x14ac:dyDescent="0.25">
      <c r="A4" s="1" t="s">
        <v>4</v>
      </c>
      <c r="B4" s="6">
        <v>0</v>
      </c>
    </row>
    <row r="5" spans="1:2" x14ac:dyDescent="0.25">
      <c r="A5" s="1" t="s">
        <v>5</v>
      </c>
      <c r="B5" s="6">
        <f>'Forest Mgmt Costs'!$F$8</f>
        <v>18.939317294267617</v>
      </c>
    </row>
    <row r="6" spans="1:2" x14ac:dyDescent="0.25">
      <c r="A6" s="1" t="s">
        <v>6</v>
      </c>
      <c r="B6" s="6">
        <f>'Forest Mgmt Costs'!$F$8</f>
        <v>18.939317294267617</v>
      </c>
    </row>
    <row r="7" spans="1:2" x14ac:dyDescent="0.25">
      <c r="A7" s="1" t="s">
        <v>7</v>
      </c>
      <c r="B7" s="6">
        <f>'Forest Mgmt Costs'!$F$8</f>
        <v>18.939317294267617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Emily Mangan</cp:lastModifiedBy>
  <cp:revision/>
  <dcterms:created xsi:type="dcterms:W3CDTF">2017-01-27T09:26:30Z</dcterms:created>
  <dcterms:modified xsi:type="dcterms:W3CDTF">2018-04-13T22:36:01Z</dcterms:modified>
  <cp:category/>
  <cp:contentStatus/>
</cp:coreProperties>
</file>