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BLP\"/>
    </mc:Choice>
  </mc:AlternateContent>
  <bookViews>
    <workbookView xWindow="240" yWindow="108" windowWidth="21072" windowHeight="13116"/>
  </bookViews>
  <sheets>
    <sheet name="About" sheetId="1" r:id="rId1"/>
    <sheet name="India Data" sheetId="6" r:id="rId2"/>
    <sheet name="BLP" sheetId="3" r:id="rId3"/>
  </sheets>
  <calcPr calcId="162913"/>
</workbook>
</file>

<file path=xl/calcChain.xml><?xml version="1.0" encoding="utf-8"?>
<calcChain xmlns="http://schemas.openxmlformats.org/spreadsheetml/2006/main">
  <c r="A19" i="6" l="1"/>
  <c r="A23" i="6" s="1"/>
  <c r="A28" i="6" s="1"/>
  <c r="B2" i="3" s="1"/>
  <c r="D2" i="3" l="1"/>
  <c r="L2" i="3"/>
  <c r="T2" i="3"/>
  <c r="AB2" i="3"/>
  <c r="AJ2" i="3"/>
  <c r="AI2" i="3"/>
  <c r="E2" i="3"/>
  <c r="M2" i="3"/>
  <c r="U2" i="3"/>
  <c r="AC2" i="3"/>
  <c r="C2" i="3"/>
  <c r="N2" i="3"/>
  <c r="V2" i="3"/>
  <c r="AD2" i="3"/>
  <c r="AE2" i="3"/>
  <c r="H2" i="3"/>
  <c r="P2" i="3"/>
  <c r="AF2" i="3"/>
  <c r="J2" i="3"/>
  <c r="Z2" i="3"/>
  <c r="K2" i="3"/>
  <c r="F2" i="3"/>
  <c r="X2" i="3"/>
  <c r="I2" i="3"/>
  <c r="Q2" i="3"/>
  <c r="Y2" i="3"/>
  <c r="G2" i="3"/>
  <c r="O2" i="3"/>
  <c r="W2" i="3"/>
  <c r="R2" i="3"/>
  <c r="AH2" i="3"/>
  <c r="AA2" i="3"/>
  <c r="AG2" i="3"/>
  <c r="S2" i="3"/>
</calcChain>
</file>

<file path=xl/sharedStrings.xml><?xml version="1.0" encoding="utf-8"?>
<sst xmlns="http://schemas.openxmlformats.org/spreadsheetml/2006/main" count="30" uniqueCount="29">
  <si>
    <t>BLP BAU LCFS Percentage</t>
  </si>
  <si>
    <t>Source:</t>
  </si>
  <si>
    <t>Notes</t>
  </si>
  <si>
    <t>BAU LCFS Perc</t>
  </si>
  <si>
    <t>India Biofuel Blending Requirement</t>
  </si>
  <si>
    <t>India National Biofuel blending requirement</t>
  </si>
  <si>
    <t>This is static through 2050.  An increase to 20% has been proposed,</t>
  </si>
  <si>
    <t>but it has not yet been adopted, so we don't include the increase to</t>
  </si>
  <si>
    <t>20% in the BAU case.</t>
  </si>
  <si>
    <t>Carbon Intensity of Biofuels</t>
  </si>
  <si>
    <t>Ministry of Petroleum and Natural Gas</t>
  </si>
  <si>
    <t>http://pib.nic.in/newsite/PrintRelease.aspx?relid=153950</t>
  </si>
  <si>
    <t>Ethanol Blending Programme Being Implemented</t>
  </si>
  <si>
    <t>Indian Sugarcane Ethanol Carbon Intensity</t>
  </si>
  <si>
    <t>Fuel Blending in India: Learnings and Way Forward</t>
  </si>
  <si>
    <t>Page 52</t>
  </si>
  <si>
    <t>CSTEP (Center for Study of Science, Technology and Policy)</t>
  </si>
  <si>
    <t>http://www.cstep.in/uploads/default/files/publications/stuff/Expert_Paper_on_Fuel_Blending_in_India_-_Final.pdf</t>
  </si>
  <si>
    <t>kg/liter</t>
  </si>
  <si>
    <t>Carbon Intensity of Ordinary Gasoline (Petrol)</t>
  </si>
  <si>
    <t>kg/gal</t>
  </si>
  <si>
    <t>liters/gal</t>
  </si>
  <si>
    <t>India LCFS Requirement</t>
  </si>
  <si>
    <t>Decarbonization percent for Indian biofuel</t>
  </si>
  <si>
    <t>Page 1171</t>
  </si>
  <si>
    <t>https://ac.els-cdn.com/S1877042813046041/1-s2.0-S1877042813046041-main.pdf?_tid=e4ea81f0-a627-411f-ba41-ae13f5d830e7&amp;acdnat=1523387827_dcc2cdc910ed46632da226d9b7548def</t>
  </si>
  <si>
    <t>Estimation of Carbon Footprint of Fuel Loss Due to Idling of Vehicles at Signalised Intersection in Delhi</t>
  </si>
  <si>
    <t>Bhandari, Kriti et al.</t>
  </si>
  <si>
    <t>Carbon Intensity of Ordinary Gasoline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</si>
</sst>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%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9" fontId="0" fillId="0" borderId="0" xfId="0" applyNumberFormat="1"/>
    <xf numFmtId="165" fontId="0" fillId="0" borderId="0" xfId="1" applyNumberFormat="1" applyFont="1"/>
    <xf numFmtId="167" fontId="0" fillId="0" borderId="0" xfId="0" applyNumberFormat="1"/>
    <xf numFmtId="0" fontId="6" fillId="0" borderId="0" xfId="9"/>
    <xf numFmtId="0" fontId="2" fillId="2" borderId="0" xfId="0" applyFont="1" applyFill="1" applyAlignment="1">
      <alignment horizontal="left"/>
    </xf>
    <xf numFmtId="2" fontId="0" fillId="0" borderId="0" xfId="0" applyNumberFormat="1"/>
    <xf numFmtId="10" fontId="0" fillId="0" borderId="0" xfId="0" applyNumberFormat="1"/>
  </cellXfs>
  <cellStyles count="10">
    <cellStyle name="Body: normal cell" xfId="5"/>
    <cellStyle name="Font: Calibri, 9pt regular" xfId="7"/>
    <cellStyle name="Footnotes: top row" xfId="3"/>
    <cellStyle name="Header: bottom row" xfId="6"/>
    <cellStyle name="Hyperlink" xfId="9" builtinId="8"/>
    <cellStyle name="Normal" xfId="0" builtinId="0"/>
    <cellStyle name="Normal 2" xfId="2"/>
    <cellStyle name="Parent row" xfId="4"/>
    <cellStyle name="Percent" xfId="1" builtinId="5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4.4" x14ac:dyDescent="0.3"/>
  <cols>
    <col min="2" max="2" width="56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3" t="s">
        <v>5</v>
      </c>
    </row>
    <row r="4" spans="1:2" x14ac:dyDescent="0.3">
      <c r="B4" s="2" t="s">
        <v>10</v>
      </c>
    </row>
    <row r="5" spans="1:2" x14ac:dyDescent="0.3">
      <c r="B5" s="2">
        <v>2016</v>
      </c>
    </row>
    <row r="6" spans="1:2" x14ac:dyDescent="0.3">
      <c r="B6" s="2" t="s">
        <v>12</v>
      </c>
    </row>
    <row r="7" spans="1:2" x14ac:dyDescent="0.3">
      <c r="B7" s="2" t="s">
        <v>11</v>
      </c>
    </row>
    <row r="8" spans="1:2" x14ac:dyDescent="0.3">
      <c r="B8" s="2"/>
    </row>
    <row r="9" spans="1:2" x14ac:dyDescent="0.3">
      <c r="B9" s="8" t="s">
        <v>13</v>
      </c>
    </row>
    <row r="10" spans="1:2" x14ac:dyDescent="0.3">
      <c r="B10" s="2" t="s">
        <v>16</v>
      </c>
    </row>
    <row r="11" spans="1:2" x14ac:dyDescent="0.3">
      <c r="B11" s="2">
        <v>2016</v>
      </c>
    </row>
    <row r="12" spans="1:2" x14ac:dyDescent="0.3">
      <c r="B12" s="2" t="s">
        <v>14</v>
      </c>
    </row>
    <row r="13" spans="1:2" x14ac:dyDescent="0.3">
      <c r="B13" s="2" t="s">
        <v>17</v>
      </c>
    </row>
    <row r="14" spans="1:2" x14ac:dyDescent="0.3">
      <c r="B14" t="s">
        <v>15</v>
      </c>
    </row>
    <row r="16" spans="1:2" x14ac:dyDescent="0.3">
      <c r="A16" s="1"/>
      <c r="B16" s="3" t="s">
        <v>28</v>
      </c>
    </row>
    <row r="17" spans="1:2" x14ac:dyDescent="0.3">
      <c r="B17" t="s">
        <v>27</v>
      </c>
    </row>
    <row r="18" spans="1:2" x14ac:dyDescent="0.3">
      <c r="B18" s="2">
        <v>2013</v>
      </c>
    </row>
    <row r="19" spans="1:2" x14ac:dyDescent="0.3">
      <c r="B19" t="s">
        <v>26</v>
      </c>
    </row>
    <row r="20" spans="1:2" x14ac:dyDescent="0.3">
      <c r="B20" s="7" t="s">
        <v>25</v>
      </c>
    </row>
    <row r="21" spans="1:2" x14ac:dyDescent="0.3">
      <c r="B21" t="s">
        <v>24</v>
      </c>
    </row>
    <row r="30" spans="1:2" x14ac:dyDescent="0.3">
      <c r="A30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cols>
    <col min="1" max="1" width="20.21875" bestFit="1" customWidth="1"/>
  </cols>
  <sheetData>
    <row r="1" spans="1:2" x14ac:dyDescent="0.3">
      <c r="A1" s="1" t="s">
        <v>4</v>
      </c>
    </row>
    <row r="2" spans="1:2" x14ac:dyDescent="0.3">
      <c r="A2" s="4">
        <v>0.1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9" spans="1:2" x14ac:dyDescent="0.3">
      <c r="A9" s="1" t="s">
        <v>9</v>
      </c>
    </row>
    <row r="10" spans="1:2" x14ac:dyDescent="0.3">
      <c r="A10">
        <v>1.1399999999999999</v>
      </c>
      <c r="B10" t="s">
        <v>18</v>
      </c>
    </row>
    <row r="13" spans="1:2" x14ac:dyDescent="0.3">
      <c r="A13" s="1" t="s">
        <v>19</v>
      </c>
    </row>
    <row r="14" spans="1:2" x14ac:dyDescent="0.3">
      <c r="A14">
        <v>8.8000000000000007</v>
      </c>
      <c r="B14" t="s">
        <v>20</v>
      </c>
    </row>
    <row r="17" spans="1:2" x14ac:dyDescent="0.3">
      <c r="A17" s="9">
        <v>3.7854100000000002</v>
      </c>
      <c r="B17" t="s">
        <v>21</v>
      </c>
    </row>
    <row r="19" spans="1:2" x14ac:dyDescent="0.3">
      <c r="A19" s="9">
        <f>A14/A17</f>
        <v>2.3247151563503028</v>
      </c>
      <c r="B19" t="s">
        <v>18</v>
      </c>
    </row>
    <row r="22" spans="1:2" x14ac:dyDescent="0.3">
      <c r="A22" t="s">
        <v>23</v>
      </c>
    </row>
    <row r="23" spans="1:2" x14ac:dyDescent="0.3">
      <c r="A23" s="5">
        <f>A10/A19</f>
        <v>0.49038265909090906</v>
      </c>
    </row>
    <row r="27" spans="1:2" x14ac:dyDescent="0.3">
      <c r="A27" s="1" t="s">
        <v>22</v>
      </c>
    </row>
    <row r="28" spans="1:2" x14ac:dyDescent="0.3">
      <c r="A28" s="10">
        <f>A2*A23</f>
        <v>4.9038265909090911E-2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RowHeight="14.4" x14ac:dyDescent="0.3"/>
  <cols>
    <col min="1" max="1" width="15.88671875" customWidth="1"/>
  </cols>
  <sheetData>
    <row r="1" spans="1:36" x14ac:dyDescent="0.3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3</v>
      </c>
      <c r="B2" s="6">
        <f>'India Data'!A28</f>
        <v>4.9038265909090911E-2</v>
      </c>
      <c r="C2" s="6">
        <f>$B2</f>
        <v>4.9038265909090911E-2</v>
      </c>
      <c r="D2" s="6">
        <f t="shared" ref="D2:AJ2" si="0">$B2</f>
        <v>4.9038265909090911E-2</v>
      </c>
      <c r="E2" s="6">
        <f t="shared" si="0"/>
        <v>4.9038265909090911E-2</v>
      </c>
      <c r="F2" s="6">
        <f t="shared" si="0"/>
        <v>4.9038265909090911E-2</v>
      </c>
      <c r="G2" s="6">
        <f t="shared" si="0"/>
        <v>4.9038265909090911E-2</v>
      </c>
      <c r="H2" s="6">
        <f t="shared" si="0"/>
        <v>4.9038265909090911E-2</v>
      </c>
      <c r="I2" s="6">
        <f t="shared" si="0"/>
        <v>4.9038265909090911E-2</v>
      </c>
      <c r="J2" s="6">
        <f t="shared" si="0"/>
        <v>4.9038265909090911E-2</v>
      </c>
      <c r="K2" s="6">
        <f t="shared" si="0"/>
        <v>4.9038265909090911E-2</v>
      </c>
      <c r="L2" s="6">
        <f t="shared" si="0"/>
        <v>4.9038265909090911E-2</v>
      </c>
      <c r="M2" s="6">
        <f t="shared" si="0"/>
        <v>4.9038265909090911E-2</v>
      </c>
      <c r="N2" s="6">
        <f t="shared" si="0"/>
        <v>4.9038265909090911E-2</v>
      </c>
      <c r="O2" s="6">
        <f t="shared" si="0"/>
        <v>4.9038265909090911E-2</v>
      </c>
      <c r="P2" s="6">
        <f t="shared" si="0"/>
        <v>4.9038265909090911E-2</v>
      </c>
      <c r="Q2" s="6">
        <f t="shared" si="0"/>
        <v>4.9038265909090911E-2</v>
      </c>
      <c r="R2" s="6">
        <f t="shared" si="0"/>
        <v>4.9038265909090911E-2</v>
      </c>
      <c r="S2" s="6">
        <f t="shared" si="0"/>
        <v>4.9038265909090911E-2</v>
      </c>
      <c r="T2" s="6">
        <f t="shared" si="0"/>
        <v>4.9038265909090911E-2</v>
      </c>
      <c r="U2" s="6">
        <f t="shared" si="0"/>
        <v>4.9038265909090911E-2</v>
      </c>
      <c r="V2" s="6">
        <f t="shared" si="0"/>
        <v>4.9038265909090911E-2</v>
      </c>
      <c r="W2" s="6">
        <f t="shared" si="0"/>
        <v>4.9038265909090911E-2</v>
      </c>
      <c r="X2" s="6">
        <f t="shared" si="0"/>
        <v>4.9038265909090911E-2</v>
      </c>
      <c r="Y2" s="6">
        <f t="shared" si="0"/>
        <v>4.9038265909090911E-2</v>
      </c>
      <c r="Z2" s="6">
        <f t="shared" si="0"/>
        <v>4.9038265909090911E-2</v>
      </c>
      <c r="AA2" s="6">
        <f t="shared" si="0"/>
        <v>4.9038265909090911E-2</v>
      </c>
      <c r="AB2" s="6">
        <f t="shared" si="0"/>
        <v>4.9038265909090911E-2</v>
      </c>
      <c r="AC2" s="6">
        <f t="shared" si="0"/>
        <v>4.9038265909090911E-2</v>
      </c>
      <c r="AD2" s="6">
        <f t="shared" si="0"/>
        <v>4.9038265909090911E-2</v>
      </c>
      <c r="AE2" s="6">
        <f t="shared" si="0"/>
        <v>4.9038265909090911E-2</v>
      </c>
      <c r="AF2" s="6">
        <f t="shared" si="0"/>
        <v>4.9038265909090911E-2</v>
      </c>
      <c r="AG2" s="6">
        <f t="shared" si="0"/>
        <v>4.9038265909090911E-2</v>
      </c>
      <c r="AH2" s="6">
        <f t="shared" si="0"/>
        <v>4.9038265909090911E-2</v>
      </c>
      <c r="AI2" s="6">
        <f t="shared" si="0"/>
        <v>4.9038265909090911E-2</v>
      </c>
      <c r="AJ2" s="6">
        <f t="shared" si="0"/>
        <v>4.9038265909090911E-2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BLP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Jeffrey Rissman</cp:lastModifiedBy>
  <cp:revision/>
  <dcterms:created xsi:type="dcterms:W3CDTF">2017-06-17T02:28:17Z</dcterms:created>
  <dcterms:modified xsi:type="dcterms:W3CDTF">2018-04-10T19:20:20Z</dcterms:modified>
  <cp:category/>
  <cp:contentStatus/>
</cp:coreProperties>
</file>