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3955" windowHeight="12090" activeTab="1"/>
  </bookViews>
  <sheets>
    <sheet name="About" sheetId="1" r:id="rId1"/>
    <sheet name="Data" sheetId="2" r:id="rId2"/>
    <sheet name="CFEpLC" sheetId="3" r:id="rId3"/>
  </sheets>
  <calcPr calcId="145621"/>
</workbook>
</file>

<file path=xl/calcChain.xml><?xml version="1.0" encoding="utf-8"?>
<calcChain xmlns="http://schemas.openxmlformats.org/spreadsheetml/2006/main">
  <c r="A33" i="2" l="1"/>
  <c r="H4" i="3" l="1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G4" i="3"/>
  <c r="G5" i="3"/>
  <c r="G8" i="3"/>
  <c r="D37" i="2"/>
  <c r="C2" i="3" s="1"/>
  <c r="C6" i="3" l="1"/>
  <c r="F38" i="2"/>
  <c r="C37" i="2"/>
  <c r="E38" i="2"/>
  <c r="C38" i="2"/>
  <c r="D38" i="2"/>
  <c r="G38" i="2"/>
  <c r="G37" i="2"/>
  <c r="F37" i="2"/>
  <c r="E37" i="2"/>
  <c r="F3" i="3" l="1"/>
  <c r="F7" i="3"/>
  <c r="E7" i="3"/>
  <c r="E3" i="3"/>
  <c r="D7" i="3"/>
  <c r="D3" i="3"/>
  <c r="C7" i="3"/>
  <c r="C3" i="3"/>
  <c r="B7" i="3"/>
  <c r="B3" i="3"/>
  <c r="F2" i="3"/>
  <c r="F6" i="3"/>
  <c r="E6" i="3"/>
  <c r="E2" i="3"/>
  <c r="D6" i="3"/>
  <c r="D2" i="3"/>
  <c r="B6" i="3"/>
  <c r="B2" i="3"/>
  <c r="I7" i="3" l="1"/>
  <c r="M7" i="3"/>
  <c r="Q7" i="3"/>
  <c r="U7" i="3"/>
  <c r="Y7" i="3"/>
  <c r="AC7" i="3"/>
  <c r="AG7" i="3"/>
  <c r="G7" i="3"/>
  <c r="P7" i="3"/>
  <c r="X7" i="3"/>
  <c r="AF7" i="3"/>
  <c r="J7" i="3"/>
  <c r="N7" i="3"/>
  <c r="R7" i="3"/>
  <c r="V7" i="3"/>
  <c r="Z7" i="3"/>
  <c r="AD7" i="3"/>
  <c r="AH7" i="3"/>
  <c r="H7" i="3"/>
  <c r="AB7" i="3"/>
  <c r="K7" i="3"/>
  <c r="O7" i="3"/>
  <c r="S7" i="3"/>
  <c r="W7" i="3"/>
  <c r="AA7" i="3"/>
  <c r="AE7" i="3"/>
  <c r="AI7" i="3"/>
  <c r="L7" i="3"/>
  <c r="T7" i="3"/>
  <c r="AJ7" i="3"/>
  <c r="H3" i="3"/>
  <c r="L3" i="3"/>
  <c r="P3" i="3"/>
  <c r="T3" i="3"/>
  <c r="X3" i="3"/>
  <c r="AB3" i="3"/>
  <c r="AF3" i="3"/>
  <c r="AJ3" i="3"/>
  <c r="I3" i="3"/>
  <c r="M3" i="3"/>
  <c r="Q3" i="3"/>
  <c r="U3" i="3"/>
  <c r="Y3" i="3"/>
  <c r="AC3" i="3"/>
  <c r="AG3" i="3"/>
  <c r="G3" i="3"/>
  <c r="J3" i="3"/>
  <c r="N3" i="3"/>
  <c r="R3" i="3"/>
  <c r="V3" i="3"/>
  <c r="Z3" i="3"/>
  <c r="AD3" i="3"/>
  <c r="AH3" i="3"/>
  <c r="K3" i="3"/>
  <c r="O3" i="3"/>
  <c r="S3" i="3"/>
  <c r="W3" i="3"/>
  <c r="AA3" i="3"/>
  <c r="AE3" i="3"/>
  <c r="AI3" i="3"/>
  <c r="I2" i="3"/>
  <c r="M2" i="3"/>
  <c r="Q2" i="3"/>
  <c r="U2" i="3"/>
  <c r="Y2" i="3"/>
  <c r="AC2" i="3"/>
  <c r="AG2" i="3"/>
  <c r="G2" i="3"/>
  <c r="J2" i="3"/>
  <c r="N2" i="3"/>
  <c r="R2" i="3"/>
  <c r="V2" i="3"/>
  <c r="Z2" i="3"/>
  <c r="AD2" i="3"/>
  <c r="AH2" i="3"/>
  <c r="K2" i="3"/>
  <c r="O2" i="3"/>
  <c r="S2" i="3"/>
  <c r="W2" i="3"/>
  <c r="AA2" i="3"/>
  <c r="AE2" i="3"/>
  <c r="AI2" i="3"/>
  <c r="H2" i="3"/>
  <c r="L2" i="3"/>
  <c r="P2" i="3"/>
  <c r="T2" i="3"/>
  <c r="X2" i="3"/>
  <c r="AB2" i="3"/>
  <c r="AF2" i="3"/>
  <c r="AJ2" i="3"/>
  <c r="I6" i="3"/>
  <c r="M6" i="3"/>
  <c r="Q6" i="3"/>
  <c r="U6" i="3"/>
  <c r="Y6" i="3"/>
  <c r="AC6" i="3"/>
  <c r="AG6" i="3"/>
  <c r="J6" i="3"/>
  <c r="N6" i="3"/>
  <c r="R6" i="3"/>
  <c r="V6" i="3"/>
  <c r="Z6" i="3"/>
  <c r="AD6" i="3"/>
  <c r="AH6" i="3"/>
  <c r="G6" i="3"/>
  <c r="K6" i="3"/>
  <c r="O6" i="3"/>
  <c r="S6" i="3"/>
  <c r="W6" i="3"/>
  <c r="AA6" i="3"/>
  <c r="AE6" i="3"/>
  <c r="AI6" i="3"/>
  <c r="H6" i="3"/>
  <c r="L6" i="3"/>
  <c r="P6" i="3"/>
  <c r="T6" i="3"/>
  <c r="X6" i="3"/>
  <c r="AB6" i="3"/>
  <c r="AF6" i="3"/>
  <c r="AJ6" i="3"/>
</calcChain>
</file>

<file path=xl/sharedStrings.xml><?xml version="1.0" encoding="utf-8"?>
<sst xmlns="http://schemas.openxmlformats.org/spreadsheetml/2006/main" count="63" uniqueCount="56">
  <si>
    <t>CFEpLC Carbon Free Energy per LCFS Credit</t>
  </si>
  <si>
    <t>Sources:</t>
  </si>
  <si>
    <t>Notes</t>
  </si>
  <si>
    <t>exist a concept of LCFS credits at the U.S. national level.</t>
  </si>
  <si>
    <t>We use the State of California definition of an LCFS credit (converted</t>
  </si>
  <si>
    <t>from GHG mass units into carbon-free energy units) as there does not</t>
  </si>
  <si>
    <t>A California LCFS credit is denominated in metric tons (MT) of CO2 equivalent.</t>
  </si>
  <si>
    <t>on the "About" tab.</t>
  </si>
  <si>
    <t>For our purposes, here is the necessary equation in simplified form:</t>
  </si>
  <si>
    <t>Since we are looking for the quantity of carbon-free energy per credit, the</t>
  </si>
  <si>
    <t>replacement fuel carbon intensity is zero for our calculation.  Hence, the</t>
  </si>
  <si>
    <t>energy content can be determined based on the carbon intensity of the</t>
  </si>
  <si>
    <t>reference fuel.</t>
  </si>
  <si>
    <t>The reference fuel requirement declines over time through 2020, representing</t>
  </si>
  <si>
    <t>the California LCFS becoming stronger.  (Thus, one must produce more carbon-free</t>
  </si>
  <si>
    <t>The following table provides the carbon intensity requirements for the reference</t>
  </si>
  <si>
    <t>Gasoline</t>
  </si>
  <si>
    <t>Diesel</t>
  </si>
  <si>
    <t>2020 and later</t>
  </si>
  <si>
    <t>Unit</t>
  </si>
  <si>
    <t>g CO2e/MJ</t>
  </si>
  <si>
    <t>g/MT CO2e</t>
  </si>
  <si>
    <t>BTU/MJ</t>
  </si>
  <si>
    <t>BTU</t>
  </si>
  <si>
    <t>Reference Fuel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</si>
  <si>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</si>
  <si>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</si>
  <si>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</si>
  <si>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</si>
  <si>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</si>
  <si>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</si>
  <si>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</si>
  <si>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The values vary slightly based on the reference fuel.  When calculating the cost of fuel</t>
  </si>
  <si>
    <t>to generate one credit in our model, we assume that electricity and biofuel gasoline</t>
  </si>
  <si>
    <t>use "gasoline" as their reference fuel, while natural gas and biofueld diesel use</t>
  </si>
  <si>
    <t>"diesel" as their reference fuel.</t>
  </si>
  <si>
    <t>Note that the values here vary by fuel type.  This is because the reference</t>
  </si>
  <si>
    <t>fuel to which they are compared varies.  This is NOT the quantity of the</t>
  </si>
  <si>
    <t>named fuel that must be produced/sold to generate one credit.</t>
  </si>
  <si>
    <t>credit calculation methodology and reference fuel carbon intensities</t>
  </si>
  <si>
    <t>California Air Resources Board</t>
  </si>
  <si>
    <t>Low Carbon Fuel Standard: Final Regulation Order</t>
  </si>
  <si>
    <t>https://www.arb.ca.gov/regact/2015/lcfs2015/lcfsfinalregorder.pdf</t>
  </si>
  <si>
    <t>It is calculated via the formulas given on pages 43-45 of the document cited</t>
  </si>
  <si>
    <t>fuels (from tables on pages 32-33):</t>
  </si>
  <si>
    <t>Credit prices are given per metric ton (MT) of CO2e.  For example, see the price</t>
  </si>
  <si>
    <t>cap on page 37 or the last line of paragraph (b) on page 42.</t>
  </si>
  <si>
    <t>Accordingly, we convert 1 MT CO2e into equivalent energy (for each reference fuel),</t>
  </si>
  <si>
    <t>converting to BTU (the unit used in the simulator).</t>
  </si>
  <si>
    <t>Conversion Factors</t>
  </si>
  <si>
    <t>Credits =</t>
  </si>
  <si>
    <t>(Carbon intensity requirement of reference fuel - Carbon intensity of replacement fuel)</t>
  </si>
  <si>
    <t>* energy content of reference fuel displaced by replacement fuel</t>
  </si>
  <si>
    <t>* unit conversion factor</t>
  </si>
  <si>
    <t>For page numbers, see "Data" tab</t>
  </si>
  <si>
    <t>energy to generate an LCFS credit in 2020 than was necessary in 2016.)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</si>
</sst>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 x14ac:dyDescent="0.25"/>
  <cols>
    <col min="2" max="2" width="66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4" t="s">
        <v>39</v>
      </c>
    </row>
    <row r="4" spans="1:2" x14ac:dyDescent="0.25">
      <c r="B4" t="s">
        <v>40</v>
      </c>
    </row>
    <row r="5" spans="1:2" x14ac:dyDescent="0.25">
      <c r="B5" s="5">
        <v>2015</v>
      </c>
    </row>
    <row r="6" spans="1:2" x14ac:dyDescent="0.25">
      <c r="B6" t="s">
        <v>41</v>
      </c>
    </row>
    <row r="7" spans="1:2" x14ac:dyDescent="0.25">
      <c r="B7" t="s">
        <v>42</v>
      </c>
    </row>
    <row r="8" spans="1:2" x14ac:dyDescent="0.25">
      <c r="B8" t="s">
        <v>54</v>
      </c>
    </row>
    <row r="10" spans="1:2" x14ac:dyDescent="0.25">
      <c r="A10" s="1" t="s">
        <v>2</v>
      </c>
    </row>
    <row r="11" spans="1:2" x14ac:dyDescent="0.25">
      <c r="A11" t="s">
        <v>4</v>
      </c>
    </row>
    <row r="12" spans="1:2" x14ac:dyDescent="0.25">
      <c r="A12" t="s">
        <v>5</v>
      </c>
    </row>
    <row r="13" spans="1:2" x14ac:dyDescent="0.25">
      <c r="A13" t="s">
        <v>3</v>
      </c>
    </row>
    <row r="15" spans="1:2" x14ac:dyDescent="0.25">
      <c r="A15" t="s">
        <v>36</v>
      </c>
    </row>
    <row r="16" spans="1:2" x14ac:dyDescent="0.25">
      <c r="A16" t="s">
        <v>37</v>
      </c>
    </row>
    <row r="17" spans="1:1" x14ac:dyDescent="0.25">
      <c r="A17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A23" sqref="A23"/>
    </sheetView>
  </sheetViews>
  <sheetFormatPr defaultRowHeight="15" x14ac:dyDescent="0.25"/>
  <cols>
    <col min="1" max="1" width="17" customWidth="1"/>
    <col min="2" max="2" width="11.42578125" customWidth="1"/>
    <col min="3" max="6" width="9.5703125" bestFit="1" customWidth="1"/>
    <col min="7" max="7" width="14.140625" customWidth="1"/>
  </cols>
  <sheetData>
    <row r="1" spans="1:2" x14ac:dyDescent="0.25">
      <c r="A1" t="s">
        <v>6</v>
      </c>
    </row>
    <row r="2" spans="1:2" x14ac:dyDescent="0.25">
      <c r="A2" t="s">
        <v>43</v>
      </c>
    </row>
    <row r="3" spans="1:2" x14ac:dyDescent="0.25">
      <c r="A3" t="s">
        <v>7</v>
      </c>
    </row>
    <row r="5" spans="1:2" x14ac:dyDescent="0.25">
      <c r="A5" t="s">
        <v>8</v>
      </c>
    </row>
    <row r="7" spans="1:2" x14ac:dyDescent="0.25">
      <c r="A7" t="s">
        <v>50</v>
      </c>
      <c r="B7" t="s">
        <v>51</v>
      </c>
    </row>
    <row r="8" spans="1:2" x14ac:dyDescent="0.25">
      <c r="B8" t="s">
        <v>52</v>
      </c>
    </row>
    <row r="9" spans="1:2" x14ac:dyDescent="0.25">
      <c r="B9" t="s">
        <v>53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</row>
    <row r="14" spans="1:2" x14ac:dyDescent="0.25">
      <c r="A14" t="s">
        <v>12</v>
      </c>
    </row>
    <row r="16" spans="1:2" x14ac:dyDescent="0.25">
      <c r="A16" t="s">
        <v>13</v>
      </c>
    </row>
    <row r="17" spans="1:7" x14ac:dyDescent="0.25">
      <c r="A17" t="s">
        <v>14</v>
      </c>
    </row>
    <row r="18" spans="1:7" x14ac:dyDescent="0.25">
      <c r="A18" t="s">
        <v>55</v>
      </c>
    </row>
    <row r="19" spans="1:7" x14ac:dyDescent="0.25">
      <c r="A19" t="s">
        <v>15</v>
      </c>
    </row>
    <row r="20" spans="1:7" x14ac:dyDescent="0.25">
      <c r="A20" t="s">
        <v>44</v>
      </c>
    </row>
    <row r="22" spans="1:7" x14ac:dyDescent="0.25">
      <c r="A22" s="4" t="s">
        <v>24</v>
      </c>
      <c r="B22" s="4" t="s">
        <v>19</v>
      </c>
      <c r="C22" s="4">
        <v>2016</v>
      </c>
      <c r="D22" s="4">
        <v>2017</v>
      </c>
      <c r="E22" s="4">
        <v>2018</v>
      </c>
      <c r="F22" s="4">
        <v>2019</v>
      </c>
      <c r="G22" s="6" t="s">
        <v>18</v>
      </c>
    </row>
    <row r="23" spans="1:7" x14ac:dyDescent="0.25">
      <c r="A23" t="s">
        <v>16</v>
      </c>
      <c r="B23" t="s">
        <v>20</v>
      </c>
      <c r="C23">
        <v>96.5</v>
      </c>
      <c r="D23">
        <v>95.02</v>
      </c>
      <c r="E23">
        <v>93.55</v>
      </c>
      <c r="F23">
        <v>91.08</v>
      </c>
      <c r="G23">
        <v>88.62</v>
      </c>
    </row>
    <row r="24" spans="1:7" x14ac:dyDescent="0.25">
      <c r="A24" t="s">
        <v>17</v>
      </c>
      <c r="B24" t="s">
        <v>20</v>
      </c>
      <c r="C24">
        <v>99.97</v>
      </c>
      <c r="D24">
        <v>98.44</v>
      </c>
      <c r="E24">
        <v>96.91</v>
      </c>
      <c r="F24">
        <v>94.36</v>
      </c>
      <c r="G24">
        <v>91.81</v>
      </c>
    </row>
    <row r="26" spans="1:7" x14ac:dyDescent="0.25">
      <c r="A26" t="s">
        <v>45</v>
      </c>
    </row>
    <row r="27" spans="1:7" x14ac:dyDescent="0.25">
      <c r="A27" t="s">
        <v>46</v>
      </c>
    </row>
    <row r="29" spans="1:7" x14ac:dyDescent="0.25">
      <c r="A29" t="s">
        <v>47</v>
      </c>
    </row>
    <row r="30" spans="1:7" x14ac:dyDescent="0.25">
      <c r="A30" t="s">
        <v>48</v>
      </c>
    </row>
    <row r="32" spans="1:7" x14ac:dyDescent="0.25">
      <c r="A32" s="4" t="s">
        <v>49</v>
      </c>
      <c r="B32" s="4"/>
    </row>
    <row r="33" spans="1:7" x14ac:dyDescent="0.25">
      <c r="A33">
        <f>10^6</f>
        <v>1000000</v>
      </c>
      <c r="B33" t="s">
        <v>21</v>
      </c>
    </row>
    <row r="34" spans="1:7" x14ac:dyDescent="0.25">
      <c r="A34" s="2">
        <v>947.81712000000005</v>
      </c>
      <c r="B34" t="s">
        <v>22</v>
      </c>
    </row>
    <row r="36" spans="1:7" x14ac:dyDescent="0.25">
      <c r="A36" s="4" t="s">
        <v>24</v>
      </c>
      <c r="B36" s="4" t="s">
        <v>19</v>
      </c>
      <c r="C36" s="4">
        <v>2016</v>
      </c>
      <c r="D36" s="4">
        <v>2017</v>
      </c>
      <c r="E36" s="4">
        <v>2018</v>
      </c>
      <c r="F36" s="4">
        <v>2019</v>
      </c>
      <c r="G36" s="6" t="s">
        <v>18</v>
      </c>
    </row>
    <row r="37" spans="1:7" x14ac:dyDescent="0.25">
      <c r="A37" t="s">
        <v>16</v>
      </c>
      <c r="B37" t="s">
        <v>23</v>
      </c>
      <c r="C37" s="3">
        <f>$A$33/C23*$A$34</f>
        <v>9821939.0673575141</v>
      </c>
      <c r="D37" s="3">
        <f t="shared" ref="D37:G37" si="0">$A$33/D23*$A$34</f>
        <v>9974922.332140604</v>
      </c>
      <c r="E37" s="3">
        <f t="shared" si="0"/>
        <v>10131663.495456975</v>
      </c>
      <c r="F37" s="3">
        <f t="shared" si="0"/>
        <v>10406424.242424242</v>
      </c>
      <c r="G37" s="3">
        <f t="shared" si="0"/>
        <v>10695295.87000677</v>
      </c>
    </row>
    <row r="38" spans="1:7" x14ac:dyDescent="0.25">
      <c r="A38" t="s">
        <v>17</v>
      </c>
      <c r="B38" t="s">
        <v>23</v>
      </c>
      <c r="C38" s="3">
        <f>$A$33/C24*$A$34</f>
        <v>9481015.5046513956</v>
      </c>
      <c r="D38" s="3">
        <f t="shared" ref="D38:G38" si="1">$A$33/D24*$A$34</f>
        <v>9628373.8317757025</v>
      </c>
      <c r="E38" s="3">
        <f t="shared" si="1"/>
        <v>9780385.0995769277</v>
      </c>
      <c r="F38" s="3">
        <f t="shared" si="1"/>
        <v>10044691.81856719</v>
      </c>
      <c r="G38" s="3">
        <f t="shared" si="1"/>
        <v>10323680.644809933</v>
      </c>
    </row>
    <row r="40" spans="1:7" x14ac:dyDescent="0.25">
      <c r="A40" t="s">
        <v>32</v>
      </c>
    </row>
    <row r="41" spans="1:7" x14ac:dyDescent="0.25">
      <c r="A41" t="s">
        <v>33</v>
      </c>
    </row>
    <row r="42" spans="1:7" x14ac:dyDescent="0.25">
      <c r="A42" t="s">
        <v>34</v>
      </c>
    </row>
    <row r="43" spans="1:7" x14ac:dyDescent="0.25">
      <c r="A43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3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25</v>
      </c>
      <c r="B2">
        <f>Data!C37</f>
        <v>9821939.0673575141</v>
      </c>
      <c r="C2">
        <f>Data!D37</f>
        <v>9974922.332140604</v>
      </c>
      <c r="D2">
        <f>Data!E37</f>
        <v>10131663.495456975</v>
      </c>
      <c r="E2">
        <f>Data!F37</f>
        <v>10406424.242424242</v>
      </c>
      <c r="F2">
        <f>Data!G37</f>
        <v>10695295.87000677</v>
      </c>
      <c r="G2">
        <f>$F2</f>
        <v>10695295.87000677</v>
      </c>
      <c r="H2">
        <f t="shared" ref="H2:AJ8" si="0">$F2</f>
        <v>10695295.87000677</v>
      </c>
      <c r="I2">
        <f t="shared" si="0"/>
        <v>10695295.87000677</v>
      </c>
      <c r="J2">
        <f t="shared" si="0"/>
        <v>10695295.87000677</v>
      </c>
      <c r="K2">
        <f t="shared" si="0"/>
        <v>10695295.87000677</v>
      </c>
      <c r="L2">
        <f t="shared" si="0"/>
        <v>10695295.87000677</v>
      </c>
      <c r="M2">
        <f t="shared" si="0"/>
        <v>10695295.87000677</v>
      </c>
      <c r="N2">
        <f t="shared" si="0"/>
        <v>10695295.87000677</v>
      </c>
      <c r="O2">
        <f t="shared" si="0"/>
        <v>10695295.87000677</v>
      </c>
      <c r="P2">
        <f t="shared" si="0"/>
        <v>10695295.87000677</v>
      </c>
      <c r="Q2">
        <f t="shared" si="0"/>
        <v>10695295.87000677</v>
      </c>
      <c r="R2">
        <f t="shared" si="0"/>
        <v>10695295.87000677</v>
      </c>
      <c r="S2">
        <f t="shared" si="0"/>
        <v>10695295.87000677</v>
      </c>
      <c r="T2">
        <f t="shared" si="0"/>
        <v>10695295.87000677</v>
      </c>
      <c r="U2">
        <f t="shared" si="0"/>
        <v>10695295.87000677</v>
      </c>
      <c r="V2">
        <f t="shared" si="0"/>
        <v>10695295.87000677</v>
      </c>
      <c r="W2">
        <f t="shared" si="0"/>
        <v>10695295.87000677</v>
      </c>
      <c r="X2">
        <f t="shared" si="0"/>
        <v>10695295.87000677</v>
      </c>
      <c r="Y2">
        <f t="shared" si="0"/>
        <v>10695295.87000677</v>
      </c>
      <c r="Z2">
        <f t="shared" si="0"/>
        <v>10695295.87000677</v>
      </c>
      <c r="AA2">
        <f t="shared" si="0"/>
        <v>10695295.87000677</v>
      </c>
      <c r="AB2">
        <f t="shared" si="0"/>
        <v>10695295.87000677</v>
      </c>
      <c r="AC2">
        <f t="shared" si="0"/>
        <v>10695295.87000677</v>
      </c>
      <c r="AD2">
        <f t="shared" si="0"/>
        <v>10695295.87000677</v>
      </c>
      <c r="AE2">
        <f t="shared" si="0"/>
        <v>10695295.87000677</v>
      </c>
      <c r="AF2">
        <f t="shared" si="0"/>
        <v>10695295.87000677</v>
      </c>
      <c r="AG2">
        <f t="shared" si="0"/>
        <v>10695295.87000677</v>
      </c>
      <c r="AH2">
        <f t="shared" si="0"/>
        <v>10695295.87000677</v>
      </c>
      <c r="AI2">
        <f t="shared" si="0"/>
        <v>10695295.87000677</v>
      </c>
      <c r="AJ2">
        <f t="shared" si="0"/>
        <v>10695295.87000677</v>
      </c>
    </row>
    <row r="3" spans="1:36" x14ac:dyDescent="0.25">
      <c r="A3" t="s">
        <v>26</v>
      </c>
      <c r="B3">
        <f>Data!C38</f>
        <v>9481015.5046513956</v>
      </c>
      <c r="C3">
        <f>Data!D38</f>
        <v>9628373.8317757025</v>
      </c>
      <c r="D3">
        <f>Data!E38</f>
        <v>9780385.0995769277</v>
      </c>
      <c r="E3">
        <f>Data!F38</f>
        <v>10044691.81856719</v>
      </c>
      <c r="F3">
        <f>Data!G38</f>
        <v>10323680.644809933</v>
      </c>
      <c r="G3">
        <f t="shared" ref="G3:V8" si="1">$F3</f>
        <v>10323680.644809933</v>
      </c>
      <c r="H3">
        <f t="shared" si="1"/>
        <v>10323680.644809933</v>
      </c>
      <c r="I3">
        <f t="shared" si="1"/>
        <v>10323680.644809933</v>
      </c>
      <c r="J3">
        <f t="shared" si="1"/>
        <v>10323680.644809933</v>
      </c>
      <c r="K3">
        <f t="shared" si="1"/>
        <v>10323680.644809933</v>
      </c>
      <c r="L3">
        <f t="shared" si="1"/>
        <v>10323680.644809933</v>
      </c>
      <c r="M3">
        <f t="shared" si="1"/>
        <v>10323680.644809933</v>
      </c>
      <c r="N3">
        <f t="shared" si="1"/>
        <v>10323680.644809933</v>
      </c>
      <c r="O3">
        <f t="shared" si="1"/>
        <v>10323680.644809933</v>
      </c>
      <c r="P3">
        <f t="shared" si="1"/>
        <v>10323680.644809933</v>
      </c>
      <c r="Q3">
        <f t="shared" si="1"/>
        <v>10323680.644809933</v>
      </c>
      <c r="R3">
        <f t="shared" si="1"/>
        <v>10323680.644809933</v>
      </c>
      <c r="S3">
        <f t="shared" si="1"/>
        <v>10323680.644809933</v>
      </c>
      <c r="T3">
        <f t="shared" si="1"/>
        <v>10323680.644809933</v>
      </c>
      <c r="U3">
        <f t="shared" si="1"/>
        <v>10323680.644809933</v>
      </c>
      <c r="V3">
        <f t="shared" si="1"/>
        <v>10323680.644809933</v>
      </c>
      <c r="W3">
        <f t="shared" si="0"/>
        <v>10323680.644809933</v>
      </c>
      <c r="X3">
        <f t="shared" si="0"/>
        <v>10323680.644809933</v>
      </c>
      <c r="Y3">
        <f t="shared" si="0"/>
        <v>10323680.644809933</v>
      </c>
      <c r="Z3">
        <f t="shared" si="0"/>
        <v>10323680.644809933</v>
      </c>
      <c r="AA3">
        <f t="shared" si="0"/>
        <v>10323680.644809933</v>
      </c>
      <c r="AB3">
        <f t="shared" si="0"/>
        <v>10323680.644809933</v>
      </c>
      <c r="AC3">
        <f t="shared" si="0"/>
        <v>10323680.644809933</v>
      </c>
      <c r="AD3">
        <f t="shared" si="0"/>
        <v>10323680.644809933</v>
      </c>
      <c r="AE3">
        <f t="shared" si="0"/>
        <v>10323680.644809933</v>
      </c>
      <c r="AF3">
        <f t="shared" si="0"/>
        <v>10323680.644809933</v>
      </c>
      <c r="AG3">
        <f t="shared" si="0"/>
        <v>10323680.644809933</v>
      </c>
      <c r="AH3">
        <f t="shared" si="0"/>
        <v>10323680.644809933</v>
      </c>
      <c r="AI3">
        <f t="shared" si="0"/>
        <v>10323680.644809933</v>
      </c>
      <c r="AJ3">
        <f t="shared" si="0"/>
        <v>10323680.644809933</v>
      </c>
    </row>
    <row r="4" spans="1:36" x14ac:dyDescent="0.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si="1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1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25">
      <c r="A6" t="s">
        <v>29</v>
      </c>
      <c r="B6">
        <f>Data!C37</f>
        <v>9821939.0673575141</v>
      </c>
      <c r="C6">
        <f>Data!D37</f>
        <v>9974922.332140604</v>
      </c>
      <c r="D6">
        <f>Data!E37</f>
        <v>10131663.495456975</v>
      </c>
      <c r="E6">
        <f>Data!F37</f>
        <v>10406424.242424242</v>
      </c>
      <c r="F6">
        <f>Data!G37</f>
        <v>10695295.87000677</v>
      </c>
      <c r="G6">
        <f t="shared" si="1"/>
        <v>10695295.87000677</v>
      </c>
      <c r="H6">
        <f t="shared" si="0"/>
        <v>10695295.87000677</v>
      </c>
      <c r="I6">
        <f t="shared" si="0"/>
        <v>10695295.87000677</v>
      </c>
      <c r="J6">
        <f t="shared" si="0"/>
        <v>10695295.87000677</v>
      </c>
      <c r="K6">
        <f t="shared" si="0"/>
        <v>10695295.87000677</v>
      </c>
      <c r="L6">
        <f t="shared" si="0"/>
        <v>10695295.87000677</v>
      </c>
      <c r="M6">
        <f t="shared" si="0"/>
        <v>10695295.87000677</v>
      </c>
      <c r="N6">
        <f t="shared" si="0"/>
        <v>10695295.87000677</v>
      </c>
      <c r="O6">
        <f t="shared" si="0"/>
        <v>10695295.87000677</v>
      </c>
      <c r="P6">
        <f t="shared" si="0"/>
        <v>10695295.87000677</v>
      </c>
      <c r="Q6">
        <f t="shared" si="0"/>
        <v>10695295.87000677</v>
      </c>
      <c r="R6">
        <f t="shared" si="0"/>
        <v>10695295.87000677</v>
      </c>
      <c r="S6">
        <f t="shared" si="0"/>
        <v>10695295.87000677</v>
      </c>
      <c r="T6">
        <f t="shared" si="0"/>
        <v>10695295.87000677</v>
      </c>
      <c r="U6">
        <f t="shared" si="0"/>
        <v>10695295.87000677</v>
      </c>
      <c r="V6">
        <f t="shared" si="0"/>
        <v>10695295.87000677</v>
      </c>
      <c r="W6">
        <f t="shared" si="0"/>
        <v>10695295.87000677</v>
      </c>
      <c r="X6">
        <f t="shared" si="0"/>
        <v>10695295.87000677</v>
      </c>
      <c r="Y6">
        <f t="shared" si="0"/>
        <v>10695295.87000677</v>
      </c>
      <c r="Z6">
        <f t="shared" si="0"/>
        <v>10695295.87000677</v>
      </c>
      <c r="AA6">
        <f t="shared" si="0"/>
        <v>10695295.87000677</v>
      </c>
      <c r="AB6">
        <f t="shared" si="0"/>
        <v>10695295.87000677</v>
      </c>
      <c r="AC6">
        <f t="shared" si="0"/>
        <v>10695295.87000677</v>
      </c>
      <c r="AD6">
        <f t="shared" si="0"/>
        <v>10695295.87000677</v>
      </c>
      <c r="AE6">
        <f t="shared" si="0"/>
        <v>10695295.87000677</v>
      </c>
      <c r="AF6">
        <f t="shared" si="0"/>
        <v>10695295.87000677</v>
      </c>
      <c r="AG6">
        <f t="shared" si="0"/>
        <v>10695295.87000677</v>
      </c>
      <c r="AH6">
        <f t="shared" si="0"/>
        <v>10695295.87000677</v>
      </c>
      <c r="AI6">
        <f t="shared" si="0"/>
        <v>10695295.87000677</v>
      </c>
      <c r="AJ6">
        <f t="shared" si="0"/>
        <v>10695295.87000677</v>
      </c>
    </row>
    <row r="7" spans="1:36" x14ac:dyDescent="0.25">
      <c r="A7" t="s">
        <v>30</v>
      </c>
      <c r="B7">
        <f>Data!C38</f>
        <v>9481015.5046513956</v>
      </c>
      <c r="C7">
        <f>Data!D38</f>
        <v>9628373.8317757025</v>
      </c>
      <c r="D7">
        <f>Data!E38</f>
        <v>9780385.0995769277</v>
      </c>
      <c r="E7">
        <f>Data!F38</f>
        <v>10044691.81856719</v>
      </c>
      <c r="F7">
        <f>Data!G38</f>
        <v>10323680.644809933</v>
      </c>
      <c r="G7">
        <f t="shared" si="1"/>
        <v>10323680.644809933</v>
      </c>
      <c r="H7">
        <f t="shared" si="0"/>
        <v>10323680.644809933</v>
      </c>
      <c r="I7">
        <f t="shared" si="0"/>
        <v>10323680.644809933</v>
      </c>
      <c r="J7">
        <f t="shared" si="0"/>
        <v>10323680.644809933</v>
      </c>
      <c r="K7">
        <f t="shared" si="0"/>
        <v>10323680.644809933</v>
      </c>
      <c r="L7">
        <f t="shared" si="0"/>
        <v>10323680.644809933</v>
      </c>
      <c r="M7">
        <f t="shared" si="0"/>
        <v>10323680.644809933</v>
      </c>
      <c r="N7">
        <f t="shared" si="0"/>
        <v>10323680.644809933</v>
      </c>
      <c r="O7">
        <f t="shared" si="0"/>
        <v>10323680.644809933</v>
      </c>
      <c r="P7">
        <f t="shared" si="0"/>
        <v>10323680.644809933</v>
      </c>
      <c r="Q7">
        <f t="shared" si="0"/>
        <v>10323680.644809933</v>
      </c>
      <c r="R7">
        <f t="shared" si="0"/>
        <v>10323680.644809933</v>
      </c>
      <c r="S7">
        <f t="shared" si="0"/>
        <v>10323680.644809933</v>
      </c>
      <c r="T7">
        <f t="shared" si="0"/>
        <v>10323680.644809933</v>
      </c>
      <c r="U7">
        <f t="shared" si="0"/>
        <v>10323680.644809933</v>
      </c>
      <c r="V7">
        <f t="shared" si="0"/>
        <v>10323680.644809933</v>
      </c>
      <c r="W7">
        <f t="shared" si="0"/>
        <v>10323680.644809933</v>
      </c>
      <c r="X7">
        <f t="shared" si="0"/>
        <v>10323680.644809933</v>
      </c>
      <c r="Y7">
        <f t="shared" si="0"/>
        <v>10323680.644809933</v>
      </c>
      <c r="Z7">
        <f t="shared" si="0"/>
        <v>10323680.644809933</v>
      </c>
      <c r="AA7">
        <f t="shared" si="0"/>
        <v>10323680.644809933</v>
      </c>
      <c r="AB7">
        <f t="shared" si="0"/>
        <v>10323680.644809933</v>
      </c>
      <c r="AC7">
        <f t="shared" si="0"/>
        <v>10323680.644809933</v>
      </c>
      <c r="AD7">
        <f t="shared" si="0"/>
        <v>10323680.644809933</v>
      </c>
      <c r="AE7">
        <f t="shared" si="0"/>
        <v>10323680.644809933</v>
      </c>
      <c r="AF7">
        <f t="shared" si="0"/>
        <v>10323680.644809933</v>
      </c>
      <c r="AG7">
        <f t="shared" si="0"/>
        <v>10323680.644809933</v>
      </c>
      <c r="AH7">
        <f t="shared" si="0"/>
        <v>10323680.644809933</v>
      </c>
      <c r="AI7">
        <f t="shared" si="0"/>
        <v>10323680.644809933</v>
      </c>
      <c r="AJ7">
        <f t="shared" si="0"/>
        <v>10323680.644809933</v>
      </c>
    </row>
    <row r="8" spans="1:36" x14ac:dyDescent="0.2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1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CFEpLC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2017-07-14T01:26:37Z</dcterms:created>
  <dcterms:modified xsi:type="dcterms:W3CDTF">2017-07-14T03:01:20Z</dcterms:modified>
</cp:coreProperties>
</file>