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ctrl-settings\GDPGR\"/>
    </mc:Choice>
  </mc:AlternateContent>
  <bookViews>
    <workbookView xWindow="-120" yWindow="-120" windowWidth="20730" windowHeight="11160"/>
  </bookViews>
  <sheets>
    <sheet name="About" sheetId="1" r:id="rId1"/>
    <sheet name="India Data" sheetId="3" r:id="rId2"/>
    <sheet name="GDPGR-alternate" sheetId="2" r:id="rId3"/>
    <sheet name="GDPGR-bau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B2" i="2"/>
  <c r="H9" i="3" l="1"/>
  <c r="H8" i="3"/>
  <c r="B7" i="3"/>
  <c r="G5" i="3"/>
  <c r="D9" i="3"/>
  <c r="B9" i="3"/>
  <c r="D8" i="3"/>
  <c r="B8" i="3"/>
  <c r="D7" i="3"/>
  <c r="I4" i="3"/>
  <c r="J4" i="3"/>
  <c r="K4" i="3"/>
  <c r="H4" i="3"/>
  <c r="D6" i="3"/>
  <c r="J5" i="3"/>
  <c r="K6" i="3"/>
  <c r="I6" i="3"/>
  <c r="J6" i="3"/>
  <c r="F6" i="3"/>
  <c r="E6" i="3"/>
  <c r="B6" i="3"/>
  <c r="C5" i="3"/>
  <c r="H6" i="3"/>
  <c r="C6" i="3"/>
</calcChain>
</file>

<file path=xl/comments1.xml><?xml version="1.0" encoding="utf-8"?>
<comments xmlns="http://schemas.openxmlformats.org/spreadsheetml/2006/main">
  <authors>
    <author>tc={0B01EB80-3C2D-4F47-9BD5-4356DB1763F5}</author>
  </authors>
  <commentList>
    <comment ref="G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Assumed to be as per official RBI counterfactual forecast</t>
        </r>
      </text>
    </comment>
  </commentList>
</comments>
</file>

<file path=xl/sharedStrings.xml><?xml version="1.0" encoding="utf-8"?>
<sst xmlns="http://schemas.openxmlformats.org/spreadsheetml/2006/main" count="128" uniqueCount="113">
  <si>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</si>
  <si>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</si>
  <si>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</si>
  <si>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</si>
  <si>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</si>
  <si>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</si>
  <si>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</si>
  <si>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</si>
  <si>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</si>
  <si>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</si>
  <si>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</si>
  <si>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</si>
  <si>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</si>
  <si>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</si>
  <si>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</si>
  <si>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</si>
  <si>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</si>
  <si>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</si>
  <si>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</si>
  <si>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</si>
  <si>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</si>
  <si>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</si>
  <si>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</si>
  <si>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</si>
  <si>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</si>
  <si>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</si>
  <si>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</si>
  <si>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</si>
  <si>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</si>
  <si>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</si>
  <si>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</si>
  <si>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</si>
  <si>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</si>
  <si>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</si>
  <si>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</si>
  <si>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</si>
  <si>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</si>
  <si>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</si>
  <si>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</si>
  <si>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</si>
  <si>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</si>
  <si>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</si>
  <si>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IMF</t>
  </si>
  <si>
    <t>World Bank</t>
  </si>
  <si>
    <t>Moody's</t>
  </si>
  <si>
    <t>Fitch</t>
  </si>
  <si>
    <t>CII
(Base Scenario)</t>
  </si>
  <si>
    <t>World Bank - low</t>
  </si>
  <si>
    <t>World Bank - high</t>
  </si>
  <si>
    <t xml:space="preserve">Sources: </t>
  </si>
  <si>
    <t>https://www.indiatoday.in/diu/story/coronavirus-indian-economy-1670487-2020-04-24</t>
  </si>
  <si>
    <t>McKinsey</t>
  </si>
  <si>
    <t>https://www.mckinsey.com/in/our-insights/getting-ahead-of-coronavirus-saving-lives-and-livelihoods-in-india</t>
  </si>
  <si>
    <t>CII</t>
  </si>
  <si>
    <t>https://www.cii.in/PublicationDetail.aspx?enc=zuvkFMUeRQ5DOr34VHgU+q2FCqvImS8h+0nQnlG8m5zQMi0OqNmYDbmu4OQt/zyXqsZaMZqaBOz17jO5kiK8beaL12OyxmfAhunCVE65HqgjLzXO2zFcwfMySBEKEXXZInWXyHg28Cg3wC9MTvYNtg==</t>
  </si>
  <si>
    <t>Median alternate GDP growth</t>
  </si>
  <si>
    <t>Avg. Alt GDP</t>
  </si>
  <si>
    <t>Median BAU GDP growth</t>
  </si>
  <si>
    <t>Avg. BAU GDP</t>
  </si>
  <si>
    <t>IMF to Fitch (columns B-F)</t>
  </si>
  <si>
    <t>Compilation of estimates (via India Today)</t>
  </si>
  <si>
    <t>Coronavirus to leave Indian economy battered, say GDP growth projections</t>
  </si>
  <si>
    <t>Infographic with pre- and post-COVID GDP projections</t>
  </si>
  <si>
    <t>McKinsey &amp; Co.</t>
  </si>
  <si>
    <t>Getting ahead of coronavirus: Saving lives and livelihoods in India</t>
  </si>
  <si>
    <t>Confederation of Indian Industry</t>
  </si>
  <si>
    <t>A plan for economic recovery</t>
  </si>
  <si>
    <t>McKinsey (Scenario 2)</t>
  </si>
  <si>
    <t>CII (Base Scenario)</t>
  </si>
  <si>
    <t>India - BAU and Alternate GDP projections for Financial Year 2020</t>
  </si>
  <si>
    <t>Pre-COVID forecast
(Jan-Feb 2020)</t>
  </si>
  <si>
    <t>Post-COVID forecast
(Mar-Apr 2020)</t>
  </si>
  <si>
    <t>Chart 1 &amp; Table 2, Pages 2-3 - GDP (Base scenario)</t>
  </si>
  <si>
    <t>India Notes</t>
  </si>
  <si>
    <t>15th Finance 
Commission</t>
  </si>
  <si>
    <t>15th Finance Comm - low</t>
  </si>
  <si>
    <t>15th Finance Comm - high</t>
  </si>
  <si>
    <t>Goldman Sachs</t>
  </si>
  <si>
    <t>https://www.livemint.com/news/india/indian-economy-may-contract-by-45-in-june-quarter-goldman-sachs-11589728732340.html</t>
  </si>
  <si>
    <t>https://www.livemint.com/industry/banking/india-s-gdp-growth-in-2020-21-to-remain-in-negative-category-rbi-11590122207688.html</t>
  </si>
  <si>
    <t>Crisil</t>
  </si>
  <si>
    <t>https://www.crisil.com/en/home/our-analysis/reports/2020/05/minus-five.html</t>
  </si>
  <si>
    <t>SARS-CoV-2 pandemic.  It uses the latest data available as of May 2020,</t>
  </si>
  <si>
    <t>Scenario-based GDP impacts for India (April 2020)</t>
  </si>
  <si>
    <t>Goldman Sachs (via Livemint)</t>
  </si>
  <si>
    <t>India’s GDP to shrink 45% in Q1FY21</t>
  </si>
  <si>
    <t>15th Finance Commission of India (via Livemint)</t>
  </si>
  <si>
    <t>India's GDP growth in 2020-21 to remain in negative territory: RBI</t>
  </si>
  <si>
    <t>Projection 2, May 2020 - 15th Finance Commission of India</t>
  </si>
  <si>
    <t>Projection 1, May 2020 - Goldman Sachs</t>
  </si>
  <si>
    <t>Projection 3, May 2020 - Crisil</t>
  </si>
  <si>
    <t>CRISIL Ratings</t>
  </si>
  <si>
    <t>Minus Five</t>
  </si>
  <si>
    <t>An average of projections (as of 27/05/20) of COVID impacted GDP for FY2021 is considered.</t>
  </si>
  <si>
    <t>Pre- &amp; post-COVID GDP pojections - IMF, World Bank, RBI, Moody's, Fitch (April 2020)</t>
  </si>
  <si>
    <t>Scenario-based GDP projections from Indian industry (April 2020)</t>
  </si>
  <si>
    <t>Median reduction relative to 2019</t>
  </si>
  <si>
    <t>Avg. Reduction</t>
  </si>
  <si>
    <t>RBI*</t>
  </si>
  <si>
    <t>As of 27 May 2020, the revised GDP forecast from RBI is yet to be published, based on a preliminary statement on the extent of GDP contraction expected.</t>
  </si>
  <si>
    <t>Hence, it is not accounted for in the average.</t>
  </si>
  <si>
    <t>15th Finance Commision of India + 
RBI statement</t>
  </si>
  <si>
    <t>McKinsey
(Scenario 3)</t>
  </si>
  <si>
    <t>Reduction</t>
  </si>
  <si>
    <t>Exhibit 1, Scenario 3</t>
  </si>
  <si>
    <t>min reductn</t>
  </si>
  <si>
    <t>max reductn</t>
  </si>
  <si>
    <t>Monetary Policy Report – April 2020</t>
  </si>
  <si>
    <t>* The RBI forecast does not account for COVID impacts as it is based on a poll conducted prior to announcement of lockdown.</t>
  </si>
  <si>
    <t>https://www.rbi.org.in/Scripts/PublicationsView.aspx?id=19439</t>
  </si>
  <si>
    <t>Reserve Bank of India</t>
  </si>
  <si>
    <t xml:space="preserve">RBI Professional forecasters poll </t>
  </si>
  <si>
    <t>Table I.4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</si>
</sst>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1" xfId="2" applyNumberFormat="1" applyFont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165" fontId="0" fillId="0" borderId="0" xfId="0" applyNumberFormat="1"/>
    <xf numFmtId="0" fontId="6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0" xfId="1" applyFont="1"/>
    <xf numFmtId="0" fontId="1" fillId="0" borderId="0" xfId="0" applyFont="1" applyFill="1" applyBorder="1"/>
    <xf numFmtId="0" fontId="7" fillId="0" borderId="0" xfId="0" applyFont="1" applyAlignment="1">
      <alignment wrapText="1"/>
    </xf>
    <xf numFmtId="0" fontId="9" fillId="0" borderId="0" xfId="0" applyFont="1" applyFill="1" applyBorder="1"/>
    <xf numFmtId="9" fontId="5" fillId="5" borderId="1" xfId="2" applyFont="1" applyFill="1" applyBorder="1" applyAlignment="1">
      <alignment horizontal="center"/>
    </xf>
    <xf numFmtId="164" fontId="5" fillId="5" borderId="1" xfId="2" applyNumberFormat="1" applyFont="1" applyFill="1" applyBorder="1" applyAlignment="1">
      <alignment horizont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</xdr:colOff>
      <xdr:row>3</xdr:row>
      <xdr:rowOff>19050</xdr:rowOff>
    </xdr:from>
    <xdr:to>
      <xdr:col>17</xdr:col>
      <xdr:colOff>324883</xdr:colOff>
      <xdr:row>13</xdr:row>
      <xdr:rowOff>141790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7585-0D52-47EE-A245-39A8DFA1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547" y="590550"/>
          <a:ext cx="3953586" cy="24087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24</xdr:row>
      <xdr:rowOff>57149</xdr:rowOff>
    </xdr:from>
    <xdr:to>
      <xdr:col>5</xdr:col>
      <xdr:colOff>55874</xdr:colOff>
      <xdr:row>51</xdr:row>
      <xdr:rowOff>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A1CAE-C00C-44E0-B586-D9290DDE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67149"/>
          <a:ext cx="5599424" cy="5090021"/>
        </a:xfrm>
        <a:prstGeom prst="rect">
          <a:avLst/>
        </a:prstGeom>
      </xdr:spPr>
    </xdr:pic>
    <xdr:clientData/>
  </xdr:twoCellAnchor>
  <xdr:twoCellAnchor editAs="oneCell">
    <xdr:from>
      <xdr:col>6</xdr:col>
      <xdr:colOff>249414</xdr:colOff>
      <xdr:row>24</xdr:row>
      <xdr:rowOff>19050</xdr:rowOff>
    </xdr:from>
    <xdr:to>
      <xdr:col>13</xdr:col>
      <xdr:colOff>229427</xdr:colOff>
      <xdr:row>39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33094-F10E-449D-B76E-DE3BD720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3939" y="3829050"/>
          <a:ext cx="517113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353047</xdr:colOff>
      <xdr:row>39</xdr:row>
      <xdr:rowOff>66674</xdr:rowOff>
    </xdr:from>
    <xdr:to>
      <xdr:col>13</xdr:col>
      <xdr:colOff>447675</xdr:colOff>
      <xdr:row>49</xdr:row>
      <xdr:rowOff>160325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002874-FF10-4F3E-8004-3DE98555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5272" y="6734174"/>
          <a:ext cx="4523753" cy="19986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A3B92C19-8074-40AA-AD9E-5E059CBE3A9D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05-27T15:25:29.51" personId="{A3B92C19-8074-40AA-AD9E-5E059CBE3A9D}" id="{0B01EB80-3C2D-4F47-9BD5-4356DB1763F5}">
    <text>Assumed to be as per official RBI counterfactual forecast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hyperlink" Target="https://www.rbi.org.in/Scripts/PublicationsView.aspx?id=19439" TargetMode="External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livemint.com/news/india/indian-economy-may-contract-by-45-in-june-quarter-goldman-sachs-11589728732340.html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25" sqref="A24:A25"/>
    </sheetView>
  </sheetViews>
  <sheetFormatPr defaultRowHeight="14.25" x14ac:dyDescent="0.45"/>
  <cols>
    <col min="2" max="2" width="66.73046875" customWidth="1"/>
    <col min="6" max="6" width="57.73046875" customWidth="1"/>
  </cols>
  <sheetData>
    <row r="1" spans="1:6" x14ac:dyDescent="0.45">
      <c r="A1" s="1" t="s">
        <v>29</v>
      </c>
    </row>
    <row r="2" spans="1:6" x14ac:dyDescent="0.45">
      <c r="A2" s="1" t="s">
        <v>30</v>
      </c>
    </row>
    <row r="4" spans="1:6" x14ac:dyDescent="0.45">
      <c r="A4" s="1" t="s">
        <v>18</v>
      </c>
      <c r="B4" s="4" t="s">
        <v>94</v>
      </c>
      <c r="F4" s="4" t="s">
        <v>83</v>
      </c>
    </row>
    <row r="5" spans="1:6" x14ac:dyDescent="0.45">
      <c r="B5" t="s">
        <v>60</v>
      </c>
      <c r="F5" t="s">
        <v>63</v>
      </c>
    </row>
    <row r="6" spans="1:6" x14ac:dyDescent="0.45">
      <c r="B6" s="9">
        <v>43945</v>
      </c>
      <c r="F6" s="9">
        <v>43930</v>
      </c>
    </row>
    <row r="7" spans="1:6" x14ac:dyDescent="0.45">
      <c r="B7" t="s">
        <v>61</v>
      </c>
      <c r="F7" t="s">
        <v>64</v>
      </c>
    </row>
    <row r="8" spans="1:6" x14ac:dyDescent="0.45">
      <c r="B8" s="3" t="s">
        <v>50</v>
      </c>
      <c r="F8" s="3" t="s">
        <v>52</v>
      </c>
    </row>
    <row r="9" spans="1:6" x14ac:dyDescent="0.45">
      <c r="B9" t="s">
        <v>62</v>
      </c>
      <c r="F9" t="s">
        <v>104</v>
      </c>
    </row>
    <row r="11" spans="1:6" x14ac:dyDescent="0.45">
      <c r="B11" s="4" t="s">
        <v>95</v>
      </c>
      <c r="F11" s="4" t="s">
        <v>89</v>
      </c>
    </row>
    <row r="12" spans="1:6" x14ac:dyDescent="0.45">
      <c r="B12" t="s">
        <v>65</v>
      </c>
      <c r="F12" t="s">
        <v>84</v>
      </c>
    </row>
    <row r="13" spans="1:6" x14ac:dyDescent="0.45">
      <c r="B13" s="9">
        <v>43943</v>
      </c>
      <c r="F13" s="9">
        <v>43969</v>
      </c>
    </row>
    <row r="14" spans="1:6" x14ac:dyDescent="0.45">
      <c r="B14" t="s">
        <v>66</v>
      </c>
      <c r="F14" t="s">
        <v>85</v>
      </c>
    </row>
    <row r="15" spans="1:6" x14ac:dyDescent="0.45">
      <c r="B15" s="3" t="s">
        <v>54</v>
      </c>
      <c r="F15" s="3" t="s">
        <v>78</v>
      </c>
    </row>
    <row r="16" spans="1:6" x14ac:dyDescent="0.45">
      <c r="B16" t="s">
        <v>72</v>
      </c>
    </row>
    <row r="18" spans="1:6" x14ac:dyDescent="0.45">
      <c r="B18" s="4" t="s">
        <v>88</v>
      </c>
      <c r="F18" s="4" t="s">
        <v>90</v>
      </c>
    </row>
    <row r="19" spans="1:6" x14ac:dyDescent="0.45">
      <c r="B19" t="s">
        <v>86</v>
      </c>
      <c r="F19" t="s">
        <v>91</v>
      </c>
    </row>
    <row r="20" spans="1:6" x14ac:dyDescent="0.45">
      <c r="B20" s="9">
        <v>43973</v>
      </c>
      <c r="F20" s="9">
        <v>43977</v>
      </c>
    </row>
    <row r="21" spans="1:6" x14ac:dyDescent="0.45">
      <c r="B21" t="s">
        <v>87</v>
      </c>
      <c r="F21" t="s">
        <v>92</v>
      </c>
    </row>
    <row r="22" spans="1:6" x14ac:dyDescent="0.45">
      <c r="B22" s="3" t="s">
        <v>79</v>
      </c>
      <c r="F22" s="3" t="s">
        <v>81</v>
      </c>
    </row>
    <row r="23" spans="1:6" x14ac:dyDescent="0.45">
      <c r="B23" s="3"/>
      <c r="F23" s="3"/>
    </row>
    <row r="24" spans="1:6" x14ac:dyDescent="0.45">
      <c r="B24" s="4" t="s">
        <v>111</v>
      </c>
      <c r="F24" s="3"/>
    </row>
    <row r="25" spans="1:6" x14ac:dyDescent="0.45">
      <c r="B25" t="s">
        <v>110</v>
      </c>
      <c r="F25" s="3"/>
    </row>
    <row r="26" spans="1:6" x14ac:dyDescent="0.45">
      <c r="B26" s="9">
        <v>43930</v>
      </c>
      <c r="F26" s="3"/>
    </row>
    <row r="27" spans="1:6" x14ac:dyDescent="0.45">
      <c r="B27" t="s">
        <v>107</v>
      </c>
      <c r="F27" s="3"/>
    </row>
    <row r="28" spans="1:6" x14ac:dyDescent="0.45">
      <c r="B28" s="3" t="s">
        <v>109</v>
      </c>
    </row>
    <row r="29" spans="1:6" x14ac:dyDescent="0.45">
      <c r="B29" t="s">
        <v>112</v>
      </c>
    </row>
    <row r="30" spans="1:6" x14ac:dyDescent="0.45">
      <c r="A30" s="1" t="s">
        <v>0</v>
      </c>
      <c r="D30" s="1" t="s">
        <v>73</v>
      </c>
      <c r="E30" s="1"/>
    </row>
    <row r="31" spans="1:6" x14ac:dyDescent="0.45">
      <c r="A31" t="s">
        <v>31</v>
      </c>
      <c r="D31" t="s">
        <v>93</v>
      </c>
    </row>
    <row r="32" spans="1:6" x14ac:dyDescent="0.45">
      <c r="A32" t="s">
        <v>1</v>
      </c>
    </row>
    <row r="33" spans="1:2" x14ac:dyDescent="0.45">
      <c r="A33" t="s">
        <v>10</v>
      </c>
    </row>
    <row r="34" spans="1:2" x14ac:dyDescent="0.45">
      <c r="A34" t="s">
        <v>2</v>
      </c>
    </row>
    <row r="35" spans="1:2" x14ac:dyDescent="0.45">
      <c r="A35" t="s">
        <v>11</v>
      </c>
    </row>
    <row r="36" spans="1:2" x14ac:dyDescent="0.45">
      <c r="A36" t="s">
        <v>3</v>
      </c>
    </row>
    <row r="37" spans="1:2" x14ac:dyDescent="0.45">
      <c r="A37" t="s">
        <v>4</v>
      </c>
    </row>
    <row r="39" spans="1:2" x14ac:dyDescent="0.45">
      <c r="A39" t="s">
        <v>5</v>
      </c>
    </row>
    <row r="40" spans="1:2" x14ac:dyDescent="0.45">
      <c r="A40" t="s">
        <v>12</v>
      </c>
    </row>
    <row r="41" spans="1:2" x14ac:dyDescent="0.45">
      <c r="A41" t="s">
        <v>13</v>
      </c>
    </row>
    <row r="42" spans="1:2" x14ac:dyDescent="0.45">
      <c r="A42" t="s">
        <v>14</v>
      </c>
    </row>
    <row r="43" spans="1:2" x14ac:dyDescent="0.45">
      <c r="A43" t="s">
        <v>6</v>
      </c>
    </row>
    <row r="45" spans="1:2" x14ac:dyDescent="0.45">
      <c r="A45" s="4" t="s">
        <v>22</v>
      </c>
      <c r="B45" s="2"/>
    </row>
    <row r="46" spans="1:2" x14ac:dyDescent="0.45">
      <c r="A46" t="s">
        <v>19</v>
      </c>
    </row>
    <row r="47" spans="1:2" x14ac:dyDescent="0.45">
      <c r="A47" t="s">
        <v>82</v>
      </c>
    </row>
    <row r="48" spans="1:2" x14ac:dyDescent="0.45">
      <c r="A48" t="s">
        <v>21</v>
      </c>
    </row>
    <row r="49" spans="1:2" x14ac:dyDescent="0.45">
      <c r="A49" t="s">
        <v>23</v>
      </c>
    </row>
    <row r="51" spans="1:2" x14ac:dyDescent="0.45">
      <c r="A51" t="s">
        <v>36</v>
      </c>
    </row>
    <row r="52" spans="1:2" x14ac:dyDescent="0.45">
      <c r="A52" t="s">
        <v>38</v>
      </c>
    </row>
    <row r="53" spans="1:2" x14ac:dyDescent="0.45">
      <c r="A53" t="s">
        <v>37</v>
      </c>
    </row>
    <row r="55" spans="1:2" x14ac:dyDescent="0.45">
      <c r="A55" s="8" t="s">
        <v>32</v>
      </c>
      <c r="B55" s="5"/>
    </row>
    <row r="56" spans="1:2" x14ac:dyDescent="0.45">
      <c r="A56" t="s">
        <v>39</v>
      </c>
    </row>
    <row r="57" spans="1:2" x14ac:dyDescent="0.45">
      <c r="A57" t="s">
        <v>33</v>
      </c>
    </row>
    <row r="58" spans="1:2" x14ac:dyDescent="0.45">
      <c r="A58" t="s">
        <v>40</v>
      </c>
    </row>
    <row r="59" spans="1:2" x14ac:dyDescent="0.45">
      <c r="A59" t="s">
        <v>41</v>
      </c>
    </row>
    <row r="60" spans="1:2" x14ac:dyDescent="0.45">
      <c r="A60" t="s">
        <v>34</v>
      </c>
    </row>
    <row r="61" spans="1:2" x14ac:dyDescent="0.45">
      <c r="A61" t="s">
        <v>35</v>
      </c>
    </row>
    <row r="62" spans="1:2" x14ac:dyDescent="0.45">
      <c r="A62" t="s">
        <v>25</v>
      </c>
    </row>
    <row r="90" spans="1:1" x14ac:dyDescent="0.45">
      <c r="A90" t="s">
        <v>7</v>
      </c>
    </row>
    <row r="91" spans="1:1" x14ac:dyDescent="0.45">
      <c r="A91" t="s">
        <v>15</v>
      </c>
    </row>
    <row r="92" spans="1:1" x14ac:dyDescent="0.45">
      <c r="A92" t="s">
        <v>16</v>
      </c>
    </row>
    <row r="93" spans="1:1" x14ac:dyDescent="0.45">
      <c r="A93" t="s">
        <v>8</v>
      </c>
    </row>
    <row r="94" spans="1:1" x14ac:dyDescent="0.45">
      <c r="A94" t="s">
        <v>9</v>
      </c>
    </row>
    <row r="95" spans="1:1" x14ac:dyDescent="0.45">
      <c r="A95" t="s">
        <v>17</v>
      </c>
    </row>
    <row r="97" spans="1:2" x14ac:dyDescent="0.45">
      <c r="A97" s="4" t="s">
        <v>22</v>
      </c>
      <c r="B97" s="2"/>
    </row>
    <row r="98" spans="1:2" x14ac:dyDescent="0.45">
      <c r="A98" t="s">
        <v>19</v>
      </c>
    </row>
    <row r="99" spans="1:2" x14ac:dyDescent="0.45">
      <c r="A99" t="s">
        <v>20</v>
      </c>
    </row>
    <row r="100" spans="1:2" x14ac:dyDescent="0.45">
      <c r="A100" t="s">
        <v>21</v>
      </c>
    </row>
    <row r="101" spans="1:2" x14ac:dyDescent="0.45">
      <c r="A101" t="s">
        <v>23</v>
      </c>
    </row>
  </sheetData>
  <hyperlinks>
    <hyperlink ref="B8" r:id="rId1"/>
    <hyperlink ref="F8" r:id="rId2"/>
    <hyperlink ref="B15" r:id="rId3"/>
    <hyperlink ref="F15" r:id="rId4"/>
    <hyperlink ref="B22" r:id="rId5"/>
    <hyperlink ref="F22" r:id="rId6"/>
    <hyperlink ref="B28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opLeftCell="A7" zoomScaleNormal="100" workbookViewId="0">
      <selection activeCell="E12" sqref="E12"/>
    </sheetView>
  </sheetViews>
  <sheetFormatPr defaultRowHeight="14.25" x14ac:dyDescent="0.45"/>
  <cols>
    <col min="1" max="1" width="31.59765625" customWidth="1"/>
    <col min="3" max="3" width="24.73046875" customWidth="1"/>
    <col min="7" max="7" width="11.3984375" bestFit="1" customWidth="1"/>
    <col min="8" max="8" width="14.73046875" bestFit="1" customWidth="1"/>
    <col min="10" max="11" width="12.1328125" customWidth="1"/>
  </cols>
  <sheetData>
    <row r="1" spans="1:12" x14ac:dyDescent="0.45">
      <c r="A1" s="4" t="s">
        <v>69</v>
      </c>
      <c r="B1" s="2"/>
      <c r="C1" s="2"/>
    </row>
    <row r="2" spans="1:12" x14ac:dyDescent="0.45">
      <c r="A2" s="4"/>
      <c r="B2" s="2"/>
      <c r="C2" s="2"/>
    </row>
    <row r="3" spans="1:12" ht="28.5" x14ac:dyDescent="0.45">
      <c r="A3" s="24"/>
      <c r="B3" s="25" t="s">
        <v>42</v>
      </c>
      <c r="C3" s="25" t="s">
        <v>43</v>
      </c>
      <c r="D3" s="25" t="s">
        <v>98</v>
      </c>
      <c r="E3" s="25" t="s">
        <v>44</v>
      </c>
      <c r="F3" s="25" t="s">
        <v>45</v>
      </c>
      <c r="G3" s="26" t="s">
        <v>102</v>
      </c>
      <c r="H3" s="26" t="s">
        <v>46</v>
      </c>
      <c r="I3" s="26" t="s">
        <v>77</v>
      </c>
      <c r="J3" s="26" t="s">
        <v>74</v>
      </c>
      <c r="K3" s="26" t="s">
        <v>80</v>
      </c>
      <c r="L3" s="23" t="s">
        <v>59</v>
      </c>
    </row>
    <row r="4" spans="1:12" ht="28.5" x14ac:dyDescent="0.45">
      <c r="A4" s="10" t="s">
        <v>70</v>
      </c>
      <c r="B4" s="17">
        <v>5.8000000000000003E-2</v>
      </c>
      <c r="C4" s="16">
        <v>0.05</v>
      </c>
      <c r="D4" s="32">
        <v>0.06</v>
      </c>
      <c r="E4" s="17">
        <v>5.3999999999999999E-2</v>
      </c>
      <c r="F4" s="17">
        <v>5.6000000000000001E-2</v>
      </c>
      <c r="G4" s="16">
        <v>0.06</v>
      </c>
      <c r="H4" s="16">
        <f>G4</f>
        <v>0.06</v>
      </c>
      <c r="I4" s="16">
        <f t="shared" ref="I4:K4" si="0">H4</f>
        <v>0.06</v>
      </c>
      <c r="J4" s="16">
        <f t="shared" si="0"/>
        <v>0.06</v>
      </c>
      <c r="K4" s="16">
        <f t="shared" si="0"/>
        <v>0.06</v>
      </c>
    </row>
    <row r="5" spans="1:12" ht="28.5" x14ac:dyDescent="0.45">
      <c r="A5" s="10" t="s">
        <v>71</v>
      </c>
      <c r="B5" s="17">
        <v>1.9E-2</v>
      </c>
      <c r="C5" s="20">
        <f>AVERAGE(B10:B11)</f>
        <v>2.75E-2</v>
      </c>
      <c r="D5" s="33">
        <v>5.5E-2</v>
      </c>
      <c r="E5" s="17">
        <v>2.5000000000000001E-2</v>
      </c>
      <c r="F5" s="17">
        <v>8.0000000000000002E-3</v>
      </c>
      <c r="G5" s="16">
        <f>G4-G6</f>
        <v>-0.03</v>
      </c>
      <c r="H5" s="17">
        <v>6.0000000000000001E-3</v>
      </c>
      <c r="I5" s="17">
        <v>0.01</v>
      </c>
      <c r="J5" s="17">
        <f>AVERAGE(D10:D11)</f>
        <v>-2.4999999999999998E-2</v>
      </c>
      <c r="K5" s="17">
        <v>-0.05</v>
      </c>
    </row>
    <row r="6" spans="1:12" x14ac:dyDescent="0.45">
      <c r="A6" s="11" t="s">
        <v>103</v>
      </c>
      <c r="B6" s="17">
        <f>B4-B5</f>
        <v>3.9000000000000007E-2</v>
      </c>
      <c r="C6" s="17">
        <f t="shared" ref="C6:F6" si="1">C4-C5</f>
        <v>2.2500000000000003E-2</v>
      </c>
      <c r="D6" s="33">
        <f t="shared" si="1"/>
        <v>4.9999999999999975E-3</v>
      </c>
      <c r="E6" s="17">
        <f t="shared" si="1"/>
        <v>2.8999999999999998E-2</v>
      </c>
      <c r="F6" s="17">
        <f t="shared" si="1"/>
        <v>4.8000000000000001E-2</v>
      </c>
      <c r="G6" s="17">
        <v>0.09</v>
      </c>
      <c r="H6" s="16">
        <f>H4-H5</f>
        <v>5.3999999999999999E-2</v>
      </c>
      <c r="I6" s="16">
        <f>I4-I5</f>
        <v>4.9999999999999996E-2</v>
      </c>
      <c r="J6" s="16">
        <f>J4-J5</f>
        <v>8.4999999999999992E-2</v>
      </c>
      <c r="K6" s="16">
        <f>K4-K5</f>
        <v>0.11</v>
      </c>
    </row>
    <row r="7" spans="1:12" x14ac:dyDescent="0.45">
      <c r="A7" s="12" t="s">
        <v>55</v>
      </c>
      <c r="B7" s="21">
        <f>MEDIAN(B5:C5,E5:K5)</f>
        <v>8.0000000000000002E-3</v>
      </c>
      <c r="C7" s="13" t="s">
        <v>56</v>
      </c>
      <c r="D7" s="21">
        <f>AVERAGE(B5:C5,E5:K5)</f>
        <v>-1.0555555555555535E-3</v>
      </c>
      <c r="E7" s="15"/>
      <c r="F7" s="15"/>
      <c r="G7" s="15"/>
      <c r="H7" s="15"/>
    </row>
    <row r="8" spans="1:12" x14ac:dyDescent="0.45">
      <c r="A8" s="12" t="s">
        <v>96</v>
      </c>
      <c r="B8" s="21">
        <f>MEDIAN(B6:B6:C6,E6:K6)</f>
        <v>4.9999999999999996E-2</v>
      </c>
      <c r="C8" s="13" t="s">
        <v>97</v>
      </c>
      <c r="D8" s="21">
        <f>AVERAGE(B6:C6,E6:K6)</f>
        <v>5.8611111111111107E-2</v>
      </c>
      <c r="E8" s="14"/>
      <c r="F8" s="14"/>
      <c r="G8" t="s">
        <v>105</v>
      </c>
      <c r="H8" s="34">
        <f>MIN(B6:C6,E6:K6)</f>
        <v>2.2500000000000003E-2</v>
      </c>
    </row>
    <row r="9" spans="1:12" x14ac:dyDescent="0.45">
      <c r="A9" s="12" t="s">
        <v>57</v>
      </c>
      <c r="B9" s="21">
        <f>MEDIAN(B4:C4,E4:K4)</f>
        <v>0.06</v>
      </c>
      <c r="C9" s="13" t="s">
        <v>58</v>
      </c>
      <c r="D9" s="21">
        <f>AVERAGE(B4:C4,E4:K4)</f>
        <v>5.7555555555555554E-2</v>
      </c>
      <c r="E9" s="14"/>
      <c r="F9" s="14"/>
      <c r="G9" s="19" t="s">
        <v>106</v>
      </c>
      <c r="H9" s="34">
        <f>MAX(B6:C6,E6:K6)</f>
        <v>0.11</v>
      </c>
    </row>
    <row r="10" spans="1:12" x14ac:dyDescent="0.45">
      <c r="A10" t="s">
        <v>47</v>
      </c>
      <c r="B10" s="19">
        <v>1.4999999999999999E-2</v>
      </c>
      <c r="C10" t="s">
        <v>75</v>
      </c>
      <c r="D10" s="19">
        <v>-0.06</v>
      </c>
      <c r="G10" s="19"/>
      <c r="H10" s="19"/>
    </row>
    <row r="11" spans="1:12" x14ac:dyDescent="0.45">
      <c r="A11" t="s">
        <v>48</v>
      </c>
      <c r="B11" s="18">
        <v>0.04</v>
      </c>
      <c r="C11" t="s">
        <v>76</v>
      </c>
      <c r="D11" s="18">
        <v>0.01</v>
      </c>
      <c r="G11" s="19"/>
      <c r="H11" s="19"/>
    </row>
    <row r="12" spans="1:12" x14ac:dyDescent="0.45">
      <c r="A12" s="31" t="s">
        <v>108</v>
      </c>
      <c r="G12" s="19"/>
      <c r="H12" s="19"/>
    </row>
    <row r="13" spans="1:12" x14ac:dyDescent="0.45">
      <c r="A13" s="31" t="s">
        <v>99</v>
      </c>
      <c r="G13" s="19"/>
      <c r="H13" s="19"/>
    </row>
    <row r="14" spans="1:12" x14ac:dyDescent="0.45">
      <c r="A14" s="31" t="s">
        <v>100</v>
      </c>
      <c r="G14" s="19"/>
      <c r="H14" s="19"/>
    </row>
    <row r="15" spans="1:12" x14ac:dyDescent="0.45">
      <c r="A15" s="29"/>
      <c r="G15" s="19"/>
      <c r="H15" s="19"/>
    </row>
    <row r="16" spans="1:12" x14ac:dyDescent="0.45">
      <c r="A16" s="1" t="s">
        <v>49</v>
      </c>
    </row>
    <row r="17" spans="1:9" x14ac:dyDescent="0.45">
      <c r="A17" s="27" t="s">
        <v>59</v>
      </c>
      <c r="B17" s="28" t="s">
        <v>50</v>
      </c>
      <c r="C17" s="27"/>
    </row>
    <row r="18" spans="1:9" x14ac:dyDescent="0.45">
      <c r="A18" s="27" t="s">
        <v>51</v>
      </c>
      <c r="B18" s="28" t="s">
        <v>52</v>
      </c>
      <c r="C18" s="27"/>
    </row>
    <row r="19" spans="1:9" x14ac:dyDescent="0.45">
      <c r="A19" s="27" t="s">
        <v>53</v>
      </c>
      <c r="B19" s="28" t="s">
        <v>54</v>
      </c>
      <c r="C19" s="27"/>
    </row>
    <row r="20" spans="1:9" x14ac:dyDescent="0.45">
      <c r="A20" s="27" t="s">
        <v>77</v>
      </c>
      <c r="B20" s="28" t="s">
        <v>78</v>
      </c>
    </row>
    <row r="21" spans="1:9" ht="24" x14ac:dyDescent="0.45">
      <c r="A21" s="30" t="s">
        <v>101</v>
      </c>
      <c r="B21" s="28" t="s">
        <v>79</v>
      </c>
      <c r="C21" s="28"/>
    </row>
    <row r="22" spans="1:9" x14ac:dyDescent="0.45">
      <c r="A22" s="27" t="s">
        <v>80</v>
      </c>
      <c r="B22" s="28" t="s">
        <v>81</v>
      </c>
    </row>
    <row r="23" spans="1:9" x14ac:dyDescent="0.45">
      <c r="A23" s="27"/>
      <c r="B23" s="28"/>
    </row>
    <row r="24" spans="1:9" x14ac:dyDescent="0.45">
      <c r="B24" s="23" t="s">
        <v>67</v>
      </c>
      <c r="I24" s="23" t="s">
        <v>68</v>
      </c>
    </row>
  </sheetData>
  <hyperlinks>
    <hyperlink ref="B17" r:id="rId1"/>
    <hyperlink ref="B18" r:id="rId2"/>
    <hyperlink ref="B19" r:id="rId3"/>
    <hyperlink ref="B20" r:id="rId4"/>
    <hyperlink ref="B21" r:id="rId5"/>
    <hyperlink ref="B22" r:id="rId6"/>
  </hyperlinks>
  <pageMargins left="0.7" right="0.7" top="0.75" bottom="0.75" header="0.3" footer="0.3"/>
  <pageSetup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26</v>
      </c>
      <c r="B2" s="22">
        <f>'India Data'!D7</f>
        <v>-1.0555555555555535E-3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28</v>
      </c>
      <c r="B2" s="22">
        <f>'India Data'!D9</f>
        <v>5.7555555555555554E-2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2020-06-08T17:49:36Z</dcterms:modified>
</cp:coreProperties>
</file>