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plcy-schd\FoPITY\"/>
    </mc:Choice>
  </mc:AlternateContent>
  <bookViews>
    <workbookView xWindow="-120" yWindow="-120" windowWidth="20730" windowHeight="11160"/>
  </bookViews>
  <sheets>
    <sheet name="About" sheetId="2" r:id="rId1"/>
    <sheet name="Set Schedules Here" sheetId="5" r:id="rId2"/>
    <sheet name="FoPITY-1" sheetId="4" r:id="rId3"/>
    <sheet name="FoPITY-1-WebApp" sheetId="3" r:id="rId4"/>
    <sheet name="Exogenous GDP Adjustment" sheetId="6" r:id="rId5"/>
  </sheets>
  <definedNames>
    <definedName name="rounding_decimal_places">About!$A$110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3" i="5" l="1"/>
  <c r="K163" i="5"/>
  <c r="J163" i="5"/>
  <c r="I163" i="5"/>
  <c r="H163" i="5"/>
  <c r="G163" i="5"/>
  <c r="F163" i="5"/>
  <c r="E163" i="5"/>
  <c r="Z82" i="3"/>
  <c r="AA82" i="3"/>
  <c r="AB82" i="3"/>
  <c r="AC82" i="3"/>
  <c r="AD82" i="3"/>
  <c r="AE82" i="3"/>
  <c r="AF82" i="3"/>
  <c r="D163" i="5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D82" i="4" l="1"/>
  <c r="G82" i="3"/>
  <c r="K82" i="3" l="1"/>
  <c r="F82" i="4"/>
  <c r="G82" i="4"/>
  <c r="M82" i="3"/>
  <c r="I82" i="3"/>
  <c r="E82" i="4"/>
  <c r="O82" i="3" l="1"/>
  <c r="H82" i="4"/>
  <c r="Q82" i="3" l="1"/>
  <c r="I82" i="4"/>
  <c r="J82" i="4" l="1"/>
  <c r="S82" i="3"/>
  <c r="K82" i="4" l="1"/>
  <c r="U82" i="3"/>
  <c r="W82" i="3" l="1"/>
  <c r="L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<sst xmlns="http://schemas.openxmlformats.org/spreadsheetml/2006/main" count="274" uniqueCount="207">
  <si>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</si>
  <si>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</si>
  <si>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</si>
  <si>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</si>
  <si>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</si>
  <si>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</si>
  <si>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</si>
  <si>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</si>
  <si>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</si>
  <si>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</si>
  <si>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</si>
  <si>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</si>
  <si>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</si>
  <si>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</si>
  <si>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</si>
  <si>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</si>
  <si>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</si>
  <si>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</si>
  <si>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</si>
  <si>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</si>
  <si>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</si>
  <si>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</si>
  <si>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</si>
  <si>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</si>
  <si>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</si>
  <si>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</si>
  <si>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</si>
  <si>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</si>
  <si>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</si>
  <si>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</si>
  <si>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</si>
  <si>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</si>
  <si>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</si>
  <si>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</si>
  <si>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</si>
  <si>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</si>
  <si>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</si>
  <si>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</si>
  <si>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</si>
  <si>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</si>
  <si>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</si>
  <si>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</si>
  <si>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</si>
  <si>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</si>
  <si>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</si>
  <si>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</si>
  <si>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</si>
  <si>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</si>
  <si>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</si>
  <si>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</si>
  <si>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</si>
  <si>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</si>
  <si>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</si>
  <si>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</si>
  <si>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</si>
  <si>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</si>
  <si>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</si>
  <si>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</si>
  <si>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</si>
  <si>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</si>
  <si>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</si>
  <si>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</si>
  <si>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</si>
  <si>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</si>
  <si>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</si>
  <si>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</si>
  <si>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</si>
  <si>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</si>
  <si>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</si>
  <si>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</si>
  <si>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</si>
  <si>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</si>
  <si>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</si>
  <si>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</si>
  <si>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</si>
  <si>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</si>
  <si>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</si>
  <si>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</si>
  <si>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</si>
  <si>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</si>
  <si>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</si>
  <si>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</si>
  <si>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</si>
  <si>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</si>
  <si>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</si>
  <si>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</si>
  <si>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</si>
  <si>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</si>
  <si>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</si>
  <si>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</si>
  <si>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</si>
  <si>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</si>
  <si>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</si>
  <si>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</si>
  <si>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</si>
  <si>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</si>
  <si>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</si>
  <si>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</si>
  <si>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</si>
  <si>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</si>
  <si>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</si>
  <si>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</si>
  <si>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</si>
  <si>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</si>
  <si>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</si>
  <si>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</si>
  <si>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</si>
  <si>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</si>
  <si>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</si>
  <si>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</si>
  <si>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</si>
  <si>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</si>
  <si>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</si>
  <si>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</si>
  <si>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</si>
  <si>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</si>
  <si>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</si>
  <si>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</si>
  <si>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</si>
  <si>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</si>
  <si>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</si>
  <si>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</si>
  <si>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</si>
  <si>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</si>
  <si>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</si>
  <si>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</si>
  <si>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</si>
  <si>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</si>
  <si>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</si>
  <si>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</si>
  <si>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</si>
  <si>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</si>
  <si>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</si>
  <si>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</si>
  <si>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</si>
  <si>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</si>
  <si>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</si>
  <si>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</si>
  <si>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</si>
  <si>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</si>
  <si>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</si>
  <si>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</si>
  <si>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</si>
  <si>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</si>
  <si>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</si>
  <si>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</si>
  <si>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</si>
  <si>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</si>
  <si>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</si>
  <si>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</si>
  <si>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</si>
  <si>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</si>
  <si>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</si>
  <si>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</si>
  <si>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</si>
  <si>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</si>
  <si>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</si>
  <si>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</si>
  <si>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</si>
  <si>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</si>
  <si>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</si>
  <si>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</si>
  <si>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</si>
  <si>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</si>
  <si>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</si>
  <si>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</si>
  <si>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</si>
  <si>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</si>
  <si>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</si>
  <si>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</si>
  <si>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</si>
  <si>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</si>
  <si>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</si>
  <si>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Month</t>
  </si>
  <si>
    <t>Estimating SARS-CoV-2 Pandemic Impact</t>
  </si>
  <si>
    <t>Fraction of Impact Carried to Following Year</t>
  </si>
  <si>
    <t>Other values intended to be user-specified, with no source needed.</t>
  </si>
  <si>
    <t>GDP Impact</t>
  </si>
  <si>
    <t>Impact Relative to 2020</t>
  </si>
  <si>
    <t>GDP 
Impact</t>
  </si>
  <si>
    <t>Alt GDP</t>
  </si>
  <si>
    <t>BAU GDP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</si>
  <si>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</si>
  <si>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</si>
  <si>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 xml:space="preserve">An analysis in late-April 2020, by RaboResearch, indicates that the peak trough will be experienced in April 2020, </t>
  </si>
  <si>
    <t>and more recent analysis by Goldman Sachs expects a slower recovery than before, only by Q2 2021.</t>
  </si>
  <si>
    <t xml:space="preserve">Based on the above, we assume a counterfactual BAU GDP to be achievable only by Q2 2021 in the V-shaped curve. </t>
  </si>
  <si>
    <t>(For BAU GDP, Avg. GDP Impact, and Alternate GDP - we use avg. of a range of estimates-See ctrl-settings/GDPGR)</t>
  </si>
  <si>
    <t>Source: RaboResearch</t>
  </si>
  <si>
    <t>https://economics.rabobank.com/publications/2020/april/india-extended-lockdown-causes-further-economic-distress/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</si>
  <si>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</si>
  <si>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</si>
  <si>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</si>
  <si>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</si>
  <si>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</si>
  <si>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</si>
  <si>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</si>
  <si>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</si>
  <si>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</si>
  <si>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</si>
  <si>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</si>
  <si>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</si>
  <si>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</si>
  <si>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</si>
  <si>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Goldman Sachs (via LiveMint)</t>
  </si>
  <si>
    <t>India’s GDP to shrink 45% in Q1FY21: Goldman Sachs</t>
  </si>
  <si>
    <t>https://www.livemint.com/news/india/indian-economy-may-contract-by-45-in-june-quarter-goldman-sachs-11589728732340.html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</si>
</sst>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7" fontId="0" fillId="0" borderId="0" xfId="0" applyNumberFormat="1"/>
    <xf numFmtId="9" fontId="0" fillId="0" borderId="0" xfId="1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 wrapText="1"/>
    </xf>
    <xf numFmtId="17" fontId="1" fillId="0" borderId="0" xfId="0" applyNumberFormat="1" applyFont="1"/>
    <xf numFmtId="17" fontId="0" fillId="0" borderId="0" xfId="0" applyNumberForma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190499</xdr:rowOff>
    </xdr:from>
    <xdr:to>
      <xdr:col>13</xdr:col>
      <xdr:colOff>447674</xdr:colOff>
      <xdr:row>103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0</xdr:rowOff>
    </xdr:from>
    <xdr:to>
      <xdr:col>15</xdr:col>
      <xdr:colOff>114301</xdr:colOff>
      <xdr:row>14</xdr:row>
      <xdr:rowOff>144930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0"/>
          <a:ext cx="4638676" cy="3002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workbookViewId="0">
      <selection activeCell="L23" sqref="L23"/>
    </sheetView>
  </sheetViews>
  <sheetFormatPr defaultColWidth="8.86328125" defaultRowHeight="14.25" x14ac:dyDescent="0.45"/>
  <cols>
    <col min="4" max="4" width="9.73046875" customWidth="1"/>
    <col min="10" max="10" width="43.73046875" customWidth="1"/>
  </cols>
  <sheetData>
    <row r="1" spans="1:11" x14ac:dyDescent="0.45">
      <c r="A1" s="1" t="s">
        <v>33</v>
      </c>
    </row>
    <row r="3" spans="1:11" x14ac:dyDescent="0.45">
      <c r="A3" s="1" t="s">
        <v>34</v>
      </c>
      <c r="C3" s="24" t="s">
        <v>190</v>
      </c>
      <c r="D3" s="13"/>
      <c r="E3" s="13"/>
      <c r="F3" s="13"/>
      <c r="G3" s="13"/>
      <c r="J3" s="24" t="s">
        <v>191</v>
      </c>
    </row>
    <row r="4" spans="1:11" x14ac:dyDescent="0.45">
      <c r="C4" t="s">
        <v>192</v>
      </c>
      <c r="J4" t="s">
        <v>193</v>
      </c>
    </row>
    <row r="5" spans="1:11" x14ac:dyDescent="0.45">
      <c r="C5" s="36">
        <v>43922</v>
      </c>
      <c r="J5" s="36">
        <v>43891</v>
      </c>
    </row>
    <row r="6" spans="1:11" x14ac:dyDescent="0.45">
      <c r="C6" t="s">
        <v>194</v>
      </c>
      <c r="J6" t="s">
        <v>195</v>
      </c>
    </row>
    <row r="7" spans="1:11" x14ac:dyDescent="0.45">
      <c r="C7" s="31" t="s">
        <v>189</v>
      </c>
      <c r="J7" s="31" t="s">
        <v>196</v>
      </c>
    </row>
    <row r="8" spans="1:11" x14ac:dyDescent="0.45">
      <c r="C8" t="s">
        <v>197</v>
      </c>
      <c r="J8" t="s">
        <v>198</v>
      </c>
    </row>
    <row r="10" spans="1:11" x14ac:dyDescent="0.45">
      <c r="C10" t="s">
        <v>199</v>
      </c>
      <c r="J10" s="24" t="s">
        <v>200</v>
      </c>
    </row>
    <row r="11" spans="1:11" x14ac:dyDescent="0.45">
      <c r="C11" s="36">
        <v>43922</v>
      </c>
      <c r="J11" t="s">
        <v>201</v>
      </c>
    </row>
    <row r="12" spans="1:11" x14ac:dyDescent="0.45">
      <c r="C12" t="s">
        <v>202</v>
      </c>
    </row>
    <row r="13" spans="1:11" x14ac:dyDescent="0.45">
      <c r="C13" s="31" t="s">
        <v>203</v>
      </c>
    </row>
    <row r="14" spans="1:11" x14ac:dyDescent="0.45">
      <c r="B14" s="19"/>
    </row>
    <row r="15" spans="1:11" x14ac:dyDescent="0.45">
      <c r="B15" s="19"/>
      <c r="C15" t="s">
        <v>204</v>
      </c>
    </row>
    <row r="16" spans="1:11" x14ac:dyDescent="0.45">
      <c r="B16" s="19"/>
      <c r="C16" s="36">
        <v>43952</v>
      </c>
      <c r="K16" s="31"/>
    </row>
    <row r="17" spans="1:11" x14ac:dyDescent="0.45">
      <c r="B17" s="19"/>
      <c r="C17" t="s">
        <v>205</v>
      </c>
      <c r="K17" s="31"/>
    </row>
    <row r="18" spans="1:11" x14ac:dyDescent="0.45">
      <c r="B18" s="19"/>
      <c r="C18" s="31" t="s">
        <v>206</v>
      </c>
      <c r="K18" s="31"/>
    </row>
    <row r="19" spans="1:11" x14ac:dyDescent="0.45">
      <c r="B19" s="19" t="s">
        <v>176</v>
      </c>
    </row>
    <row r="21" spans="1:11" x14ac:dyDescent="0.45">
      <c r="A21" s="1" t="s">
        <v>35</v>
      </c>
    </row>
    <row r="22" spans="1:11" x14ac:dyDescent="0.45">
      <c r="A22" t="s">
        <v>36</v>
      </c>
    </row>
    <row r="23" spans="1:11" x14ac:dyDescent="0.45">
      <c r="A23" s="2" t="s">
        <v>37</v>
      </c>
    </row>
    <row r="24" spans="1:11" x14ac:dyDescent="0.45">
      <c r="A24" t="s">
        <v>79</v>
      </c>
    </row>
    <row r="25" spans="1:11" x14ac:dyDescent="0.45">
      <c r="A25" t="s">
        <v>80</v>
      </c>
    </row>
    <row r="27" spans="1:11" x14ac:dyDescent="0.45">
      <c r="A27" t="s">
        <v>81</v>
      </c>
    </row>
    <row r="28" spans="1:11" x14ac:dyDescent="0.45">
      <c r="A28" t="s">
        <v>150</v>
      </c>
    </row>
    <row r="29" spans="1:11" x14ac:dyDescent="0.45">
      <c r="A29" t="s">
        <v>83</v>
      </c>
    </row>
    <row r="31" spans="1:11" x14ac:dyDescent="0.45">
      <c r="A31" t="s">
        <v>38</v>
      </c>
    </row>
    <row r="32" spans="1:11" x14ac:dyDescent="0.45">
      <c r="A32" t="s">
        <v>39</v>
      </c>
    </row>
    <row r="33" spans="1:6" x14ac:dyDescent="0.45">
      <c r="A33" t="s">
        <v>40</v>
      </c>
    </row>
    <row r="34" spans="1:6" x14ac:dyDescent="0.45">
      <c r="A34" t="s">
        <v>41</v>
      </c>
    </row>
    <row r="35" spans="1:6" x14ac:dyDescent="0.45">
      <c r="A35" t="s">
        <v>82</v>
      </c>
    </row>
    <row r="36" spans="1:6" x14ac:dyDescent="0.45">
      <c r="A36">
        <v>2018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6" x14ac:dyDescent="0.4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6" x14ac:dyDescent="0.45">
      <c r="A39" s="1" t="s">
        <v>86</v>
      </c>
    </row>
    <row r="40" spans="1:6" x14ac:dyDescent="0.45">
      <c r="A40" t="s">
        <v>87</v>
      </c>
    </row>
    <row r="41" spans="1:6" x14ac:dyDescent="0.45">
      <c r="A41" t="s">
        <v>88</v>
      </c>
    </row>
    <row r="42" spans="1:6" x14ac:dyDescent="0.45">
      <c r="A42" t="s">
        <v>89</v>
      </c>
    </row>
    <row r="43" spans="1:6" x14ac:dyDescent="0.45">
      <c r="A43" t="s">
        <v>90</v>
      </c>
    </row>
    <row r="44" spans="1:6" x14ac:dyDescent="0.45">
      <c r="B44" t="s">
        <v>91</v>
      </c>
    </row>
    <row r="45" spans="1:6" x14ac:dyDescent="0.45">
      <c r="B45" s="19" t="s">
        <v>104</v>
      </c>
    </row>
    <row r="46" spans="1:6" x14ac:dyDescent="0.45">
      <c r="B46" t="s">
        <v>92</v>
      </c>
    </row>
    <row r="47" spans="1:6" x14ac:dyDescent="0.45">
      <c r="B47" s="19" t="s">
        <v>105</v>
      </c>
    </row>
    <row r="48" spans="1:6" x14ac:dyDescent="0.45">
      <c r="A48" t="s">
        <v>93</v>
      </c>
    </row>
    <row r="49" spans="1:2" x14ac:dyDescent="0.45">
      <c r="B49" s="2" t="s">
        <v>94</v>
      </c>
    </row>
    <row r="50" spans="1:2" x14ac:dyDescent="0.45">
      <c r="B50" s="19" t="s">
        <v>95</v>
      </c>
    </row>
    <row r="51" spans="1:2" x14ac:dyDescent="0.45">
      <c r="B51" s="19" t="s">
        <v>96</v>
      </c>
    </row>
    <row r="52" spans="1:2" x14ac:dyDescent="0.45">
      <c r="A52" t="s">
        <v>97</v>
      </c>
    </row>
    <row r="53" spans="1:2" x14ac:dyDescent="0.45">
      <c r="A53" t="s">
        <v>98</v>
      </c>
    </row>
    <row r="54" spans="1:2" x14ac:dyDescent="0.45">
      <c r="B54" t="s">
        <v>99</v>
      </c>
    </row>
    <row r="55" spans="1:2" x14ac:dyDescent="0.45">
      <c r="A55" t="s">
        <v>101</v>
      </c>
    </row>
    <row r="56" spans="1:2" x14ac:dyDescent="0.45">
      <c r="B56" t="s">
        <v>102</v>
      </c>
    </row>
    <row r="57" spans="1:2" x14ac:dyDescent="0.45">
      <c r="B57" t="s">
        <v>103</v>
      </c>
    </row>
    <row r="59" spans="1:2" x14ac:dyDescent="0.45">
      <c r="A59" s="1" t="s">
        <v>100</v>
      </c>
    </row>
    <row r="60" spans="1:2" x14ac:dyDescent="0.45">
      <c r="A60" t="s">
        <v>67</v>
      </c>
    </row>
    <row r="61" spans="1:2" x14ac:dyDescent="0.45">
      <c r="A61" t="s">
        <v>63</v>
      </c>
    </row>
    <row r="62" spans="1:2" x14ac:dyDescent="0.45">
      <c r="A62" t="s">
        <v>42</v>
      </c>
    </row>
    <row r="63" spans="1:2" x14ac:dyDescent="0.45">
      <c r="A63" t="s">
        <v>62</v>
      </c>
    </row>
    <row r="64" spans="1:2" x14ac:dyDescent="0.45">
      <c r="A64" t="s">
        <v>68</v>
      </c>
    </row>
    <row r="65" spans="1:4" x14ac:dyDescent="0.45">
      <c r="A65" t="s">
        <v>69</v>
      </c>
    </row>
    <row r="66" spans="1:4" x14ac:dyDescent="0.45">
      <c r="A66" t="s">
        <v>70</v>
      </c>
    </row>
    <row r="67" spans="1:4" x14ac:dyDescent="0.45">
      <c r="A67" t="s">
        <v>71</v>
      </c>
    </row>
    <row r="69" spans="1:4" x14ac:dyDescent="0.45">
      <c r="A69" t="s">
        <v>46</v>
      </c>
    </row>
    <row r="70" spans="1:4" x14ac:dyDescent="0.45">
      <c r="A70" t="s">
        <v>43</v>
      </c>
    </row>
    <row r="71" spans="1:4" x14ac:dyDescent="0.45">
      <c r="A71" t="s">
        <v>44</v>
      </c>
    </row>
    <row r="72" spans="1:4" x14ac:dyDescent="0.45">
      <c r="A72" t="s">
        <v>45</v>
      </c>
    </row>
    <row r="73" spans="1:4" ht="14.65" thickBot="1" x14ac:dyDescent="0.5"/>
    <row r="74" spans="1:4" x14ac:dyDescent="0.45">
      <c r="A74" s="3" t="s">
        <v>53</v>
      </c>
      <c r="B74" s="4"/>
      <c r="C74" s="4"/>
      <c r="D74" s="5"/>
    </row>
    <row r="75" spans="1:4" x14ac:dyDescent="0.45">
      <c r="A75" s="6" t="s">
        <v>50</v>
      </c>
      <c r="B75" s="7">
        <v>1.0089999999999999</v>
      </c>
      <c r="C75" s="7"/>
      <c r="D75" s="8"/>
    </row>
    <row r="76" spans="1:4" x14ac:dyDescent="0.45">
      <c r="A76" s="6" t="s">
        <v>51</v>
      </c>
      <c r="B76" s="7">
        <v>-0.27</v>
      </c>
      <c r="C76" s="7"/>
      <c r="D76" s="8"/>
    </row>
    <row r="77" spans="1:4" ht="14.65" thickBot="1" x14ac:dyDescent="0.5">
      <c r="A77" s="9" t="s">
        <v>52</v>
      </c>
      <c r="B77" s="10">
        <v>-15</v>
      </c>
      <c r="C77" s="10"/>
      <c r="D77" s="11"/>
    </row>
    <row r="106" spans="1:2" x14ac:dyDescent="0.45">
      <c r="A106" s="1" t="s">
        <v>158</v>
      </c>
    </row>
    <row r="107" spans="1:2" x14ac:dyDescent="0.45">
      <c r="A107" t="s">
        <v>159</v>
      </c>
    </row>
    <row r="108" spans="1:2" x14ac:dyDescent="0.45">
      <c r="A108" t="s">
        <v>160</v>
      </c>
    </row>
    <row r="109" spans="1:2" x14ac:dyDescent="0.45">
      <c r="A109" t="s">
        <v>161</v>
      </c>
    </row>
    <row r="110" spans="1:2" x14ac:dyDescent="0.45">
      <c r="A110" s="23">
        <v>6</v>
      </c>
      <c r="B110" t="s">
        <v>162</v>
      </c>
    </row>
  </sheetData>
  <hyperlinks>
    <hyperlink ref="J7" r:id="rId1"/>
    <hyperlink ref="C7" r:id="rId2"/>
    <hyperlink ref="C13" r:id="rId3"/>
    <hyperlink ref="C18" r:id="rId4"/>
  </hyperlinks>
  <pageMargins left="0.7" right="0.7" top="0.75" bottom="0.75" header="0.3" footer="0.3"/>
  <pageSetup orientation="portrait" r:id="rId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53" activePane="bottomRight" state="frozen"/>
      <selection pane="topRight" activeCell="B1" sqref="B1"/>
      <selection pane="bottomLeft" activeCell="A2" sqref="A2"/>
      <selection pane="bottomRight" activeCell="K167" sqref="K167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4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168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167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165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164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163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65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154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149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49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56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</row>
    <row r="136" spans="1:34" x14ac:dyDescent="0.45">
      <c r="A136" t="s">
        <v>72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73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f>About!$B$75/(1+EXP(About!$B$76*(D140-$D140+About!$B$77)))</f>
        <v>1.7278149615569269E-2</v>
      </c>
      <c r="E141" s="16">
        <f>About!$B$75/(1+EXP(About!$B$76*(E140-$D140+About!$B$77)))</f>
        <v>2.2514259647323516E-2</v>
      </c>
      <c r="F141" s="16">
        <f>About!$B$75/(1+EXP(About!$B$76*(F140-$D140+About!$B$77)))</f>
        <v>2.9290297158867825E-2</v>
      </c>
      <c r="G141" s="16">
        <f>About!$B$75/(1+EXP(About!$B$76*(G140-$D140+About!$B$77)))</f>
        <v>3.8027081523183362E-2</v>
      </c>
      <c r="H141" s="16">
        <f>About!$B$75/(1+EXP(About!$B$76*(H140-$D140+About!$B$77)))</f>
        <v>4.923892050578918E-2</v>
      </c>
      <c r="I141" s="16">
        <f>About!$B$75/(1+EXP(About!$B$76*(I140-$D140+About!$B$77)))</f>
        <v>6.3540116261509447E-2</v>
      </c>
      <c r="J141" s="16">
        <f>About!$B$75/(1+EXP(About!$B$76*(J140-$D140+About!$B$77)))</f>
        <v>8.1641688420404521E-2</v>
      </c>
      <c r="K141" s="16">
        <f>About!$B$75/(1+EXP(About!$B$76*(K140-$D140+About!$B$77)))</f>
        <v>0.10433105552137381</v>
      </c>
      <c r="L141" s="16">
        <f>About!$B$75/(1+EXP(About!$B$76*(L140-$D140+About!$B$77)))</f>
        <v>0.13242566966347</v>
      </c>
      <c r="M141" s="16">
        <f>About!$B$75/(1+EXP(About!$B$76*(M140-$D140+About!$B$77)))</f>
        <v>0.16669171402233013</v>
      </c>
      <c r="N141" s="16">
        <f>About!$B$75/(1+EXP(About!$B$76*(N140-$D140+About!$B$77)))</f>
        <v>0.20772320514715584</v>
      </c>
      <c r="O141" s="16">
        <f>About!$B$75/(1+EXP(About!$B$76*(O140-$D140+About!$B$77)))</f>
        <v>0.2557875708122988</v>
      </c>
      <c r="P141" s="16">
        <f>About!$B$75/(1+EXP(About!$B$76*(P140-$D140+About!$B$77)))</f>
        <v>0.31066151015949567</v>
      </c>
      <c r="Q141" s="16">
        <f>About!$B$75/(1+EXP(About!$B$76*(Q140-$D140+About!$B$77)))</f>
        <v>0.37150127050427334</v>
      </c>
      <c r="R141" s="16">
        <f>About!$B$75/(1+EXP(About!$B$76*(R140-$D140+About!$B$77)))</f>
        <v>0.4368032588898566</v>
      </c>
      <c r="S141" s="16">
        <f>About!$B$75/(1+EXP(About!$B$76*(S140-$D140+About!$B$77)))</f>
        <v>0.50449999999999995</v>
      </c>
      <c r="T141" s="16">
        <f>About!$B$75/(1+EXP(About!$B$76*(T140-$D140+About!$B$77)))</f>
        <v>0.57219674111014329</v>
      </c>
      <c r="U141" s="16">
        <f>About!$B$75/(1+EXP(About!$B$76*(U140-$D140+About!$B$77)))</f>
        <v>0.6374987294957265</v>
      </c>
      <c r="V141" s="16">
        <f>About!$B$75/(1+EXP(About!$B$76*(V140-$D140+About!$B$77)))</f>
        <v>0.69833848984050417</v>
      </c>
      <c r="W141" s="16">
        <f>About!$B$75/(1+EXP(About!$B$76*(W140-$D140+About!$B$77)))</f>
        <v>0.75321242918770104</v>
      </c>
      <c r="X141" s="16">
        <f>About!$B$75/(1+EXP(About!$B$76*(X140-$D140+About!$B$77)))</f>
        <v>0.80127679485284409</v>
      </c>
      <c r="Y141" s="16">
        <f>About!$B$75/(1+EXP(About!$B$76*(Y140-$D140+About!$B$77)))</f>
        <v>0.84230828597766971</v>
      </c>
      <c r="Z141" s="16">
        <f>About!$B$75/(1+EXP(About!$B$76*(Z140-$D140+About!$B$77)))</f>
        <v>0.87657433033652998</v>
      </c>
      <c r="AA141" s="16">
        <f>About!$B$75/(1+EXP(About!$B$76*(AA140-$D140+About!$B$77)))</f>
        <v>0.904668944478626</v>
      </c>
      <c r="AB141" s="16">
        <f>About!$B$75/(1+EXP(About!$B$76*(AB140-$D140+About!$B$77)))</f>
        <v>0.92735831157959536</v>
      </c>
      <c r="AC141" s="16">
        <f>About!$B$75/(1+EXP(About!$B$76*(AC140-$D140+About!$B$77)))</f>
        <v>0.94545988373849044</v>
      </c>
      <c r="AD141" s="16">
        <f>About!$B$75/(1+EXP(About!$B$76*(AD140-$D140+About!$B$77)))</f>
        <v>0.95976107949421063</v>
      </c>
      <c r="AE141" s="16">
        <f>About!$B$75/(1+EXP(About!$B$76*(AE140-$D140+About!$B$77)))</f>
        <v>0.97097291847681666</v>
      </c>
      <c r="AF141" s="16">
        <f>About!$B$75/(1+EXP(About!$B$76*(AF140-$D140+About!$B$77)))</f>
        <v>0.97970970284113201</v>
      </c>
      <c r="AG141" s="16">
        <f>About!$B$75/(1+EXP(About!$B$76*(AG140-$D140+About!$B$77)))</f>
        <v>0.98648574035267622</v>
      </c>
      <c r="AH141" s="16">
        <f>About!$B$75/(1+EXP(About!$B$76*(AH140-$D140+About!$B$77)))</f>
        <v>0.99172185038443061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f>About!$B$75/(1+EXP(About!$B$76*(D142-$D142+About!$B$77)))</f>
        <v>1.7278149615569269E-2</v>
      </c>
      <c r="E143" s="16">
        <f>About!$B$75/(1+EXP(About!$B$76*(E142-$D142+About!$B$77)))</f>
        <v>2.2514259647323516E-2</v>
      </c>
      <c r="F143" s="16">
        <f>About!$B$75/(1+EXP(About!$B$76*(F142-$D142+About!$B$77)))</f>
        <v>2.9290297158867825E-2</v>
      </c>
      <c r="G143" s="16">
        <f>About!$B$75/(1+EXP(About!$B$76*(G142-$D142+About!$B$77)))</f>
        <v>3.8027081523183362E-2</v>
      </c>
      <c r="H143" s="16">
        <f>About!$B$75/(1+EXP(About!$B$76*(H142-$D142+About!$B$77)))</f>
        <v>4.923892050578918E-2</v>
      </c>
      <c r="I143" s="16">
        <f>About!$B$75/(1+EXP(About!$B$76*(I142-$D142+About!$B$77)))</f>
        <v>6.3540116261509447E-2</v>
      </c>
      <c r="J143" s="16">
        <f>About!$B$75/(1+EXP(About!$B$76*(J142-$D142+About!$B$77)))</f>
        <v>8.1641688420404521E-2</v>
      </c>
      <c r="K143" s="16">
        <f>About!$B$75/(1+EXP(About!$B$76*(K142-$D142+About!$B$77)))</f>
        <v>0.10433105552137381</v>
      </c>
      <c r="L143" s="16">
        <f>About!$B$75/(1+EXP(About!$B$76*(L142-$D142+About!$B$77)))</f>
        <v>0.13242566966347</v>
      </c>
      <c r="M143" s="16">
        <f>About!$B$75/(1+EXP(About!$B$76*(M142-$D142+About!$B$77)))</f>
        <v>0.16669171402233013</v>
      </c>
      <c r="N143" s="16">
        <f>About!$B$75/(1+EXP(About!$B$76*(N142-$D142+About!$B$77)))</f>
        <v>0.20772320514715584</v>
      </c>
      <c r="O143" s="16">
        <f>About!$B$75/(1+EXP(About!$B$76*(O142-$D142+About!$B$77)))</f>
        <v>0.2557875708122988</v>
      </c>
      <c r="P143" s="16">
        <f>About!$B$75/(1+EXP(About!$B$76*(P142-$D142+About!$B$77)))</f>
        <v>0.31066151015949567</v>
      </c>
      <c r="Q143" s="16">
        <f>About!$B$75/(1+EXP(About!$B$76*(Q142-$D142+About!$B$77)))</f>
        <v>0.37150127050427334</v>
      </c>
      <c r="R143" s="16">
        <f>About!$B$75/(1+EXP(About!$B$76*(R142-$D142+About!$B$77)))</f>
        <v>0.4368032588898566</v>
      </c>
      <c r="S143" s="16">
        <f>About!$B$75/(1+EXP(About!$B$76*(S142-$D142+About!$B$77)))</f>
        <v>0.50449999999999995</v>
      </c>
      <c r="T143" s="16">
        <f>About!$B$75/(1+EXP(About!$B$76*(T142-$D142+About!$B$77)))</f>
        <v>0.57219674111014329</v>
      </c>
      <c r="U143" s="16">
        <f>About!$B$75/(1+EXP(About!$B$76*(U142-$D142+About!$B$77)))</f>
        <v>0.6374987294957265</v>
      </c>
      <c r="V143" s="16">
        <f>About!$B$75/(1+EXP(About!$B$76*(V142-$D142+About!$B$77)))</f>
        <v>0.69833848984050417</v>
      </c>
      <c r="W143" s="16">
        <f>About!$B$75/(1+EXP(About!$B$76*(W142-$D142+About!$B$77)))</f>
        <v>0.75321242918770104</v>
      </c>
      <c r="X143" s="16">
        <f>About!$B$75/(1+EXP(About!$B$76*(X142-$D142+About!$B$77)))</f>
        <v>0.80127679485284409</v>
      </c>
      <c r="Y143" s="16">
        <f>About!$B$75/(1+EXP(About!$B$76*(Y142-$D142+About!$B$77)))</f>
        <v>0.84230828597766971</v>
      </c>
      <c r="Z143" s="16">
        <f>About!$B$75/(1+EXP(About!$B$76*(Z142-$D142+About!$B$77)))</f>
        <v>0.87657433033652998</v>
      </c>
      <c r="AA143" s="16">
        <f>About!$B$75/(1+EXP(About!$B$76*(AA142-$D142+About!$B$77)))</f>
        <v>0.904668944478626</v>
      </c>
      <c r="AB143" s="16">
        <f>About!$B$75/(1+EXP(About!$B$76*(AB142-$D142+About!$B$77)))</f>
        <v>0.92735831157959536</v>
      </c>
      <c r="AC143" s="16">
        <f>About!$B$75/(1+EXP(About!$B$76*(AC142-$D142+About!$B$77)))</f>
        <v>0.94545988373849044</v>
      </c>
      <c r="AD143" s="16">
        <f>About!$B$75/(1+EXP(About!$B$76*(AD142-$D142+About!$B$77)))</f>
        <v>0.95976107949421063</v>
      </c>
      <c r="AE143" s="16">
        <f>About!$B$75/(1+EXP(About!$B$76*(AE142-$D142+About!$B$77)))</f>
        <v>0.97097291847681666</v>
      </c>
      <c r="AF143" s="16">
        <f>About!$B$75/(1+EXP(About!$B$76*(AF142-$D142+About!$B$77)))</f>
        <v>0.97970970284113201</v>
      </c>
      <c r="AG143" s="16">
        <f>About!$B$75/(1+EXP(About!$B$76*(AG142-$D142+About!$B$77)))</f>
        <v>0.98648574035267622</v>
      </c>
      <c r="AH143" s="16">
        <f>About!$B$75/(1+EXP(About!$B$76*(AH142-$D142+About!$B$77)))</f>
        <v>0.99172185038443061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f>About!$B$75/(1+EXP(About!$B$76*(D144-$D144+About!$B$77)))</f>
        <v>1.7278149615569269E-2</v>
      </c>
      <c r="E145" s="16">
        <f>About!$B$75/(1+EXP(About!$B$76*(E144-$D144+About!$B$77)))</f>
        <v>2.2514259647323516E-2</v>
      </c>
      <c r="F145" s="16">
        <f>About!$B$75/(1+EXP(About!$B$76*(F144-$D144+About!$B$77)))</f>
        <v>2.9290297158867825E-2</v>
      </c>
      <c r="G145" s="16">
        <f>About!$B$75/(1+EXP(About!$B$76*(G144-$D144+About!$B$77)))</f>
        <v>3.8027081523183362E-2</v>
      </c>
      <c r="H145" s="16">
        <f>About!$B$75/(1+EXP(About!$B$76*(H144-$D144+About!$B$77)))</f>
        <v>4.923892050578918E-2</v>
      </c>
      <c r="I145" s="16">
        <f>About!$B$75/(1+EXP(About!$B$76*(I144-$D144+About!$B$77)))</f>
        <v>6.3540116261509447E-2</v>
      </c>
      <c r="J145" s="16">
        <f>About!$B$75/(1+EXP(About!$B$76*(J144-$D144+About!$B$77)))</f>
        <v>8.1641688420404521E-2</v>
      </c>
      <c r="K145" s="16">
        <f>About!$B$75/(1+EXP(About!$B$76*(K144-$D144+About!$B$77)))</f>
        <v>0.10433105552137381</v>
      </c>
      <c r="L145" s="16">
        <f>About!$B$75/(1+EXP(About!$B$76*(L144-$D144+About!$B$77)))</f>
        <v>0.13242566966347</v>
      </c>
      <c r="M145" s="16">
        <f>About!$B$75/(1+EXP(About!$B$76*(M144-$D144+About!$B$77)))</f>
        <v>0.16669171402233013</v>
      </c>
      <c r="N145" s="16">
        <f>About!$B$75/(1+EXP(About!$B$76*(N144-$D144+About!$B$77)))</f>
        <v>0.20772320514715584</v>
      </c>
      <c r="O145" s="16">
        <f>About!$B$75/(1+EXP(About!$B$76*(O144-$D144+About!$B$77)))</f>
        <v>0.2557875708122988</v>
      </c>
      <c r="P145" s="16">
        <f>About!$B$75/(1+EXP(About!$B$76*(P144-$D144+About!$B$77)))</f>
        <v>0.31066151015949567</v>
      </c>
      <c r="Q145" s="16">
        <f>About!$B$75/(1+EXP(About!$B$76*(Q144-$D144+About!$B$77)))</f>
        <v>0.37150127050427334</v>
      </c>
      <c r="R145" s="16">
        <f>About!$B$75/(1+EXP(About!$B$76*(R144-$D144+About!$B$77)))</f>
        <v>0.4368032588898566</v>
      </c>
      <c r="S145" s="16">
        <f>About!$B$75/(1+EXP(About!$B$76*(S144-$D144+About!$B$77)))</f>
        <v>0.50449999999999995</v>
      </c>
      <c r="T145" s="16">
        <f>About!$B$75/(1+EXP(About!$B$76*(T144-$D144+About!$B$77)))</f>
        <v>0.57219674111014329</v>
      </c>
      <c r="U145" s="16">
        <f>About!$B$75/(1+EXP(About!$B$76*(U144-$D144+About!$B$77)))</f>
        <v>0.6374987294957265</v>
      </c>
      <c r="V145" s="16">
        <f>About!$B$75/(1+EXP(About!$B$76*(V144-$D144+About!$B$77)))</f>
        <v>0.69833848984050417</v>
      </c>
      <c r="W145" s="16">
        <f>About!$B$75/(1+EXP(About!$B$76*(W144-$D144+About!$B$77)))</f>
        <v>0.75321242918770104</v>
      </c>
      <c r="X145" s="16">
        <f>About!$B$75/(1+EXP(About!$B$76*(X144-$D144+About!$B$77)))</f>
        <v>0.80127679485284409</v>
      </c>
      <c r="Y145" s="16">
        <f>About!$B$75/(1+EXP(About!$B$76*(Y144-$D144+About!$B$77)))</f>
        <v>0.84230828597766971</v>
      </c>
      <c r="Z145" s="16">
        <f>About!$B$75/(1+EXP(About!$B$76*(Z144-$D144+About!$B$77)))</f>
        <v>0.87657433033652998</v>
      </c>
      <c r="AA145" s="16">
        <f>About!$B$75/(1+EXP(About!$B$76*(AA144-$D144+About!$B$77)))</f>
        <v>0.904668944478626</v>
      </c>
      <c r="AB145" s="16">
        <f>About!$B$75/(1+EXP(About!$B$76*(AB144-$D144+About!$B$77)))</f>
        <v>0.92735831157959536</v>
      </c>
      <c r="AC145" s="16">
        <f>About!$B$75/(1+EXP(About!$B$76*(AC144-$D144+About!$B$77)))</f>
        <v>0.94545988373849044</v>
      </c>
      <c r="AD145" s="16">
        <f>About!$B$75/(1+EXP(About!$B$76*(AD144-$D144+About!$B$77)))</f>
        <v>0.95976107949421063</v>
      </c>
      <c r="AE145" s="16">
        <f>About!$B$75/(1+EXP(About!$B$76*(AE144-$D144+About!$B$77)))</f>
        <v>0.97097291847681666</v>
      </c>
      <c r="AF145" s="16">
        <f>About!$B$75/(1+EXP(About!$B$76*(AF144-$D144+About!$B$77)))</f>
        <v>0.97970970284113201</v>
      </c>
      <c r="AG145" s="16">
        <f>About!$B$75/(1+EXP(About!$B$76*(AG144-$D144+About!$B$77)))</f>
        <v>0.98648574035267622</v>
      </c>
      <c r="AH145" s="16">
        <f>About!$B$75/(1+EXP(About!$B$76*(AH144-$D144+About!$B$77)))</f>
        <v>0.99172185038443061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f>About!$B$75/(1+EXP(About!$B$76*(D146-$D146+About!$B$77)))</f>
        <v>1.7278149615569269E-2</v>
      </c>
      <c r="E147" s="16">
        <f>About!$B$75/(1+EXP(About!$B$76*(E146-$D146+About!$B$77)))</f>
        <v>2.2514259647323516E-2</v>
      </c>
      <c r="F147" s="16">
        <f>About!$B$75/(1+EXP(About!$B$76*(F146-$D146+About!$B$77)))</f>
        <v>2.9290297158867825E-2</v>
      </c>
      <c r="G147" s="16">
        <f>About!$B$75/(1+EXP(About!$B$76*(G146-$D146+About!$B$77)))</f>
        <v>3.8027081523183362E-2</v>
      </c>
      <c r="H147" s="16">
        <f>About!$B$75/(1+EXP(About!$B$76*(H146-$D146+About!$B$77)))</f>
        <v>4.923892050578918E-2</v>
      </c>
      <c r="I147" s="16">
        <f>About!$B$75/(1+EXP(About!$B$76*(I146-$D146+About!$B$77)))</f>
        <v>6.3540116261509447E-2</v>
      </c>
      <c r="J147" s="16">
        <f>About!$B$75/(1+EXP(About!$B$76*(J146-$D146+About!$B$77)))</f>
        <v>8.1641688420404521E-2</v>
      </c>
      <c r="K147" s="16">
        <f>About!$B$75/(1+EXP(About!$B$76*(K146-$D146+About!$B$77)))</f>
        <v>0.10433105552137381</v>
      </c>
      <c r="L147" s="16">
        <f>About!$B$75/(1+EXP(About!$B$76*(L146-$D146+About!$B$77)))</f>
        <v>0.13242566966347</v>
      </c>
      <c r="M147" s="16">
        <f>About!$B$75/(1+EXP(About!$B$76*(M146-$D146+About!$B$77)))</f>
        <v>0.16669171402233013</v>
      </c>
      <c r="N147" s="16">
        <f>About!$B$75/(1+EXP(About!$B$76*(N146-$D146+About!$B$77)))</f>
        <v>0.20772320514715584</v>
      </c>
      <c r="O147" s="16">
        <f>About!$B$75/(1+EXP(About!$B$76*(O146-$D146+About!$B$77)))</f>
        <v>0.2557875708122988</v>
      </c>
      <c r="P147" s="16">
        <f>About!$B$75/(1+EXP(About!$B$76*(P146-$D146+About!$B$77)))</f>
        <v>0.31066151015949567</v>
      </c>
      <c r="Q147" s="16">
        <f>About!$B$75/(1+EXP(About!$B$76*(Q146-$D146+About!$B$77)))</f>
        <v>0.37150127050427334</v>
      </c>
      <c r="R147" s="16">
        <f>About!$B$75/(1+EXP(About!$B$76*(R146-$D146+About!$B$77)))</f>
        <v>0.4368032588898566</v>
      </c>
      <c r="S147" s="16">
        <f>About!$B$75/(1+EXP(About!$B$76*(S146-$D146+About!$B$77)))</f>
        <v>0.50449999999999995</v>
      </c>
      <c r="T147" s="16">
        <f>About!$B$75/(1+EXP(About!$B$76*(T146-$D146+About!$B$77)))</f>
        <v>0.57219674111014329</v>
      </c>
      <c r="U147" s="16">
        <f>About!$B$75/(1+EXP(About!$B$76*(U146-$D146+About!$B$77)))</f>
        <v>0.6374987294957265</v>
      </c>
      <c r="V147" s="16">
        <f>About!$B$75/(1+EXP(About!$B$76*(V146-$D146+About!$B$77)))</f>
        <v>0.69833848984050417</v>
      </c>
      <c r="W147" s="16">
        <f>About!$B$75/(1+EXP(About!$B$76*(W146-$D146+About!$B$77)))</f>
        <v>0.75321242918770104</v>
      </c>
      <c r="X147" s="16">
        <f>About!$B$75/(1+EXP(About!$B$76*(X146-$D146+About!$B$77)))</f>
        <v>0.80127679485284409</v>
      </c>
      <c r="Y147" s="16">
        <f>About!$B$75/(1+EXP(About!$B$76*(Y146-$D146+About!$B$77)))</f>
        <v>0.84230828597766971</v>
      </c>
      <c r="Z147" s="16">
        <f>About!$B$75/(1+EXP(About!$B$76*(Z146-$D146+About!$B$77)))</f>
        <v>0.87657433033652998</v>
      </c>
      <c r="AA147" s="16">
        <f>About!$B$75/(1+EXP(About!$B$76*(AA146-$D146+About!$B$77)))</f>
        <v>0.904668944478626</v>
      </c>
      <c r="AB147" s="16">
        <f>About!$B$75/(1+EXP(About!$B$76*(AB146-$D146+About!$B$77)))</f>
        <v>0.92735831157959536</v>
      </c>
      <c r="AC147" s="16">
        <f>About!$B$75/(1+EXP(About!$B$76*(AC146-$D146+About!$B$77)))</f>
        <v>0.94545988373849044</v>
      </c>
      <c r="AD147" s="16">
        <f>About!$B$75/(1+EXP(About!$B$76*(AD146-$D146+About!$B$77)))</f>
        <v>0.95976107949421063</v>
      </c>
      <c r="AE147" s="16">
        <f>About!$B$75/(1+EXP(About!$B$76*(AE146-$D146+About!$B$77)))</f>
        <v>0.97097291847681666</v>
      </c>
      <c r="AF147" s="16">
        <f>About!$B$75/(1+EXP(About!$B$76*(AF146-$D146+About!$B$77)))</f>
        <v>0.97970970284113201</v>
      </c>
      <c r="AG147" s="16">
        <f>About!$B$75/(1+EXP(About!$B$76*(AG146-$D146+About!$B$77)))</f>
        <v>0.98648574035267622</v>
      </c>
      <c r="AH147" s="16">
        <f>About!$B$75/(1+EXP(About!$B$76*(AH146-$D146+About!$B$77)))</f>
        <v>0.99172185038443061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f>About!$B$75/(1+EXP(About!$B$76*(D148-$D148+About!$B$77)))</f>
        <v>1.7278149615569269E-2</v>
      </c>
      <c r="E149" s="16">
        <f>About!$B$75/(1+EXP(About!$B$76*(E148-$D148+About!$B$77)))</f>
        <v>2.2514259647323516E-2</v>
      </c>
      <c r="F149" s="16">
        <f>About!$B$75/(1+EXP(About!$B$76*(F148-$D148+About!$B$77)))</f>
        <v>2.9290297158867825E-2</v>
      </c>
      <c r="G149" s="16">
        <f>About!$B$75/(1+EXP(About!$B$76*(G148-$D148+About!$B$77)))</f>
        <v>3.8027081523183362E-2</v>
      </c>
      <c r="H149" s="16">
        <f>About!$B$75/(1+EXP(About!$B$76*(H148-$D148+About!$B$77)))</f>
        <v>4.923892050578918E-2</v>
      </c>
      <c r="I149" s="16">
        <f>About!$B$75/(1+EXP(About!$B$76*(I148-$D148+About!$B$77)))</f>
        <v>6.3540116261509447E-2</v>
      </c>
      <c r="J149" s="16">
        <f>About!$B$75/(1+EXP(About!$B$76*(J148-$D148+About!$B$77)))</f>
        <v>8.1641688420404521E-2</v>
      </c>
      <c r="K149" s="16">
        <f>About!$B$75/(1+EXP(About!$B$76*(K148-$D148+About!$B$77)))</f>
        <v>0.10433105552137381</v>
      </c>
      <c r="L149" s="16">
        <f>About!$B$75/(1+EXP(About!$B$76*(L148-$D148+About!$B$77)))</f>
        <v>0.13242566966347</v>
      </c>
      <c r="M149" s="16">
        <f>About!$B$75/(1+EXP(About!$B$76*(M148-$D148+About!$B$77)))</f>
        <v>0.16669171402233013</v>
      </c>
      <c r="N149" s="16">
        <f>About!$B$75/(1+EXP(About!$B$76*(N148-$D148+About!$B$77)))</f>
        <v>0.20772320514715584</v>
      </c>
      <c r="O149" s="16">
        <f>About!$B$75/(1+EXP(About!$B$76*(O148-$D148+About!$B$77)))</f>
        <v>0.2557875708122988</v>
      </c>
      <c r="P149" s="16">
        <f>About!$B$75/(1+EXP(About!$B$76*(P148-$D148+About!$B$77)))</f>
        <v>0.31066151015949567</v>
      </c>
      <c r="Q149" s="16">
        <f>About!$B$75/(1+EXP(About!$B$76*(Q148-$D148+About!$B$77)))</f>
        <v>0.37150127050427334</v>
      </c>
      <c r="R149" s="16">
        <f>About!$B$75/(1+EXP(About!$B$76*(R148-$D148+About!$B$77)))</f>
        <v>0.4368032588898566</v>
      </c>
      <c r="S149" s="16">
        <f>About!$B$75/(1+EXP(About!$B$76*(S148-$D148+About!$B$77)))</f>
        <v>0.50449999999999995</v>
      </c>
      <c r="T149" s="16">
        <f>About!$B$75/(1+EXP(About!$B$76*(T148-$D148+About!$B$77)))</f>
        <v>0.57219674111014329</v>
      </c>
      <c r="U149" s="16">
        <f>About!$B$75/(1+EXP(About!$B$76*(U148-$D148+About!$B$77)))</f>
        <v>0.6374987294957265</v>
      </c>
      <c r="V149" s="16">
        <f>About!$B$75/(1+EXP(About!$B$76*(V148-$D148+About!$B$77)))</f>
        <v>0.69833848984050417</v>
      </c>
      <c r="W149" s="16">
        <f>About!$B$75/(1+EXP(About!$B$76*(W148-$D148+About!$B$77)))</f>
        <v>0.75321242918770104</v>
      </c>
      <c r="X149" s="16">
        <f>About!$B$75/(1+EXP(About!$B$76*(X148-$D148+About!$B$77)))</f>
        <v>0.80127679485284409</v>
      </c>
      <c r="Y149" s="16">
        <f>About!$B$75/(1+EXP(About!$B$76*(Y148-$D148+About!$B$77)))</f>
        <v>0.84230828597766971</v>
      </c>
      <c r="Z149" s="16">
        <f>About!$B$75/(1+EXP(About!$B$76*(Z148-$D148+About!$B$77)))</f>
        <v>0.87657433033652998</v>
      </c>
      <c r="AA149" s="16">
        <f>About!$B$75/(1+EXP(About!$B$76*(AA148-$D148+About!$B$77)))</f>
        <v>0.904668944478626</v>
      </c>
      <c r="AB149" s="16">
        <f>About!$B$75/(1+EXP(About!$B$76*(AB148-$D148+About!$B$77)))</f>
        <v>0.92735831157959536</v>
      </c>
      <c r="AC149" s="16">
        <f>About!$B$75/(1+EXP(About!$B$76*(AC148-$D148+About!$B$77)))</f>
        <v>0.94545988373849044</v>
      </c>
      <c r="AD149" s="16">
        <f>About!$B$75/(1+EXP(About!$B$76*(AD148-$D148+About!$B$77)))</f>
        <v>0.95976107949421063</v>
      </c>
      <c r="AE149" s="16">
        <f>About!$B$75/(1+EXP(About!$B$76*(AE148-$D148+About!$B$77)))</f>
        <v>0.97097291847681666</v>
      </c>
      <c r="AF149" s="16">
        <f>About!$B$75/(1+EXP(About!$B$76*(AF148-$D148+About!$B$77)))</f>
        <v>0.97970970284113201</v>
      </c>
      <c r="AG149" s="16">
        <f>About!$B$75/(1+EXP(About!$B$76*(AG148-$D148+About!$B$77)))</f>
        <v>0.98648574035267622</v>
      </c>
      <c r="AH149" s="16">
        <f>About!$B$75/(1+EXP(About!$B$76*(AH148-$D148+About!$B$77)))</f>
        <v>0.99172185038443061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f>About!$B$75/(1+EXP(About!$B$76*(D150-$D150+About!$B$77)))</f>
        <v>1.7278149615569269E-2</v>
      </c>
      <c r="E151" s="16">
        <f>About!$B$75/(1+EXP(About!$B$76*(E150-$D150+About!$B$77)))</f>
        <v>2.2514259647323516E-2</v>
      </c>
      <c r="F151" s="16">
        <f>About!$B$75/(1+EXP(About!$B$76*(F150-$D150+About!$B$77)))</f>
        <v>2.9290297158867825E-2</v>
      </c>
      <c r="G151" s="16">
        <f>About!$B$75/(1+EXP(About!$B$76*(G150-$D150+About!$B$77)))</f>
        <v>3.8027081523183362E-2</v>
      </c>
      <c r="H151" s="16">
        <f>About!$B$75/(1+EXP(About!$B$76*(H150-$D150+About!$B$77)))</f>
        <v>4.923892050578918E-2</v>
      </c>
      <c r="I151" s="16">
        <f>About!$B$75/(1+EXP(About!$B$76*(I150-$D150+About!$B$77)))</f>
        <v>6.3540116261509447E-2</v>
      </c>
      <c r="J151" s="16">
        <f>About!$B$75/(1+EXP(About!$B$76*(J150-$D150+About!$B$77)))</f>
        <v>8.1641688420404521E-2</v>
      </c>
      <c r="K151" s="16">
        <f>About!$B$75/(1+EXP(About!$B$76*(K150-$D150+About!$B$77)))</f>
        <v>0.10433105552137381</v>
      </c>
      <c r="L151" s="16">
        <f>About!$B$75/(1+EXP(About!$B$76*(L150-$D150+About!$B$77)))</f>
        <v>0.13242566966347</v>
      </c>
      <c r="M151" s="16">
        <f>About!$B$75/(1+EXP(About!$B$76*(M150-$D150+About!$B$77)))</f>
        <v>0.16669171402233013</v>
      </c>
      <c r="N151" s="16">
        <f>About!$B$75/(1+EXP(About!$B$76*(N150-$D150+About!$B$77)))</f>
        <v>0.20772320514715584</v>
      </c>
      <c r="O151" s="16">
        <f>About!$B$75/(1+EXP(About!$B$76*(O150-$D150+About!$B$77)))</f>
        <v>0.2557875708122988</v>
      </c>
      <c r="P151" s="16">
        <f>About!$B$75/(1+EXP(About!$B$76*(P150-$D150+About!$B$77)))</f>
        <v>0.31066151015949567</v>
      </c>
      <c r="Q151" s="16">
        <f>About!$B$75/(1+EXP(About!$B$76*(Q150-$D150+About!$B$77)))</f>
        <v>0.37150127050427334</v>
      </c>
      <c r="R151" s="16">
        <f>About!$B$75/(1+EXP(About!$B$76*(R150-$D150+About!$B$77)))</f>
        <v>0.4368032588898566</v>
      </c>
      <c r="S151" s="16">
        <f>About!$B$75/(1+EXP(About!$B$76*(S150-$D150+About!$B$77)))</f>
        <v>0.50449999999999995</v>
      </c>
      <c r="T151" s="16">
        <f>About!$B$75/(1+EXP(About!$B$76*(T150-$D150+About!$B$77)))</f>
        <v>0.57219674111014329</v>
      </c>
      <c r="U151" s="16">
        <f>About!$B$75/(1+EXP(About!$B$76*(U150-$D150+About!$B$77)))</f>
        <v>0.6374987294957265</v>
      </c>
      <c r="V151" s="16">
        <f>About!$B$75/(1+EXP(About!$B$76*(V150-$D150+About!$B$77)))</f>
        <v>0.69833848984050417</v>
      </c>
      <c r="W151" s="16">
        <f>About!$B$75/(1+EXP(About!$B$76*(W150-$D150+About!$B$77)))</f>
        <v>0.75321242918770104</v>
      </c>
      <c r="X151" s="16">
        <f>About!$B$75/(1+EXP(About!$B$76*(X150-$D150+About!$B$77)))</f>
        <v>0.80127679485284409</v>
      </c>
      <c r="Y151" s="16">
        <f>About!$B$75/(1+EXP(About!$B$76*(Y150-$D150+About!$B$77)))</f>
        <v>0.84230828597766971</v>
      </c>
      <c r="Z151" s="16">
        <f>About!$B$75/(1+EXP(About!$B$76*(Z150-$D150+About!$B$77)))</f>
        <v>0.87657433033652998</v>
      </c>
      <c r="AA151" s="16">
        <f>About!$B$75/(1+EXP(About!$B$76*(AA150-$D150+About!$B$77)))</f>
        <v>0.904668944478626</v>
      </c>
      <c r="AB151" s="16">
        <f>About!$B$75/(1+EXP(About!$B$76*(AB150-$D150+About!$B$77)))</f>
        <v>0.92735831157959536</v>
      </c>
      <c r="AC151" s="16">
        <f>About!$B$75/(1+EXP(About!$B$76*(AC150-$D150+About!$B$77)))</f>
        <v>0.94545988373849044</v>
      </c>
      <c r="AD151" s="16">
        <f>About!$B$75/(1+EXP(About!$B$76*(AD150-$D150+About!$B$77)))</f>
        <v>0.95976107949421063</v>
      </c>
      <c r="AE151" s="16">
        <f>About!$B$75/(1+EXP(About!$B$76*(AE150-$D150+About!$B$77)))</f>
        <v>0.97097291847681666</v>
      </c>
      <c r="AF151" s="16">
        <f>About!$B$75/(1+EXP(About!$B$76*(AF150-$D150+About!$B$77)))</f>
        <v>0.97970970284113201</v>
      </c>
      <c r="AG151" s="16">
        <f>About!$B$75/(1+EXP(About!$B$76*(AG150-$D150+About!$B$77)))</f>
        <v>0.98648574035267622</v>
      </c>
      <c r="AH151" s="16">
        <f>About!$B$75/(1+EXP(About!$B$76*(AH150-$D150+About!$B$77)))</f>
        <v>0.99172185038443061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f>About!$B$75/(1+EXP(About!$B$76*(D152-$D152+About!$B$77)))</f>
        <v>1.7278149615569269E-2</v>
      </c>
      <c r="E153" s="16">
        <f>About!$B$75/(1+EXP(About!$B$76*(E152-$D152+About!$B$77)))</f>
        <v>2.2514259647323516E-2</v>
      </c>
      <c r="F153" s="16">
        <f>About!$B$75/(1+EXP(About!$B$76*(F152-$D152+About!$B$77)))</f>
        <v>2.9290297158867825E-2</v>
      </c>
      <c r="G153" s="16">
        <f>About!$B$75/(1+EXP(About!$B$76*(G152-$D152+About!$B$77)))</f>
        <v>3.8027081523183362E-2</v>
      </c>
      <c r="H153" s="16">
        <f>About!$B$75/(1+EXP(About!$B$76*(H152-$D152+About!$B$77)))</f>
        <v>4.923892050578918E-2</v>
      </c>
      <c r="I153" s="16">
        <f>About!$B$75/(1+EXP(About!$B$76*(I152-$D152+About!$B$77)))</f>
        <v>6.3540116261509447E-2</v>
      </c>
      <c r="J153" s="16">
        <f>About!$B$75/(1+EXP(About!$B$76*(J152-$D152+About!$B$77)))</f>
        <v>8.1641688420404521E-2</v>
      </c>
      <c r="K153" s="16">
        <f>About!$B$75/(1+EXP(About!$B$76*(K152-$D152+About!$B$77)))</f>
        <v>0.10433105552137381</v>
      </c>
      <c r="L153" s="16">
        <f>About!$B$75/(1+EXP(About!$B$76*(L152-$D152+About!$B$77)))</f>
        <v>0.13242566966347</v>
      </c>
      <c r="M153" s="16">
        <f>About!$B$75/(1+EXP(About!$B$76*(M152-$D152+About!$B$77)))</f>
        <v>0.16669171402233013</v>
      </c>
      <c r="N153" s="16">
        <f>About!$B$75/(1+EXP(About!$B$76*(N152-$D152+About!$B$77)))</f>
        <v>0.20772320514715584</v>
      </c>
      <c r="O153" s="16">
        <f>About!$B$75/(1+EXP(About!$B$76*(O152-$D152+About!$B$77)))</f>
        <v>0.2557875708122988</v>
      </c>
      <c r="P153" s="16">
        <f>About!$B$75/(1+EXP(About!$B$76*(P152-$D152+About!$B$77)))</f>
        <v>0.31066151015949567</v>
      </c>
      <c r="Q153" s="16">
        <f>About!$B$75/(1+EXP(About!$B$76*(Q152-$D152+About!$B$77)))</f>
        <v>0.37150127050427334</v>
      </c>
      <c r="R153" s="16">
        <f>About!$B$75/(1+EXP(About!$B$76*(R152-$D152+About!$B$77)))</f>
        <v>0.4368032588898566</v>
      </c>
      <c r="S153" s="16">
        <f>About!$B$75/(1+EXP(About!$B$76*(S152-$D152+About!$B$77)))</f>
        <v>0.50449999999999995</v>
      </c>
      <c r="T153" s="16">
        <f>About!$B$75/(1+EXP(About!$B$76*(T152-$D152+About!$B$77)))</f>
        <v>0.57219674111014329</v>
      </c>
      <c r="U153" s="16">
        <f>About!$B$75/(1+EXP(About!$B$76*(U152-$D152+About!$B$77)))</f>
        <v>0.6374987294957265</v>
      </c>
      <c r="V153" s="16">
        <f>About!$B$75/(1+EXP(About!$B$76*(V152-$D152+About!$B$77)))</f>
        <v>0.69833848984050417</v>
      </c>
      <c r="W153" s="16">
        <f>About!$B$75/(1+EXP(About!$B$76*(W152-$D152+About!$B$77)))</f>
        <v>0.75321242918770104</v>
      </c>
      <c r="X153" s="16">
        <f>About!$B$75/(1+EXP(About!$B$76*(X152-$D152+About!$B$77)))</f>
        <v>0.80127679485284409</v>
      </c>
      <c r="Y153" s="16">
        <f>About!$B$75/(1+EXP(About!$B$76*(Y152-$D152+About!$B$77)))</f>
        <v>0.84230828597766971</v>
      </c>
      <c r="Z153" s="16">
        <f>About!$B$75/(1+EXP(About!$B$76*(Z152-$D152+About!$B$77)))</f>
        <v>0.87657433033652998</v>
      </c>
      <c r="AA153" s="16">
        <f>About!$B$75/(1+EXP(About!$B$76*(AA152-$D152+About!$B$77)))</f>
        <v>0.904668944478626</v>
      </c>
      <c r="AB153" s="16">
        <f>About!$B$75/(1+EXP(About!$B$76*(AB152-$D152+About!$B$77)))</f>
        <v>0.92735831157959536</v>
      </c>
      <c r="AC153" s="16">
        <f>About!$B$75/(1+EXP(About!$B$76*(AC152-$D152+About!$B$77)))</f>
        <v>0.94545988373849044</v>
      </c>
      <c r="AD153" s="16">
        <f>About!$B$75/(1+EXP(About!$B$76*(AD152-$D152+About!$B$77)))</f>
        <v>0.95976107949421063</v>
      </c>
      <c r="AE153" s="16">
        <f>About!$B$75/(1+EXP(About!$B$76*(AE152-$D152+About!$B$77)))</f>
        <v>0.97097291847681666</v>
      </c>
      <c r="AF153" s="16">
        <f>About!$B$75/(1+EXP(About!$B$76*(AF152-$D152+About!$B$77)))</f>
        <v>0.97970970284113201</v>
      </c>
      <c r="AG153" s="16">
        <f>About!$B$75/(1+EXP(About!$B$76*(AG152-$D152+About!$B$77)))</f>
        <v>0.98648574035267622</v>
      </c>
      <c r="AH153" s="16">
        <f>About!$B$75/(1+EXP(About!$B$76*(AH152-$D152+About!$B$77)))</f>
        <v>0.99172185038443061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f>About!$B$75/(1+EXP(About!$B$76*(D154-$D154+About!$B$77)))</f>
        <v>1.7278149615569269E-2</v>
      </c>
      <c r="E155" s="16">
        <f>About!$B$75/(1+EXP(About!$B$76*(E154-$D154+About!$B$77)))</f>
        <v>2.2514259647323516E-2</v>
      </c>
      <c r="F155" s="16">
        <f>About!$B$75/(1+EXP(About!$B$76*(F154-$D154+About!$B$77)))</f>
        <v>2.9290297158867825E-2</v>
      </c>
      <c r="G155" s="16">
        <f>About!$B$75/(1+EXP(About!$B$76*(G154-$D154+About!$B$77)))</f>
        <v>3.8027081523183362E-2</v>
      </c>
      <c r="H155" s="16">
        <f>About!$B$75/(1+EXP(About!$B$76*(H154-$D154+About!$B$77)))</f>
        <v>4.923892050578918E-2</v>
      </c>
      <c r="I155" s="16">
        <f>About!$B$75/(1+EXP(About!$B$76*(I154-$D154+About!$B$77)))</f>
        <v>6.3540116261509447E-2</v>
      </c>
      <c r="J155" s="16">
        <f>About!$B$75/(1+EXP(About!$B$76*(J154-$D154+About!$B$77)))</f>
        <v>8.1641688420404521E-2</v>
      </c>
      <c r="K155" s="16">
        <f>About!$B$75/(1+EXP(About!$B$76*(K154-$D154+About!$B$77)))</f>
        <v>0.10433105552137381</v>
      </c>
      <c r="L155" s="16">
        <f>About!$B$75/(1+EXP(About!$B$76*(L154-$D154+About!$B$77)))</f>
        <v>0.13242566966347</v>
      </c>
      <c r="M155" s="16">
        <f>About!$B$75/(1+EXP(About!$B$76*(M154-$D154+About!$B$77)))</f>
        <v>0.16669171402233013</v>
      </c>
      <c r="N155" s="16">
        <f>About!$B$75/(1+EXP(About!$B$76*(N154-$D154+About!$B$77)))</f>
        <v>0.20772320514715584</v>
      </c>
      <c r="O155" s="16">
        <f>About!$B$75/(1+EXP(About!$B$76*(O154-$D154+About!$B$77)))</f>
        <v>0.2557875708122988</v>
      </c>
      <c r="P155" s="16">
        <f>About!$B$75/(1+EXP(About!$B$76*(P154-$D154+About!$B$77)))</f>
        <v>0.31066151015949567</v>
      </c>
      <c r="Q155" s="16">
        <f>About!$B$75/(1+EXP(About!$B$76*(Q154-$D154+About!$B$77)))</f>
        <v>0.37150127050427334</v>
      </c>
      <c r="R155" s="16">
        <f>About!$B$75/(1+EXP(About!$B$76*(R154-$D154+About!$B$77)))</f>
        <v>0.4368032588898566</v>
      </c>
      <c r="S155" s="16">
        <f>About!$B$75/(1+EXP(About!$B$76*(S154-$D154+About!$B$77)))</f>
        <v>0.50449999999999995</v>
      </c>
      <c r="T155" s="16">
        <f>About!$B$75/(1+EXP(About!$B$76*(T154-$D154+About!$B$77)))</f>
        <v>0.57219674111014329</v>
      </c>
      <c r="U155" s="16">
        <f>About!$B$75/(1+EXP(About!$B$76*(U154-$D154+About!$B$77)))</f>
        <v>0.6374987294957265</v>
      </c>
      <c r="V155" s="16">
        <f>About!$B$75/(1+EXP(About!$B$76*(V154-$D154+About!$B$77)))</f>
        <v>0.69833848984050417</v>
      </c>
      <c r="W155" s="16">
        <f>About!$B$75/(1+EXP(About!$B$76*(W154-$D154+About!$B$77)))</f>
        <v>0.75321242918770104</v>
      </c>
      <c r="X155" s="16">
        <f>About!$B$75/(1+EXP(About!$B$76*(X154-$D154+About!$B$77)))</f>
        <v>0.80127679485284409</v>
      </c>
      <c r="Y155" s="16">
        <f>About!$B$75/(1+EXP(About!$B$76*(Y154-$D154+About!$B$77)))</f>
        <v>0.84230828597766971</v>
      </c>
      <c r="Z155" s="16">
        <f>About!$B$75/(1+EXP(About!$B$76*(Z154-$D154+About!$B$77)))</f>
        <v>0.87657433033652998</v>
      </c>
      <c r="AA155" s="16">
        <f>About!$B$75/(1+EXP(About!$B$76*(AA154-$D154+About!$B$77)))</f>
        <v>0.904668944478626</v>
      </c>
      <c r="AB155" s="16">
        <f>About!$B$75/(1+EXP(About!$B$76*(AB154-$D154+About!$B$77)))</f>
        <v>0.92735831157959536</v>
      </c>
      <c r="AC155" s="16">
        <f>About!$B$75/(1+EXP(About!$B$76*(AC154-$D154+About!$B$77)))</f>
        <v>0.94545988373849044</v>
      </c>
      <c r="AD155" s="16">
        <f>About!$B$75/(1+EXP(About!$B$76*(AD154-$D154+About!$B$77)))</f>
        <v>0.95976107949421063</v>
      </c>
      <c r="AE155" s="16">
        <f>About!$B$75/(1+EXP(About!$B$76*(AE154-$D154+About!$B$77)))</f>
        <v>0.97097291847681666</v>
      </c>
      <c r="AF155" s="16">
        <f>About!$B$75/(1+EXP(About!$B$76*(AF154-$D154+About!$B$77)))</f>
        <v>0.97970970284113201</v>
      </c>
      <c r="AG155" s="16">
        <f>About!$B$75/(1+EXP(About!$B$76*(AG154-$D154+About!$B$77)))</f>
        <v>0.98648574035267622</v>
      </c>
      <c r="AH155" s="16">
        <f>About!$B$75/(1+EXP(About!$B$76*(AH154-$D154+About!$B$77)))</f>
        <v>0.99172185038443061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f>About!$B$75/(1+EXP(About!$B$76*(D156-$D156+About!$B$77)))</f>
        <v>1.7278149615569269E-2</v>
      </c>
      <c r="E157" s="16">
        <f>About!$B$75/(1+EXP(About!$B$76*(E156-$D156+About!$B$77)))</f>
        <v>2.2514259647323516E-2</v>
      </c>
      <c r="F157" s="16">
        <f>About!$B$75/(1+EXP(About!$B$76*(F156-$D156+About!$B$77)))</f>
        <v>2.9290297158867825E-2</v>
      </c>
      <c r="G157" s="16">
        <f>About!$B$75/(1+EXP(About!$B$76*(G156-$D156+About!$B$77)))</f>
        <v>3.8027081523183362E-2</v>
      </c>
      <c r="H157" s="16">
        <f>About!$B$75/(1+EXP(About!$B$76*(H156-$D156+About!$B$77)))</f>
        <v>4.923892050578918E-2</v>
      </c>
      <c r="I157" s="16">
        <f>About!$B$75/(1+EXP(About!$B$76*(I156-$D156+About!$B$77)))</f>
        <v>6.3540116261509447E-2</v>
      </c>
      <c r="J157" s="16">
        <f>About!$B$75/(1+EXP(About!$B$76*(J156-$D156+About!$B$77)))</f>
        <v>8.1641688420404521E-2</v>
      </c>
      <c r="K157" s="16">
        <f>About!$B$75/(1+EXP(About!$B$76*(K156-$D156+About!$B$77)))</f>
        <v>0.10433105552137381</v>
      </c>
      <c r="L157" s="16">
        <f>About!$B$75/(1+EXP(About!$B$76*(L156-$D156+About!$B$77)))</f>
        <v>0.13242566966347</v>
      </c>
      <c r="M157" s="16">
        <f>About!$B$75/(1+EXP(About!$B$76*(M156-$D156+About!$B$77)))</f>
        <v>0.16669171402233013</v>
      </c>
      <c r="N157" s="16">
        <f>About!$B$75/(1+EXP(About!$B$76*(N156-$D156+About!$B$77)))</f>
        <v>0.20772320514715584</v>
      </c>
      <c r="O157" s="16">
        <f>About!$B$75/(1+EXP(About!$B$76*(O156-$D156+About!$B$77)))</f>
        <v>0.2557875708122988</v>
      </c>
      <c r="P157" s="16">
        <f>About!$B$75/(1+EXP(About!$B$76*(P156-$D156+About!$B$77)))</f>
        <v>0.31066151015949567</v>
      </c>
      <c r="Q157" s="16">
        <f>About!$B$75/(1+EXP(About!$B$76*(Q156-$D156+About!$B$77)))</f>
        <v>0.37150127050427334</v>
      </c>
      <c r="R157" s="16">
        <f>About!$B$75/(1+EXP(About!$B$76*(R156-$D156+About!$B$77)))</f>
        <v>0.4368032588898566</v>
      </c>
      <c r="S157" s="16">
        <f>About!$B$75/(1+EXP(About!$B$76*(S156-$D156+About!$B$77)))</f>
        <v>0.50449999999999995</v>
      </c>
      <c r="T157" s="16">
        <f>About!$B$75/(1+EXP(About!$B$76*(T156-$D156+About!$B$77)))</f>
        <v>0.57219674111014329</v>
      </c>
      <c r="U157" s="16">
        <f>About!$B$75/(1+EXP(About!$B$76*(U156-$D156+About!$B$77)))</f>
        <v>0.6374987294957265</v>
      </c>
      <c r="V157" s="16">
        <f>About!$B$75/(1+EXP(About!$B$76*(V156-$D156+About!$B$77)))</f>
        <v>0.69833848984050417</v>
      </c>
      <c r="W157" s="16">
        <f>About!$B$75/(1+EXP(About!$B$76*(W156-$D156+About!$B$77)))</f>
        <v>0.75321242918770104</v>
      </c>
      <c r="X157" s="16">
        <f>About!$B$75/(1+EXP(About!$B$76*(X156-$D156+About!$B$77)))</f>
        <v>0.80127679485284409</v>
      </c>
      <c r="Y157" s="16">
        <f>About!$B$75/(1+EXP(About!$B$76*(Y156-$D156+About!$B$77)))</f>
        <v>0.84230828597766971</v>
      </c>
      <c r="Z157" s="16">
        <f>About!$B$75/(1+EXP(About!$B$76*(Z156-$D156+About!$B$77)))</f>
        <v>0.87657433033652998</v>
      </c>
      <c r="AA157" s="16">
        <f>About!$B$75/(1+EXP(About!$B$76*(AA156-$D156+About!$B$77)))</f>
        <v>0.904668944478626</v>
      </c>
      <c r="AB157" s="16">
        <f>About!$B$75/(1+EXP(About!$B$76*(AB156-$D156+About!$B$77)))</f>
        <v>0.92735831157959536</v>
      </c>
      <c r="AC157" s="16">
        <f>About!$B$75/(1+EXP(About!$B$76*(AC156-$D156+About!$B$77)))</f>
        <v>0.94545988373849044</v>
      </c>
      <c r="AD157" s="16">
        <f>About!$B$75/(1+EXP(About!$B$76*(AD156-$D156+About!$B$77)))</f>
        <v>0.95976107949421063</v>
      </c>
      <c r="AE157" s="16">
        <f>About!$B$75/(1+EXP(About!$B$76*(AE156-$D156+About!$B$77)))</f>
        <v>0.97097291847681666</v>
      </c>
      <c r="AF157" s="16">
        <f>About!$B$75/(1+EXP(About!$B$76*(AF156-$D156+About!$B$77)))</f>
        <v>0.97970970284113201</v>
      </c>
      <c r="AG157" s="16">
        <f>About!$B$75/(1+EXP(About!$B$76*(AG156-$D156+About!$B$77)))</f>
        <v>0.98648574035267622</v>
      </c>
      <c r="AH157" s="16">
        <f>About!$B$75/(1+EXP(About!$B$76*(AH156-$D156+About!$B$77)))</f>
        <v>0.99172185038443061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f>About!$B$75/(1+EXP(About!$B$76*(D158-$D158+About!$B$77)))</f>
        <v>1.7278149615569269E-2</v>
      </c>
      <c r="E159" s="16">
        <f>About!$B$75/(1+EXP(About!$B$76*(E158-$D158+About!$B$77)))</f>
        <v>2.2514259647323516E-2</v>
      </c>
      <c r="F159" s="16">
        <f>About!$B$75/(1+EXP(About!$B$76*(F158-$D158+About!$B$77)))</f>
        <v>2.9290297158867825E-2</v>
      </c>
      <c r="G159" s="16">
        <f>About!$B$75/(1+EXP(About!$B$76*(G158-$D158+About!$B$77)))</f>
        <v>3.8027081523183362E-2</v>
      </c>
      <c r="H159" s="16">
        <f>About!$B$75/(1+EXP(About!$B$76*(H158-$D158+About!$B$77)))</f>
        <v>4.923892050578918E-2</v>
      </c>
      <c r="I159" s="16">
        <f>About!$B$75/(1+EXP(About!$B$76*(I158-$D158+About!$B$77)))</f>
        <v>6.3540116261509447E-2</v>
      </c>
      <c r="J159" s="16">
        <f>About!$B$75/(1+EXP(About!$B$76*(J158-$D158+About!$B$77)))</f>
        <v>8.1641688420404521E-2</v>
      </c>
      <c r="K159" s="16">
        <f>About!$B$75/(1+EXP(About!$B$76*(K158-$D158+About!$B$77)))</f>
        <v>0.10433105552137381</v>
      </c>
      <c r="L159" s="16">
        <f>About!$B$75/(1+EXP(About!$B$76*(L158-$D158+About!$B$77)))</f>
        <v>0.13242566966347</v>
      </c>
      <c r="M159" s="16">
        <f>About!$B$75/(1+EXP(About!$B$76*(M158-$D158+About!$B$77)))</f>
        <v>0.16669171402233013</v>
      </c>
      <c r="N159" s="16">
        <f>About!$B$75/(1+EXP(About!$B$76*(N158-$D158+About!$B$77)))</f>
        <v>0.20772320514715584</v>
      </c>
      <c r="O159" s="16">
        <f>About!$B$75/(1+EXP(About!$B$76*(O158-$D158+About!$B$77)))</f>
        <v>0.2557875708122988</v>
      </c>
      <c r="P159" s="16">
        <f>About!$B$75/(1+EXP(About!$B$76*(P158-$D158+About!$B$77)))</f>
        <v>0.31066151015949567</v>
      </c>
      <c r="Q159" s="16">
        <f>About!$B$75/(1+EXP(About!$B$76*(Q158-$D158+About!$B$77)))</f>
        <v>0.37150127050427334</v>
      </c>
      <c r="R159" s="16">
        <f>About!$B$75/(1+EXP(About!$B$76*(R158-$D158+About!$B$77)))</f>
        <v>0.4368032588898566</v>
      </c>
      <c r="S159" s="16">
        <f>About!$B$75/(1+EXP(About!$B$76*(S158-$D158+About!$B$77)))</f>
        <v>0.50449999999999995</v>
      </c>
      <c r="T159" s="16">
        <f>About!$B$75/(1+EXP(About!$B$76*(T158-$D158+About!$B$77)))</f>
        <v>0.57219674111014329</v>
      </c>
      <c r="U159" s="16">
        <f>About!$B$75/(1+EXP(About!$B$76*(U158-$D158+About!$B$77)))</f>
        <v>0.6374987294957265</v>
      </c>
      <c r="V159" s="16">
        <f>About!$B$75/(1+EXP(About!$B$76*(V158-$D158+About!$B$77)))</f>
        <v>0.69833848984050417</v>
      </c>
      <c r="W159" s="16">
        <f>About!$B$75/(1+EXP(About!$B$76*(W158-$D158+About!$B$77)))</f>
        <v>0.75321242918770104</v>
      </c>
      <c r="X159" s="16">
        <f>About!$B$75/(1+EXP(About!$B$76*(X158-$D158+About!$B$77)))</f>
        <v>0.80127679485284409</v>
      </c>
      <c r="Y159" s="16">
        <f>About!$B$75/(1+EXP(About!$B$76*(Y158-$D158+About!$B$77)))</f>
        <v>0.84230828597766971</v>
      </c>
      <c r="Z159" s="16">
        <f>About!$B$75/(1+EXP(About!$B$76*(Z158-$D158+About!$B$77)))</f>
        <v>0.87657433033652998</v>
      </c>
      <c r="AA159" s="16">
        <f>About!$B$75/(1+EXP(About!$B$76*(AA158-$D158+About!$B$77)))</f>
        <v>0.904668944478626</v>
      </c>
      <c r="AB159" s="16">
        <f>About!$B$75/(1+EXP(About!$B$76*(AB158-$D158+About!$B$77)))</f>
        <v>0.92735831157959536</v>
      </c>
      <c r="AC159" s="16">
        <f>About!$B$75/(1+EXP(About!$B$76*(AC158-$D158+About!$B$77)))</f>
        <v>0.94545988373849044</v>
      </c>
      <c r="AD159" s="16">
        <f>About!$B$75/(1+EXP(About!$B$76*(AD158-$D158+About!$B$77)))</f>
        <v>0.95976107949421063</v>
      </c>
      <c r="AE159" s="16">
        <f>About!$B$75/(1+EXP(About!$B$76*(AE158-$D158+About!$B$77)))</f>
        <v>0.97097291847681666</v>
      </c>
      <c r="AF159" s="16">
        <f>About!$B$75/(1+EXP(About!$B$76*(AF158-$D158+About!$B$77)))</f>
        <v>0.97970970284113201</v>
      </c>
      <c r="AG159" s="16">
        <f>About!$B$75/(1+EXP(About!$B$76*(AG158-$D158+About!$B$77)))</f>
        <v>0.98648574035267622</v>
      </c>
      <c r="AH159" s="16">
        <f>About!$B$75/(1+EXP(About!$B$76*(AH158-$D158+About!$B$77)))</f>
        <v>0.99172185038443061</v>
      </c>
    </row>
    <row r="160" spans="1:34" x14ac:dyDescent="0.4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172</v>
      </c>
      <c r="B162" s="15">
        <v>2018</v>
      </c>
      <c r="C162" s="15">
        <v>2019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f>VLOOKUP(D$162,'Exogenous GDP Adjustment'!$A$20:$C$31,3,FALSE)</f>
        <v>1</v>
      </c>
      <c r="E163" s="16">
        <f>VLOOKUP(E$162,'Exogenous GDP Adjustment'!$A$20:$C$31,3,FALSE)</f>
        <v>0.5</v>
      </c>
      <c r="F163" s="16">
        <f>VLOOKUP(F$162,'Exogenous GDP Adjustment'!$A$20:$C$31,3,FALSE)</f>
        <v>0.25</v>
      </c>
      <c r="G163" s="16">
        <f>VLOOKUP(G$162,'Exogenous GDP Adjustment'!$A$20:$C$31,3,FALSE)</f>
        <v>0.125</v>
      </c>
      <c r="H163" s="16">
        <f>VLOOKUP(H$162,'Exogenous GDP Adjustment'!$A$20:$C$31,3,FALSE)</f>
        <v>6.25E-2</v>
      </c>
      <c r="I163" s="16">
        <f>VLOOKUP(I$162,'Exogenous GDP Adjustment'!$A$20:$C$31,3,FALSE)</f>
        <v>3.125E-2</v>
      </c>
      <c r="J163" s="16">
        <f>VLOOKUP(J$162,'Exogenous GDP Adjustment'!$A$20:$C$31,3,FALSE)</f>
        <v>1.5625E-2</v>
      </c>
      <c r="K163" s="16">
        <f>VLOOKUP(K$162,'Exogenous GDP Adjustment'!$A$20:$C$31,3,FALSE)</f>
        <v>7.8125E-3</v>
      </c>
      <c r="L163" s="16">
        <f>VLOOKUP(L$162,'Exogenous GDP Adjustment'!$A$20:$C$31,3,FALSE)</f>
        <v>3.90625E-3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77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0.25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0.125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6.25E-2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3.125E-2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1.5625E-2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7.8130000000000005E-3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3.9060000000000002E-3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V74" activePane="bottomRight" state="frozen"/>
      <selection pane="topRight" activeCell="B1" sqref="B1"/>
      <selection pane="bottomLeft" activeCell="A2" sqref="A2"/>
      <selection pane="bottomRight" activeCell="Y82" sqref="Y82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0.5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0.25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0.125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6.25E-2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3.125E-2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1.5625E-2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7.8130000000000005E-3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3.9060000000000002E-3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26" sqref="F26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4" t="s">
        <v>174</v>
      </c>
      <c r="B1" s="13"/>
    </row>
    <row r="3" spans="1:13" ht="28.5" x14ac:dyDescent="0.45">
      <c r="A3" s="32" t="s">
        <v>173</v>
      </c>
      <c r="B3" s="34" t="s">
        <v>179</v>
      </c>
      <c r="C3" s="34" t="s">
        <v>180</v>
      </c>
      <c r="D3" s="34" t="s">
        <v>181</v>
      </c>
    </row>
    <row r="4" spans="1:13" x14ac:dyDescent="0.45">
      <c r="A4" s="25">
        <v>43831</v>
      </c>
      <c r="B4" s="26">
        <v>0</v>
      </c>
      <c r="C4" s="27">
        <v>5.8000000000000003E-2</v>
      </c>
      <c r="D4" s="27">
        <v>5.8000000000000003E-2</v>
      </c>
    </row>
    <row r="5" spans="1:13" x14ac:dyDescent="0.45">
      <c r="A5" s="25">
        <v>43922</v>
      </c>
      <c r="B5" s="27">
        <v>-5.8999999999999997E-2</v>
      </c>
      <c r="C5" s="27">
        <v>-9.9999999999999395E-4</v>
      </c>
    </row>
    <row r="6" spans="1:13" x14ac:dyDescent="0.45">
      <c r="A6" s="25">
        <v>44197</v>
      </c>
      <c r="B6" s="27">
        <v>-2.9499999999999998E-2</v>
      </c>
      <c r="C6" s="27">
        <v>2.8500000000000004E-2</v>
      </c>
    </row>
    <row r="7" spans="1:13" x14ac:dyDescent="0.45">
      <c r="A7" s="25">
        <v>44287</v>
      </c>
      <c r="B7" s="26">
        <v>0</v>
      </c>
      <c r="C7" s="27">
        <v>5.8000000000000003E-2</v>
      </c>
      <c r="M7" s="25"/>
    </row>
    <row r="8" spans="1:13" x14ac:dyDescent="0.45">
      <c r="A8" s="25"/>
      <c r="B8" s="27"/>
      <c r="M8" s="25"/>
    </row>
    <row r="9" spans="1:13" x14ac:dyDescent="0.45">
      <c r="A9" s="35" t="s">
        <v>35</v>
      </c>
      <c r="B9" s="27"/>
      <c r="M9" s="25"/>
    </row>
    <row r="10" spans="1:13" x14ac:dyDescent="0.45">
      <c r="A10" s="25" t="s">
        <v>182</v>
      </c>
      <c r="B10" s="27"/>
      <c r="M10" s="25"/>
    </row>
    <row r="11" spans="1:13" x14ac:dyDescent="0.45">
      <c r="A11" s="25" t="s">
        <v>183</v>
      </c>
      <c r="B11" s="27"/>
      <c r="M11" s="25"/>
    </row>
    <row r="12" spans="1:13" x14ac:dyDescent="0.45">
      <c r="A12" s="25" t="s">
        <v>184</v>
      </c>
      <c r="B12" s="27"/>
      <c r="M12" s="25"/>
    </row>
    <row r="13" spans="1:13" x14ac:dyDescent="0.45">
      <c r="A13" s="25" t="s">
        <v>185</v>
      </c>
      <c r="B13" s="27"/>
      <c r="M13" s="25"/>
    </row>
    <row r="14" spans="1:13" x14ac:dyDescent="0.45">
      <c r="A14" s="25"/>
      <c r="B14" s="27"/>
      <c r="M14" s="25"/>
    </row>
    <row r="15" spans="1:13" x14ac:dyDescent="0.45">
      <c r="A15" s="25" t="s">
        <v>186</v>
      </c>
      <c r="B15" s="28"/>
    </row>
    <row r="16" spans="1:13" x14ac:dyDescent="0.45">
      <c r="A16" s="25" t="s">
        <v>187</v>
      </c>
      <c r="B16" s="27"/>
      <c r="I16" t="s">
        <v>188</v>
      </c>
      <c r="M16" s="25"/>
    </row>
    <row r="17" spans="1:13" x14ac:dyDescent="0.45">
      <c r="A17" s="25"/>
      <c r="B17" s="27"/>
      <c r="I17" s="31" t="s">
        <v>189</v>
      </c>
      <c r="M17" s="25"/>
    </row>
    <row r="18" spans="1:13" x14ac:dyDescent="0.45">
      <c r="A18" s="25"/>
      <c r="B18" s="27"/>
    </row>
    <row r="19" spans="1:13" x14ac:dyDescent="0.45">
      <c r="A19" s="33" t="s">
        <v>31</v>
      </c>
      <c r="B19" s="32" t="s">
        <v>177</v>
      </c>
      <c r="C19" s="32" t="s">
        <v>178</v>
      </c>
      <c r="E19" s="1" t="s">
        <v>175</v>
      </c>
    </row>
    <row r="20" spans="1:13" x14ac:dyDescent="0.45">
      <c r="A20">
        <v>2020</v>
      </c>
      <c r="B20" s="27">
        <v>-5.8999999999999997E-2</v>
      </c>
      <c r="C20" s="27">
        <v>1</v>
      </c>
      <c r="E20" s="29">
        <v>0.5</v>
      </c>
    </row>
    <row r="21" spans="1:13" ht="14.65" thickBot="1" x14ac:dyDescent="0.5">
      <c r="A21" s="10">
        <v>2021</v>
      </c>
      <c r="B21" s="30">
        <v>-2.9499999999999998E-2</v>
      </c>
      <c r="C21" s="27">
        <v>0.5</v>
      </c>
    </row>
    <row r="22" spans="1:13" x14ac:dyDescent="0.45">
      <c r="A22">
        <v>2022</v>
      </c>
      <c r="B22" s="27">
        <v>-8.0000000000000002E-3</v>
      </c>
      <c r="C22" s="27">
        <v>0.25</v>
      </c>
    </row>
    <row r="23" spans="1:13" x14ac:dyDescent="0.45">
      <c r="A23">
        <v>2023</v>
      </c>
      <c r="B23" s="27">
        <v>-4.0000000000000001E-3</v>
      </c>
      <c r="C23" s="27">
        <v>0.125</v>
      </c>
    </row>
    <row r="24" spans="1:13" x14ac:dyDescent="0.45">
      <c r="A24">
        <v>2024</v>
      </c>
      <c r="B24" s="27">
        <v>-2E-3</v>
      </c>
      <c r="C24" s="27">
        <v>6.25E-2</v>
      </c>
    </row>
    <row r="25" spans="1:13" x14ac:dyDescent="0.45">
      <c r="A25">
        <v>2025</v>
      </c>
      <c r="B25" s="27">
        <v>-1E-3</v>
      </c>
      <c r="C25" s="27">
        <v>3.125E-2</v>
      </c>
    </row>
    <row r="26" spans="1:13" x14ac:dyDescent="0.45">
      <c r="A26">
        <v>2026</v>
      </c>
      <c r="B26" s="27">
        <v>-5.0000000000000001E-4</v>
      </c>
      <c r="C26" s="27">
        <v>1.5625E-2</v>
      </c>
    </row>
    <row r="27" spans="1:13" x14ac:dyDescent="0.45">
      <c r="A27">
        <v>2027</v>
      </c>
      <c r="B27" s="27">
        <v>-2.5000000000000001E-4</v>
      </c>
      <c r="C27" s="27">
        <v>7.8125E-3</v>
      </c>
    </row>
    <row r="28" spans="1:13" x14ac:dyDescent="0.45">
      <c r="A28">
        <v>2028</v>
      </c>
      <c r="B28" s="27">
        <v>-1.25E-4</v>
      </c>
      <c r="C28" s="27">
        <v>3.90625E-3</v>
      </c>
    </row>
    <row r="29" spans="1:13" x14ac:dyDescent="0.45">
      <c r="A29">
        <v>2029</v>
      </c>
      <c r="B29" s="27">
        <v>-6.2500000000000001E-5</v>
      </c>
      <c r="C29" s="27">
        <v>1.953125E-3</v>
      </c>
    </row>
    <row r="30" spans="1:13" x14ac:dyDescent="0.45">
      <c r="A30">
        <v>2030</v>
      </c>
      <c r="B30" s="27">
        <v>-3.1250000000000001E-5</v>
      </c>
      <c r="C30" s="27">
        <v>9.765625E-4</v>
      </c>
    </row>
    <row r="31" spans="1:13" x14ac:dyDescent="0.45">
      <c r="A31">
        <v>2031</v>
      </c>
      <c r="B31" s="27">
        <v>-1.5625E-5</v>
      </c>
      <c r="C31" s="27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FoPITY-1</vt:lpstr>
      <vt:lpstr>FoPITY-1-WebApp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2020-05-28T14:42:43Z</dcterms:modified>
</cp:coreProperties>
</file>