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MPCbS\"/>
    </mc:Choice>
  </mc:AlternateContent>
  <bookViews>
    <workbookView xWindow="-120" yWindow="-120" windowWidth="20730" windowHeight="11160"/>
  </bookViews>
  <sheets>
    <sheet name="About" sheetId="1" r:id="rId1"/>
    <sheet name="Biomass" sheetId="6" r:id="rId2"/>
    <sheet name="MSW" sheetId="7" r:id="rId3"/>
    <sheet name="MPCbS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7" i="3" l="1"/>
  <c r="B16" i="3"/>
  <c r="B15" i="3"/>
  <c r="B9" i="3" l="1"/>
  <c r="B8" i="3"/>
  <c r="B5" i="3"/>
  <c r="B2" i="3" l="1"/>
  <c r="B13" i="3"/>
  <c r="B12" i="3"/>
  <c r="B11" i="3"/>
  <c r="B4" i="3"/>
  <c r="B3" i="3"/>
</calcChain>
</file>

<file path=xl/sharedStrings.xml><?xml version="1.0" encoding="utf-8"?>
<sst xmlns="http://schemas.openxmlformats.org/spreadsheetml/2006/main" count="111" uniqueCount="105">
  <si>
    <t>MPCbS Max Potential Capacity by Source</t>
  </si>
  <si>
    <t>Source:</t>
  </si>
  <si>
    <t>State wise renewable Energy Potential</t>
  </si>
  <si>
    <t>MNRE</t>
  </si>
  <si>
    <t>http://mnre.gov.in/file-manager/annual-report/2016-2017/EN/pdf/1.pdf</t>
  </si>
  <si>
    <t>Table 1.1</t>
  </si>
  <si>
    <t>hydro</t>
  </si>
  <si>
    <t>onshore wind</t>
  </si>
  <si>
    <t>solar PV</t>
  </si>
  <si>
    <t>solar thermal</t>
  </si>
  <si>
    <t>biomass</t>
  </si>
  <si>
    <t>geothermal</t>
  </si>
  <si>
    <t>offshore wind</t>
  </si>
  <si>
    <t>Tablel.l : State wise Renewable Energy Potential (in MW)</t>
  </si>
  <si>
    <t>Sl. No.</t>
  </si>
  <si>
    <t>States/UTs</t>
  </si>
  <si>
    <t>Wind
Power</t>
  </si>
  <si>
    <t>Small Hydro Power</t>
  </si>
  <si>
    <t>Bio-Energy</t>
  </si>
  <si>
    <t>Solar</t>
  </si>
  <si>
    <t>Total</t>
  </si>
  <si>
    <t>Biomass
Power</t>
  </si>
  <si>
    <t>Bagasse
Cogeneration</t>
  </si>
  <si>
    <t>Waste to
Energy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</si>
  <si>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</si>
  <si>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</si>
  <si>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</si>
  <si>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</si>
  <si>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</si>
  <si>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</si>
  <si>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</si>
  <si>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</si>
  <si>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</si>
  <si>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</si>
  <si>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</si>
  <si>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</si>
  <si>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</si>
  <si>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</si>
  <si>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</si>
  <si>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</si>
  <si>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</si>
  <si>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</si>
  <si>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</si>
  <si>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</si>
  <si>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</si>
  <si>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</si>
  <si>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</si>
  <si>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</si>
  <si>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</si>
  <si>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</si>
  <si>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</si>
  <si>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</si>
  <si>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</si>
  <si>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</t>
  </si>
  <si>
    <t>Chandigarh</t>
  </si>
  <si>
    <t>Dadra &amp; Nagar Haveli</t>
  </si>
  <si>
    <t>Daman &amp; Diu</t>
  </si>
  <si>
    <t>Delhi</t>
  </si>
  <si>
    <t>Lakshadweep</t>
  </si>
  <si>
    <t>Puducherry</t>
  </si>
  <si>
    <t>Others</t>
  </si>
  <si>
    <t>Electricity Source</t>
  </si>
  <si>
    <t>Max Potential Capacity (MW)</t>
  </si>
  <si>
    <t>hard coal</t>
  </si>
  <si>
    <t>natural gas nonpeaker</t>
  </si>
  <si>
    <t>nuclear</t>
  </si>
  <si>
    <t>petroleum</t>
  </si>
  <si>
    <t>natural gas peaker</t>
  </si>
  <si>
    <t>lignite</t>
  </si>
  <si>
    <t>WWF &amp; TERI</t>
  </si>
  <si>
    <t>THE ENERGY REPORT– INDIA 100% RENEWABLE ENERGY BY 2050</t>
  </si>
  <si>
    <t>https://d2391rlyg4hwoh.cloudfront.net/downloads/the_energy_report_india.pdf</t>
  </si>
  <si>
    <t>Appendix A2</t>
  </si>
  <si>
    <t>All Except Biomass, Onshore Wind</t>
  </si>
  <si>
    <t>Biomass</t>
  </si>
  <si>
    <t>file:///C:/Users/deept/AppData/Local/Temp/CSTEP_RR_Re-assessment_of_India's_On-shore_Wind_Power_Potential_2016.pdf</t>
  </si>
  <si>
    <t>Onshore Wind</t>
  </si>
  <si>
    <t>Source: MNRE</t>
  </si>
  <si>
    <t>Source: CSTEP, WFMS, SSEF</t>
  </si>
  <si>
    <t>(5Dx7D array potential - conservative)</t>
  </si>
  <si>
    <t>Re-assessment of India’s On-shore Wind Power Potential</t>
  </si>
  <si>
    <t>CSTEP, WFMS, SSEF - for MNRE's Wind Potential Reassessment Committee</t>
  </si>
  <si>
    <t>Appendix 2, pp 61</t>
  </si>
  <si>
    <t>Notes:</t>
  </si>
  <si>
    <t>On-shore wind potential has been reassessed by CSTEP, WFMS &amp; SSEF study as part of MNRE's Potential Re-assessment committee in 2016</t>
  </si>
  <si>
    <t>New estimate of on-shore wind potential for 100m hub height is considered, for a conservative wind farm array configuration of 5Dx7D</t>
  </si>
  <si>
    <t>be geographically resource-constrained. (An arbitrarily high number is chosen here, to ensure</t>
  </si>
  <si>
    <t>this limit doesn't come into play for these three electricity sources.)</t>
  </si>
  <si>
    <t>These maximums reflect the available resource potential for hydro, wind, solar, biomass, and geothermal power.</t>
  </si>
  <si>
    <t>Maximums for coal, natural gas, petroleum, and nuclear are not imposed, as these power types are unlikely to</t>
  </si>
  <si>
    <t>http://www.gcpcenvis.nic.in/PDF/Waste%20to%20Energy.pdf</t>
  </si>
  <si>
    <t>Waste to Energy Potential for MSW</t>
  </si>
  <si>
    <t>Gujarat Cleaner Production Centre</t>
  </si>
  <si>
    <t>-</t>
  </si>
  <si>
    <t>Waste to Energy - ENVIS Centre</t>
  </si>
  <si>
    <t>India Waste to Energy Potential</t>
  </si>
  <si>
    <t>Urban</t>
  </si>
  <si>
    <t>MW</t>
  </si>
  <si>
    <t>Industrial</t>
  </si>
  <si>
    <t>crude oil</t>
  </si>
  <si>
    <t>heavy or residual fuel oil</t>
  </si>
  <si>
    <t>municipal solid waste</t>
  </si>
  <si>
    <t>Remaining sources from TERI-WWF study, except for Biomass and MSW from MNRE latest available potential estimate.</t>
  </si>
  <si>
    <t>Page 4, in lieu of MNRE source no longer available on their site</t>
  </si>
  <si>
    <t>Source: Gujarat ENVIS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</si>
</sst>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363572</xdr:colOff>
      <xdr:row>0</xdr:row>
      <xdr:rowOff>0</xdr:rowOff>
    </xdr:from>
    <xdr:to>
      <xdr:col>19</xdr:col>
      <xdr:colOff>76975</xdr:colOff>
      <xdr:row>27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5AC01-CD3C-468B-88A7-40DEDF202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9972" y="0"/>
          <a:ext cx="5809403" cy="5829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2391rlyg4hwoh.cloudfront.net/downloads/the_energy_report_india.pdf" TargetMode="External"/><Relationship Id="rId1" Type="http://schemas.openxmlformats.org/officeDocument/2006/relationships/hyperlink" Target="http://mnre.gov.in/file-manager/annual-report/2016-2017/EN/pdf/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/>
  </sheetViews>
  <sheetFormatPr defaultRowHeight="14.25" x14ac:dyDescent="0.45"/>
  <cols>
    <col min="2" max="2" width="60.86328125" customWidth="1"/>
    <col min="6" max="6" width="55.265625" customWidth="1"/>
  </cols>
  <sheetData>
    <row r="1" spans="1:6" x14ac:dyDescent="0.45">
      <c r="A1" s="1" t="s">
        <v>0</v>
      </c>
    </row>
    <row r="3" spans="1:6" x14ac:dyDescent="0.45">
      <c r="A3" s="1" t="s">
        <v>1</v>
      </c>
      <c r="B3" s="2" t="s">
        <v>73</v>
      </c>
      <c r="F3" s="2" t="s">
        <v>91</v>
      </c>
    </row>
    <row r="4" spans="1:6" x14ac:dyDescent="0.45">
      <c r="B4" t="s">
        <v>69</v>
      </c>
      <c r="F4" t="s">
        <v>92</v>
      </c>
    </row>
    <row r="5" spans="1:6" x14ac:dyDescent="0.45">
      <c r="B5" s="3">
        <v>2011</v>
      </c>
      <c r="F5" s="3" t="s">
        <v>93</v>
      </c>
    </row>
    <row r="6" spans="1:6" x14ac:dyDescent="0.45">
      <c r="B6" t="s">
        <v>70</v>
      </c>
      <c r="F6" t="s">
        <v>94</v>
      </c>
    </row>
    <row r="7" spans="1:6" x14ac:dyDescent="0.45">
      <c r="B7" s="4" t="s">
        <v>71</v>
      </c>
      <c r="F7" t="s">
        <v>90</v>
      </c>
    </row>
    <row r="8" spans="1:6" x14ac:dyDescent="0.45">
      <c r="B8" t="s">
        <v>72</v>
      </c>
      <c r="F8" t="s">
        <v>103</v>
      </c>
    </row>
    <row r="10" spans="1:6" x14ac:dyDescent="0.45">
      <c r="B10" s="2" t="s">
        <v>74</v>
      </c>
    </row>
    <row r="11" spans="1:6" x14ac:dyDescent="0.45">
      <c r="B11" t="s">
        <v>2</v>
      </c>
    </row>
    <row r="12" spans="1:6" x14ac:dyDescent="0.45">
      <c r="B12" s="3">
        <v>2017</v>
      </c>
    </row>
    <row r="13" spans="1:6" x14ac:dyDescent="0.45">
      <c r="B13" t="s">
        <v>3</v>
      </c>
    </row>
    <row r="14" spans="1:6" x14ac:dyDescent="0.45">
      <c r="B14" s="4" t="s">
        <v>4</v>
      </c>
    </row>
    <row r="15" spans="1:6" x14ac:dyDescent="0.45">
      <c r="B15" t="s">
        <v>5</v>
      </c>
    </row>
    <row r="17" spans="1:2" x14ac:dyDescent="0.45">
      <c r="B17" s="2" t="s">
        <v>76</v>
      </c>
    </row>
    <row r="18" spans="1:2" x14ac:dyDescent="0.45">
      <c r="B18" s="7" t="s">
        <v>80</v>
      </c>
    </row>
    <row r="19" spans="1:2" x14ac:dyDescent="0.45">
      <c r="B19" s="3">
        <v>2016</v>
      </c>
    </row>
    <row r="20" spans="1:2" x14ac:dyDescent="0.45">
      <c r="B20" t="s">
        <v>81</v>
      </c>
    </row>
    <row r="21" spans="1:2" x14ac:dyDescent="0.45">
      <c r="B21" t="s">
        <v>75</v>
      </c>
    </row>
    <row r="22" spans="1:2" x14ac:dyDescent="0.45">
      <c r="B22" t="s">
        <v>82</v>
      </c>
    </row>
    <row r="23" spans="1:2" x14ac:dyDescent="0.45">
      <c r="B23" t="s">
        <v>79</v>
      </c>
    </row>
    <row r="25" spans="1:2" x14ac:dyDescent="0.45">
      <c r="A25" s="1" t="s">
        <v>83</v>
      </c>
    </row>
    <row r="26" spans="1:2" x14ac:dyDescent="0.45">
      <c r="A26" t="s">
        <v>88</v>
      </c>
    </row>
    <row r="27" spans="1:2" x14ac:dyDescent="0.45">
      <c r="A27" t="s">
        <v>89</v>
      </c>
    </row>
    <row r="28" spans="1:2" x14ac:dyDescent="0.45">
      <c r="A28" t="s">
        <v>86</v>
      </c>
    </row>
    <row r="29" spans="1:2" x14ac:dyDescent="0.45">
      <c r="A29" t="s">
        <v>87</v>
      </c>
    </row>
    <row r="31" spans="1:2" x14ac:dyDescent="0.45">
      <c r="A31" t="s">
        <v>84</v>
      </c>
    </row>
    <row r="32" spans="1:2" x14ac:dyDescent="0.45">
      <c r="A32" t="s">
        <v>85</v>
      </c>
    </row>
    <row r="33" spans="1:1" x14ac:dyDescent="0.45">
      <c r="A33" t="s">
        <v>102</v>
      </c>
    </row>
  </sheetData>
  <hyperlinks>
    <hyperlink ref="B14" r:id="rId1"/>
    <hyperlink ref="B7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7" workbookViewId="0">
      <selection activeCell="O30" sqref="O30"/>
    </sheetView>
  </sheetViews>
  <sheetFormatPr defaultRowHeight="14.25" x14ac:dyDescent="0.45"/>
  <sheetData>
    <row r="1" spans="1:9" x14ac:dyDescent="0.45">
      <c r="A1" t="s">
        <v>13</v>
      </c>
    </row>
    <row r="2" spans="1:9" ht="28.5" x14ac:dyDescent="0.45">
      <c r="A2" t="s">
        <v>14</v>
      </c>
      <c r="B2" t="s">
        <v>15</v>
      </c>
      <c r="C2" s="7" t="s">
        <v>16</v>
      </c>
      <c r="D2" t="s">
        <v>17</v>
      </c>
      <c r="E2" t="s">
        <v>18</v>
      </c>
      <c r="H2" t="s">
        <v>19</v>
      </c>
      <c r="I2" t="s">
        <v>20</v>
      </c>
    </row>
    <row r="3" spans="1:9" ht="42.75" x14ac:dyDescent="0.45">
      <c r="A3" t="s">
        <v>14</v>
      </c>
      <c r="B3" t="s">
        <v>15</v>
      </c>
      <c r="C3" s="7" t="s">
        <v>16</v>
      </c>
      <c r="D3" t="s">
        <v>17</v>
      </c>
      <c r="E3" s="7" t="s">
        <v>21</v>
      </c>
      <c r="F3" s="7" t="s">
        <v>22</v>
      </c>
      <c r="G3" s="7" t="s">
        <v>23</v>
      </c>
    </row>
    <row r="4" spans="1:9" x14ac:dyDescent="0.45">
      <c r="A4">
        <v>1</v>
      </c>
      <c r="B4" t="s">
        <v>24</v>
      </c>
      <c r="C4">
        <v>14497</v>
      </c>
      <c r="D4">
        <v>978</v>
      </c>
      <c r="E4">
        <v>578</v>
      </c>
      <c r="F4">
        <v>300</v>
      </c>
      <c r="G4">
        <v>123</v>
      </c>
      <c r="H4">
        <v>38440</v>
      </c>
      <c r="I4">
        <v>54916</v>
      </c>
    </row>
    <row r="5" spans="1:9" x14ac:dyDescent="0.45">
      <c r="A5">
        <v>2</v>
      </c>
      <c r="B5" t="s">
        <v>25</v>
      </c>
      <c r="C5">
        <v>236</v>
      </c>
      <c r="D5">
        <v>1341</v>
      </c>
      <c r="E5">
        <v>8</v>
      </c>
      <c r="H5">
        <v>8650</v>
      </c>
      <c r="I5">
        <v>10236</v>
      </c>
    </row>
    <row r="6" spans="1:9" x14ac:dyDescent="0.45">
      <c r="A6">
        <v>3</v>
      </c>
      <c r="B6" t="s">
        <v>26</v>
      </c>
      <c r="C6">
        <v>112</v>
      </c>
      <c r="D6">
        <v>239</v>
      </c>
      <c r="E6">
        <v>212</v>
      </c>
      <c r="G6">
        <v>8</v>
      </c>
      <c r="H6">
        <v>13760</v>
      </c>
      <c r="I6">
        <v>14330</v>
      </c>
    </row>
    <row r="7" spans="1:9" x14ac:dyDescent="0.45">
      <c r="A7">
        <v>4</v>
      </c>
      <c r="B7" t="s">
        <v>27</v>
      </c>
      <c r="C7">
        <v>144</v>
      </c>
      <c r="D7">
        <v>223</v>
      </c>
      <c r="E7">
        <v>619</v>
      </c>
      <c r="F7">
        <v>300</v>
      </c>
      <c r="G7">
        <v>73</v>
      </c>
      <c r="H7">
        <v>11200</v>
      </c>
      <c r="I7">
        <v>12559</v>
      </c>
    </row>
    <row r="8" spans="1:9" x14ac:dyDescent="0.45">
      <c r="A8">
        <v>5</v>
      </c>
      <c r="B8" t="s">
        <v>28</v>
      </c>
      <c r="C8">
        <v>314</v>
      </c>
      <c r="D8">
        <v>1107</v>
      </c>
      <c r="E8">
        <v>236</v>
      </c>
      <c r="G8">
        <v>24</v>
      </c>
      <c r="H8">
        <v>18270</v>
      </c>
      <c r="I8">
        <v>19951</v>
      </c>
    </row>
    <row r="9" spans="1:9" x14ac:dyDescent="0.45">
      <c r="A9">
        <v>6</v>
      </c>
      <c r="B9" t="s">
        <v>29</v>
      </c>
      <c r="D9">
        <v>7</v>
      </c>
      <c r="E9">
        <v>26</v>
      </c>
      <c r="H9">
        <v>880</v>
      </c>
      <c r="I9">
        <v>912</v>
      </c>
    </row>
    <row r="10" spans="1:9" x14ac:dyDescent="0.45">
      <c r="A10">
        <v>7</v>
      </c>
      <c r="B10" t="s">
        <v>30</v>
      </c>
      <c r="C10">
        <v>35071</v>
      </c>
      <c r="D10">
        <v>202</v>
      </c>
      <c r="E10">
        <v>1221</v>
      </c>
      <c r="F10">
        <v>350</v>
      </c>
      <c r="G10">
        <v>112</v>
      </c>
      <c r="H10">
        <v>35770</v>
      </c>
      <c r="I10">
        <v>72726</v>
      </c>
    </row>
    <row r="11" spans="1:9" x14ac:dyDescent="0.45">
      <c r="A11">
        <v>8</v>
      </c>
      <c r="B11" t="s">
        <v>31</v>
      </c>
      <c r="C11">
        <v>93</v>
      </c>
      <c r="D11">
        <v>110</v>
      </c>
      <c r="E11">
        <v>1333</v>
      </c>
      <c r="F11">
        <v>350</v>
      </c>
      <c r="G11">
        <v>24</v>
      </c>
      <c r="H11">
        <v>4560</v>
      </c>
      <c r="I11">
        <v>6470</v>
      </c>
    </row>
    <row r="12" spans="1:9" x14ac:dyDescent="0.45">
      <c r="A12">
        <v>9</v>
      </c>
      <c r="B12" t="s">
        <v>32</v>
      </c>
      <c r="C12">
        <v>64</v>
      </c>
      <c r="D12">
        <v>2398</v>
      </c>
      <c r="E12">
        <v>142</v>
      </c>
      <c r="G12">
        <v>2</v>
      </c>
      <c r="H12">
        <v>33840</v>
      </c>
      <c r="I12">
        <v>36446</v>
      </c>
    </row>
    <row r="13" spans="1:9" x14ac:dyDescent="0.45">
      <c r="A13">
        <v>10</v>
      </c>
      <c r="B13" t="s">
        <v>33</v>
      </c>
      <c r="C13">
        <v>5685</v>
      </c>
      <c r="D13">
        <v>1431</v>
      </c>
      <c r="E13">
        <v>43</v>
      </c>
      <c r="H13">
        <v>111050</v>
      </c>
      <c r="I13">
        <v>118208</v>
      </c>
    </row>
    <row r="14" spans="1:9" x14ac:dyDescent="0.45">
      <c r="A14">
        <v>11</v>
      </c>
      <c r="B14" t="s">
        <v>34</v>
      </c>
      <c r="C14">
        <v>91</v>
      </c>
      <c r="D14">
        <v>209</v>
      </c>
      <c r="E14">
        <v>90</v>
      </c>
      <c r="G14">
        <v>10</v>
      </c>
      <c r="H14">
        <v>18180</v>
      </c>
      <c r="I14">
        <v>18580</v>
      </c>
    </row>
    <row r="15" spans="1:9" x14ac:dyDescent="0.45">
      <c r="A15">
        <v>12</v>
      </c>
      <c r="B15" t="s">
        <v>35</v>
      </c>
      <c r="C15">
        <v>13593</v>
      </c>
      <c r="D15">
        <v>4141</v>
      </c>
      <c r="E15">
        <v>1131</v>
      </c>
      <c r="F15">
        <v>450</v>
      </c>
      <c r="H15">
        <v>24700</v>
      </c>
      <c r="I15">
        <v>44015</v>
      </c>
    </row>
    <row r="16" spans="1:9" x14ac:dyDescent="0.45">
      <c r="A16">
        <v>13</v>
      </c>
      <c r="B16" t="s">
        <v>36</v>
      </c>
      <c r="C16">
        <v>837</v>
      </c>
      <c r="D16">
        <v>704</v>
      </c>
      <c r="E16">
        <v>1044</v>
      </c>
      <c r="G16">
        <v>36</v>
      </c>
      <c r="H16">
        <v>6110</v>
      </c>
      <c r="I16">
        <v>8732</v>
      </c>
    </row>
    <row r="17" spans="1:11" x14ac:dyDescent="0.45">
      <c r="A17">
        <v>14</v>
      </c>
      <c r="B17" t="s">
        <v>37</v>
      </c>
      <c r="C17">
        <v>2931</v>
      </c>
      <c r="D17">
        <v>820</v>
      </c>
      <c r="E17">
        <v>1364</v>
      </c>
      <c r="G17">
        <v>78</v>
      </c>
      <c r="H17">
        <v>61660</v>
      </c>
      <c r="I17">
        <v>66853</v>
      </c>
    </row>
    <row r="18" spans="1:11" x14ac:dyDescent="0.45">
      <c r="A18">
        <v>15</v>
      </c>
      <c r="B18" t="s">
        <v>38</v>
      </c>
      <c r="C18">
        <v>5961</v>
      </c>
      <c r="D18">
        <v>794</v>
      </c>
      <c r="E18">
        <v>1887</v>
      </c>
      <c r="F18">
        <v>1250</v>
      </c>
      <c r="G18">
        <v>287</v>
      </c>
      <c r="H18">
        <v>64320</v>
      </c>
      <c r="I18">
        <v>74500</v>
      </c>
    </row>
    <row r="19" spans="1:11" x14ac:dyDescent="0.45">
      <c r="A19">
        <v>16</v>
      </c>
      <c r="B19" t="s">
        <v>39</v>
      </c>
      <c r="C19">
        <v>56</v>
      </c>
      <c r="D19">
        <v>109</v>
      </c>
      <c r="E19">
        <v>13</v>
      </c>
      <c r="G19">
        <v>2</v>
      </c>
      <c r="H19">
        <v>10630</v>
      </c>
      <c r="I19">
        <v>10811</v>
      </c>
    </row>
    <row r="20" spans="1:11" x14ac:dyDescent="0.45">
      <c r="A20">
        <v>17</v>
      </c>
      <c r="B20" t="s">
        <v>40</v>
      </c>
      <c r="C20">
        <v>82</v>
      </c>
      <c r="D20">
        <v>230</v>
      </c>
      <c r="E20">
        <v>11</v>
      </c>
      <c r="G20">
        <v>2</v>
      </c>
      <c r="H20">
        <v>5860</v>
      </c>
      <c r="I20">
        <v>6185</v>
      </c>
    </row>
    <row r="21" spans="1:11" x14ac:dyDescent="0.45">
      <c r="A21">
        <v>18</v>
      </c>
      <c r="B21" t="s">
        <v>41</v>
      </c>
      <c r="D21">
        <v>169</v>
      </c>
      <c r="E21">
        <v>1</v>
      </c>
      <c r="G21">
        <v>2</v>
      </c>
      <c r="H21">
        <v>9090</v>
      </c>
      <c r="I21">
        <v>9261</v>
      </c>
    </row>
    <row r="22" spans="1:11" x14ac:dyDescent="0.45">
      <c r="A22">
        <v>19</v>
      </c>
      <c r="B22" t="s">
        <v>42</v>
      </c>
      <c r="C22">
        <v>16</v>
      </c>
      <c r="D22">
        <v>197</v>
      </c>
      <c r="E22">
        <v>10</v>
      </c>
      <c r="H22">
        <v>7290</v>
      </c>
      <c r="I22">
        <v>7513</v>
      </c>
    </row>
    <row r="23" spans="1:11" x14ac:dyDescent="0.45">
      <c r="A23">
        <v>20</v>
      </c>
      <c r="B23" t="s">
        <v>43</v>
      </c>
      <c r="C23">
        <v>1384</v>
      </c>
      <c r="D23">
        <v>295</v>
      </c>
      <c r="E23">
        <v>246</v>
      </c>
      <c r="G23">
        <v>22</v>
      </c>
      <c r="H23">
        <v>25780</v>
      </c>
      <c r="I23">
        <v>27728</v>
      </c>
    </row>
    <row r="24" spans="1:11" x14ac:dyDescent="0.45">
      <c r="A24">
        <v>21</v>
      </c>
      <c r="B24" t="s">
        <v>44</v>
      </c>
      <c r="D24">
        <v>441</v>
      </c>
      <c r="E24">
        <v>3172</v>
      </c>
      <c r="F24">
        <v>300</v>
      </c>
      <c r="G24">
        <v>45</v>
      </c>
      <c r="H24">
        <v>2810</v>
      </c>
      <c r="I24">
        <v>6768</v>
      </c>
    </row>
    <row r="25" spans="1:11" x14ac:dyDescent="0.45">
      <c r="A25">
        <v>22</v>
      </c>
      <c r="B25" t="s">
        <v>45</v>
      </c>
      <c r="C25">
        <v>5050</v>
      </c>
      <c r="D25">
        <v>57</v>
      </c>
      <c r="E25">
        <v>1039</v>
      </c>
      <c r="G25">
        <v>62</v>
      </c>
      <c r="H25">
        <v>142310</v>
      </c>
      <c r="I25">
        <v>148518</v>
      </c>
    </row>
    <row r="26" spans="1:11" x14ac:dyDescent="0.45">
      <c r="A26">
        <v>23</v>
      </c>
      <c r="B26" t="s">
        <v>46</v>
      </c>
      <c r="C26">
        <v>98</v>
      </c>
      <c r="D26">
        <v>267</v>
      </c>
      <c r="E26">
        <v>2</v>
      </c>
      <c r="H26">
        <v>4940</v>
      </c>
      <c r="I26">
        <v>5307</v>
      </c>
    </row>
    <row r="27" spans="1:11" x14ac:dyDescent="0.45">
      <c r="A27">
        <v>24</v>
      </c>
      <c r="B27" t="s">
        <v>47</v>
      </c>
      <c r="C27">
        <v>14152</v>
      </c>
      <c r="D27">
        <v>660</v>
      </c>
      <c r="E27">
        <v>1070</v>
      </c>
      <c r="F27">
        <v>450</v>
      </c>
      <c r="G27">
        <v>151</v>
      </c>
      <c r="H27">
        <v>17670</v>
      </c>
      <c r="I27">
        <v>34152</v>
      </c>
    </row>
    <row r="28" spans="1:11" x14ac:dyDescent="0.45">
      <c r="A28">
        <v>25</v>
      </c>
      <c r="B28" t="s">
        <v>48</v>
      </c>
      <c r="H28">
        <v>20410</v>
      </c>
      <c r="I28">
        <v>20410</v>
      </c>
    </row>
    <row r="29" spans="1:11" x14ac:dyDescent="0.45">
      <c r="A29">
        <v>26</v>
      </c>
      <c r="B29" t="s">
        <v>49</v>
      </c>
      <c r="D29">
        <v>47</v>
      </c>
      <c r="E29">
        <v>3</v>
      </c>
      <c r="G29">
        <v>2</v>
      </c>
      <c r="H29">
        <v>2080</v>
      </c>
      <c r="I29">
        <v>2131</v>
      </c>
      <c r="K29" t="s">
        <v>78</v>
      </c>
    </row>
    <row r="30" spans="1:11" x14ac:dyDescent="0.45">
      <c r="A30">
        <v>27</v>
      </c>
      <c r="B30" t="s">
        <v>50</v>
      </c>
      <c r="C30">
        <v>1260</v>
      </c>
      <c r="D30">
        <v>461</v>
      </c>
      <c r="E30">
        <v>1617</v>
      </c>
      <c r="F30">
        <v>1250</v>
      </c>
      <c r="G30">
        <v>176</v>
      </c>
      <c r="H30">
        <v>22830</v>
      </c>
      <c r="I30">
        <v>27593</v>
      </c>
    </row>
    <row r="31" spans="1:11" x14ac:dyDescent="0.45">
      <c r="A31">
        <v>28</v>
      </c>
      <c r="B31" t="s">
        <v>51</v>
      </c>
      <c r="C31">
        <v>534</v>
      </c>
      <c r="D31">
        <v>1708</v>
      </c>
      <c r="E31">
        <v>24</v>
      </c>
      <c r="G31">
        <v>5</v>
      </c>
      <c r="H31">
        <v>16800</v>
      </c>
      <c r="I31">
        <v>19071</v>
      </c>
    </row>
    <row r="32" spans="1:11" x14ac:dyDescent="0.45">
      <c r="A32">
        <v>29</v>
      </c>
      <c r="B32" t="s">
        <v>52</v>
      </c>
      <c r="C32">
        <v>22</v>
      </c>
      <c r="D32">
        <v>396</v>
      </c>
      <c r="E32">
        <v>396</v>
      </c>
      <c r="G32">
        <v>148</v>
      </c>
      <c r="H32">
        <v>6260</v>
      </c>
      <c r="I32">
        <v>7222</v>
      </c>
    </row>
    <row r="33" spans="1:9" x14ac:dyDescent="0.45">
      <c r="A33">
        <v>30</v>
      </c>
      <c r="B33" t="s">
        <v>53</v>
      </c>
      <c r="C33">
        <v>365</v>
      </c>
      <c r="D33">
        <v>8</v>
      </c>
      <c r="H33">
        <v>0</v>
      </c>
      <c r="I33">
        <v>373</v>
      </c>
    </row>
    <row r="34" spans="1:9" x14ac:dyDescent="0.45">
      <c r="A34">
        <v>31</v>
      </c>
      <c r="B34" t="s">
        <v>54</v>
      </c>
      <c r="G34">
        <v>6</v>
      </c>
      <c r="H34">
        <v>0</v>
      </c>
      <c r="I34">
        <v>6</v>
      </c>
    </row>
    <row r="35" spans="1:9" x14ac:dyDescent="0.45">
      <c r="A35">
        <v>32</v>
      </c>
      <c r="B35" t="s">
        <v>55</v>
      </c>
      <c r="H35">
        <v>0</v>
      </c>
      <c r="I35">
        <v>0</v>
      </c>
    </row>
    <row r="36" spans="1:9" x14ac:dyDescent="0.45">
      <c r="A36">
        <v>33</v>
      </c>
      <c r="B36" t="s">
        <v>56</v>
      </c>
      <c r="C36">
        <v>4</v>
      </c>
      <c r="H36">
        <v>0</v>
      </c>
      <c r="I36">
        <v>4</v>
      </c>
    </row>
    <row r="37" spans="1:9" x14ac:dyDescent="0.45">
      <c r="A37">
        <v>34</v>
      </c>
      <c r="B37" t="s">
        <v>57</v>
      </c>
      <c r="G37">
        <v>131</v>
      </c>
      <c r="H37">
        <v>2050</v>
      </c>
      <c r="I37">
        <v>2181</v>
      </c>
    </row>
    <row r="38" spans="1:9" x14ac:dyDescent="0.45">
      <c r="A38">
        <v>35</v>
      </c>
      <c r="B38" t="s">
        <v>58</v>
      </c>
      <c r="H38">
        <v>0</v>
      </c>
      <c r="I38">
        <v>0</v>
      </c>
    </row>
    <row r="39" spans="1:9" x14ac:dyDescent="0.45">
      <c r="A39">
        <v>36</v>
      </c>
      <c r="B39" t="s">
        <v>59</v>
      </c>
      <c r="C39">
        <v>120</v>
      </c>
      <c r="G39">
        <v>3</v>
      </c>
      <c r="H39">
        <v>0</v>
      </c>
      <c r="I39">
        <v>123</v>
      </c>
    </row>
    <row r="40" spans="1:9" x14ac:dyDescent="0.45">
      <c r="A40">
        <v>37</v>
      </c>
      <c r="B40" t="s">
        <v>60</v>
      </c>
      <c r="G40">
        <v>1022</v>
      </c>
      <c r="H40">
        <v>790</v>
      </c>
      <c r="I40">
        <v>1812</v>
      </c>
    </row>
    <row r="41" spans="1:9" x14ac:dyDescent="0.45">
      <c r="B41" t="s">
        <v>20</v>
      </c>
      <c r="C41">
        <v>102772</v>
      </c>
      <c r="D41">
        <v>19749</v>
      </c>
      <c r="E41">
        <v>17536</v>
      </c>
      <c r="F41">
        <v>5000</v>
      </c>
      <c r="G41">
        <v>2554</v>
      </c>
      <c r="H41">
        <v>748990</v>
      </c>
      <c r="I41">
        <v>896602</v>
      </c>
    </row>
    <row r="43" spans="1:9" x14ac:dyDescent="0.45">
      <c r="A43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8" sqref="D8"/>
    </sheetView>
  </sheetViews>
  <sheetFormatPr defaultRowHeight="14.25" x14ac:dyDescent="0.45"/>
  <sheetData>
    <row r="1" spans="1:3" x14ac:dyDescent="0.45">
      <c r="A1" t="s">
        <v>95</v>
      </c>
    </row>
    <row r="2" spans="1:3" x14ac:dyDescent="0.45">
      <c r="A2" t="s">
        <v>96</v>
      </c>
      <c r="B2">
        <v>1700</v>
      </c>
      <c r="C2" t="s">
        <v>97</v>
      </c>
    </row>
    <row r="3" spans="1:3" x14ac:dyDescent="0.45">
      <c r="A3" t="s">
        <v>98</v>
      </c>
      <c r="B3">
        <v>1300</v>
      </c>
      <c r="C3" t="s">
        <v>97</v>
      </c>
    </row>
    <row r="4" spans="1:3" x14ac:dyDescent="0.45">
      <c r="A4" s="8" t="s">
        <v>104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1" sqref="B11"/>
    </sheetView>
  </sheetViews>
  <sheetFormatPr defaultRowHeight="14.25" x14ac:dyDescent="0.45"/>
  <cols>
    <col min="1" max="1" width="22" customWidth="1"/>
    <col min="2" max="2" width="27.265625" customWidth="1"/>
  </cols>
  <sheetData>
    <row r="1" spans="1:2" x14ac:dyDescent="0.45">
      <c r="A1" s="1" t="s">
        <v>61</v>
      </c>
      <c r="B1" s="1" t="s">
        <v>62</v>
      </c>
    </row>
    <row r="2" spans="1:2" x14ac:dyDescent="0.45">
      <c r="A2" t="s">
        <v>63</v>
      </c>
      <c r="B2" s="6">
        <f>9*10^12</f>
        <v>9000000000000</v>
      </c>
    </row>
    <row r="3" spans="1:2" x14ac:dyDescent="0.45">
      <c r="A3" t="s">
        <v>64</v>
      </c>
      <c r="B3" s="6">
        <f>9*10^12</f>
        <v>9000000000000</v>
      </c>
    </row>
    <row r="4" spans="1:2" x14ac:dyDescent="0.45">
      <c r="A4" t="s">
        <v>65</v>
      </c>
      <c r="B4" s="6">
        <f>9*10^12</f>
        <v>9000000000000</v>
      </c>
    </row>
    <row r="5" spans="1:2" x14ac:dyDescent="0.45">
      <c r="A5" t="s">
        <v>6</v>
      </c>
      <c r="B5">
        <f>(148+15)*10^3</f>
        <v>163000</v>
      </c>
    </row>
    <row r="6" spans="1:2" x14ac:dyDescent="0.45">
      <c r="A6" t="s">
        <v>7</v>
      </c>
      <c r="B6">
        <v>2760000</v>
      </c>
    </row>
    <row r="7" spans="1:2" x14ac:dyDescent="0.45">
      <c r="A7" t="s">
        <v>8</v>
      </c>
      <c r="B7">
        <v>1400000</v>
      </c>
    </row>
    <row r="8" spans="1:2" x14ac:dyDescent="0.45">
      <c r="A8" s="5" t="s">
        <v>9</v>
      </c>
      <c r="B8" s="5">
        <f>B7</f>
        <v>1400000</v>
      </c>
    </row>
    <row r="9" spans="1:2" x14ac:dyDescent="0.45">
      <c r="A9" t="s">
        <v>10</v>
      </c>
      <c r="B9">
        <f>SUM(Biomass!E41:G41)</f>
        <v>25090</v>
      </c>
    </row>
    <row r="10" spans="1:2" x14ac:dyDescent="0.45">
      <c r="A10" s="5" t="s">
        <v>11</v>
      </c>
      <c r="B10" s="5">
        <f>B5</f>
        <v>163000</v>
      </c>
    </row>
    <row r="11" spans="1:2" x14ac:dyDescent="0.45">
      <c r="A11" t="s">
        <v>66</v>
      </c>
      <c r="B11" s="6">
        <f>9*10^12</f>
        <v>9000000000000</v>
      </c>
    </row>
    <row r="12" spans="1:2" x14ac:dyDescent="0.45">
      <c r="A12" t="s">
        <v>67</v>
      </c>
      <c r="B12" s="6">
        <f>9*10^12</f>
        <v>9000000000000</v>
      </c>
    </row>
    <row r="13" spans="1:2" x14ac:dyDescent="0.45">
      <c r="A13" t="s">
        <v>68</v>
      </c>
      <c r="B13" s="6">
        <f>B2</f>
        <v>9000000000000</v>
      </c>
    </row>
    <row r="14" spans="1:2" x14ac:dyDescent="0.45">
      <c r="A14" s="5" t="s">
        <v>12</v>
      </c>
      <c r="B14" s="5">
        <v>500000</v>
      </c>
    </row>
    <row r="15" spans="1:2" x14ac:dyDescent="0.45">
      <c r="A15" t="s">
        <v>99</v>
      </c>
      <c r="B15" s="6">
        <f>B11</f>
        <v>9000000000000</v>
      </c>
    </row>
    <row r="16" spans="1:2" x14ac:dyDescent="0.45">
      <c r="A16" t="s">
        <v>100</v>
      </c>
      <c r="B16" s="6">
        <f>B11</f>
        <v>9000000000000</v>
      </c>
    </row>
    <row r="17" spans="1:2" x14ac:dyDescent="0.45">
      <c r="A17" t="s">
        <v>101</v>
      </c>
      <c r="B17" s="6">
        <f>MSW!B2+MSW!B3</f>
        <v>3000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Biomass</vt:lpstr>
      <vt:lpstr>MSW</vt:lpstr>
      <vt:lpstr>MPCbS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2015-01-16T02:18:43Z</dcterms:created>
  <dcterms:modified xsi:type="dcterms:W3CDTF">2020-09-10T22:07:52Z</dcterms:modified>
  <cp:category/>
  <cp:contentStatus/>
</cp:coreProperties>
</file>