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add-outputs\SCoHIbP\"/>
    </mc:Choice>
  </mc:AlternateContent>
  <bookViews>
    <workbookView xWindow="-120" yWindow="-120" windowWidth="20730" windowHeight="11160"/>
  </bookViews>
  <sheets>
    <sheet name="About" sheetId="1" r:id="rId1"/>
    <sheet name="2015 Emis by Sector" sheetId="8" r:id="rId2"/>
    <sheet name="2015 Deaths by Source Sector" sheetId="9" r:id="rId3"/>
    <sheet name="Assigning Deaths by Pollutant" sheetId="10" r:id="rId4"/>
    <sheet name="U.S. Source Data" sheetId="2" r:id="rId5"/>
    <sheet name="SCoHIbP-transportation" sheetId="4" r:id="rId6"/>
    <sheet name="SCoHIbP-elec-distheat" sheetId="5" r:id="rId7"/>
    <sheet name="SCoHIbP-bldgs" sheetId="6" r:id="rId8"/>
    <sheet name="SCoHIbP-indst" sheetId="11" r:id="rId9"/>
    <sheet name="SCoHIbP-LULUCF" sheetId="7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7" i="11" l="1"/>
  <c r="L37" i="11"/>
  <c r="K37" i="11"/>
  <c r="J37" i="11"/>
  <c r="I37" i="11"/>
  <c r="G37" i="11"/>
  <c r="F37" i="11"/>
  <c r="D37" i="11"/>
  <c r="B37" i="11"/>
  <c r="M36" i="11"/>
  <c r="L36" i="11"/>
  <c r="K36" i="11"/>
  <c r="J36" i="11"/>
  <c r="I36" i="11"/>
  <c r="F36" i="11"/>
  <c r="D36" i="11"/>
  <c r="C36" i="11"/>
  <c r="B36" i="11"/>
  <c r="M35" i="11"/>
  <c r="L35" i="11"/>
  <c r="K35" i="11"/>
  <c r="J35" i="11"/>
  <c r="I35" i="11"/>
  <c r="H35" i="11"/>
  <c r="G35" i="11"/>
  <c r="F35" i="11"/>
  <c r="D35" i="11"/>
  <c r="B35" i="11"/>
  <c r="M34" i="11"/>
  <c r="L34" i="11"/>
  <c r="K34" i="11"/>
  <c r="J34" i="11"/>
  <c r="I34" i="11"/>
  <c r="F34" i="11"/>
  <c r="D34" i="11"/>
  <c r="C34" i="11"/>
  <c r="B34" i="11"/>
  <c r="M33" i="11"/>
  <c r="L33" i="11"/>
  <c r="K33" i="11"/>
  <c r="J33" i="11"/>
  <c r="I33" i="11"/>
  <c r="H33" i="11"/>
  <c r="G33" i="11"/>
  <c r="F33" i="11"/>
  <c r="D33" i="11"/>
  <c r="B33" i="11"/>
  <c r="M32" i="11"/>
  <c r="L32" i="11"/>
  <c r="K32" i="11"/>
  <c r="J32" i="11"/>
  <c r="I32" i="11"/>
  <c r="F32" i="11"/>
  <c r="D32" i="11"/>
  <c r="C32" i="11"/>
  <c r="B32" i="11"/>
  <c r="M31" i="11"/>
  <c r="L31" i="11"/>
  <c r="K31" i="11"/>
  <c r="J31" i="11"/>
  <c r="I31" i="11"/>
  <c r="H31" i="11"/>
  <c r="G31" i="11"/>
  <c r="F31" i="11"/>
  <c r="D31" i="11"/>
  <c r="B31" i="11"/>
  <c r="M30" i="11"/>
  <c r="L30" i="11"/>
  <c r="K30" i="11"/>
  <c r="J30" i="11"/>
  <c r="I30" i="11"/>
  <c r="F30" i="11"/>
  <c r="D30" i="11"/>
  <c r="C30" i="11"/>
  <c r="B30" i="11"/>
  <c r="M29" i="11"/>
  <c r="L29" i="11"/>
  <c r="K29" i="11"/>
  <c r="J29" i="11"/>
  <c r="I29" i="11"/>
  <c r="H29" i="11"/>
  <c r="G29" i="11"/>
  <c r="F29" i="11"/>
  <c r="D29" i="11"/>
  <c r="B29" i="11"/>
  <c r="M28" i="11"/>
  <c r="L28" i="11"/>
  <c r="K28" i="11"/>
  <c r="J28" i="11"/>
  <c r="I28" i="11"/>
  <c r="F28" i="11"/>
  <c r="D28" i="11"/>
  <c r="C28" i="11"/>
  <c r="B28" i="11"/>
  <c r="M27" i="11"/>
  <c r="L27" i="11"/>
  <c r="K27" i="11"/>
  <c r="J27" i="11"/>
  <c r="I27" i="11"/>
  <c r="H27" i="11"/>
  <c r="G27" i="11"/>
  <c r="F27" i="11"/>
  <c r="D27" i="11"/>
  <c r="B27" i="11"/>
  <c r="M26" i="11"/>
  <c r="L26" i="11"/>
  <c r="K26" i="11"/>
  <c r="J26" i="11"/>
  <c r="I26" i="11"/>
  <c r="F26" i="11"/>
  <c r="D26" i="11"/>
  <c r="C26" i="11"/>
  <c r="B26" i="11"/>
  <c r="M25" i="11"/>
  <c r="L25" i="11"/>
  <c r="K25" i="11"/>
  <c r="J25" i="11"/>
  <c r="I25" i="11"/>
  <c r="H25" i="11"/>
  <c r="G25" i="11"/>
  <c r="F25" i="11"/>
  <c r="D25" i="11"/>
  <c r="B25" i="11"/>
  <c r="M24" i="11"/>
  <c r="L24" i="11"/>
  <c r="K24" i="11"/>
  <c r="J24" i="11"/>
  <c r="I24" i="11"/>
  <c r="F24" i="11"/>
  <c r="D24" i="11"/>
  <c r="C24" i="11"/>
  <c r="B24" i="11"/>
  <c r="M23" i="11"/>
  <c r="L23" i="11"/>
  <c r="K23" i="11"/>
  <c r="J23" i="11"/>
  <c r="I23" i="11"/>
  <c r="H23" i="11"/>
  <c r="G23" i="11"/>
  <c r="F23" i="11"/>
  <c r="D23" i="11"/>
  <c r="B23" i="11"/>
  <c r="M22" i="11"/>
  <c r="L22" i="11"/>
  <c r="K22" i="11"/>
  <c r="J22" i="11"/>
  <c r="I22" i="11"/>
  <c r="F22" i="11"/>
  <c r="D22" i="11"/>
  <c r="C22" i="11"/>
  <c r="B22" i="11"/>
  <c r="M21" i="11"/>
  <c r="L21" i="11"/>
  <c r="K21" i="11"/>
  <c r="J21" i="11"/>
  <c r="I21" i="11"/>
  <c r="H21" i="11"/>
  <c r="G21" i="11"/>
  <c r="F21" i="11"/>
  <c r="D21" i="11"/>
  <c r="B21" i="11"/>
  <c r="M20" i="11"/>
  <c r="L20" i="11"/>
  <c r="K20" i="11"/>
  <c r="J20" i="11"/>
  <c r="I20" i="11"/>
  <c r="F20" i="11"/>
  <c r="D20" i="11"/>
  <c r="C20" i="11"/>
  <c r="B20" i="11"/>
  <c r="M19" i="11"/>
  <c r="L19" i="11"/>
  <c r="K19" i="11"/>
  <c r="J19" i="11"/>
  <c r="I19" i="11"/>
  <c r="H19" i="11"/>
  <c r="G19" i="11"/>
  <c r="F19" i="11"/>
  <c r="D19" i="11"/>
  <c r="B19" i="11"/>
  <c r="M18" i="11"/>
  <c r="L18" i="11"/>
  <c r="K18" i="11"/>
  <c r="J18" i="11"/>
  <c r="I18" i="11"/>
  <c r="F18" i="11"/>
  <c r="D18" i="11"/>
  <c r="C18" i="11"/>
  <c r="B18" i="11"/>
  <c r="M17" i="11"/>
  <c r="L17" i="11"/>
  <c r="K17" i="11"/>
  <c r="J17" i="11"/>
  <c r="I17" i="11"/>
  <c r="H17" i="11"/>
  <c r="G17" i="11"/>
  <c r="F17" i="11"/>
  <c r="D17" i="11"/>
  <c r="B17" i="11"/>
  <c r="M16" i="11"/>
  <c r="L16" i="11"/>
  <c r="K16" i="11"/>
  <c r="J16" i="11"/>
  <c r="I16" i="11"/>
  <c r="F16" i="11"/>
  <c r="D16" i="11"/>
  <c r="C16" i="11"/>
  <c r="B16" i="11"/>
  <c r="M15" i="11"/>
  <c r="L15" i="11"/>
  <c r="K15" i="11"/>
  <c r="J15" i="11"/>
  <c r="I15" i="11"/>
  <c r="H15" i="11"/>
  <c r="G15" i="11"/>
  <c r="F15" i="11"/>
  <c r="D15" i="11"/>
  <c r="B15" i="11"/>
  <c r="M14" i="11"/>
  <c r="L14" i="11"/>
  <c r="K14" i="11"/>
  <c r="J14" i="11"/>
  <c r="I14" i="11"/>
  <c r="F14" i="11"/>
  <c r="D14" i="11"/>
  <c r="C14" i="11"/>
  <c r="B14" i="11"/>
  <c r="M13" i="11"/>
  <c r="L13" i="11"/>
  <c r="K13" i="11"/>
  <c r="J13" i="11"/>
  <c r="I13" i="11"/>
  <c r="H13" i="11"/>
  <c r="G13" i="11"/>
  <c r="F13" i="11"/>
  <c r="D13" i="11"/>
  <c r="B13" i="11"/>
  <c r="M12" i="11"/>
  <c r="L12" i="11"/>
  <c r="K12" i="11"/>
  <c r="J12" i="11"/>
  <c r="I12" i="11"/>
  <c r="F12" i="11"/>
  <c r="D12" i="11"/>
  <c r="C12" i="11"/>
  <c r="B12" i="11"/>
  <c r="M11" i="11"/>
  <c r="L11" i="11"/>
  <c r="K11" i="11"/>
  <c r="J11" i="11"/>
  <c r="I11" i="11"/>
  <c r="H11" i="11"/>
  <c r="G11" i="11"/>
  <c r="F11" i="11"/>
  <c r="D11" i="11"/>
  <c r="B11" i="11"/>
  <c r="M10" i="11"/>
  <c r="L10" i="11"/>
  <c r="K10" i="11"/>
  <c r="J10" i="11"/>
  <c r="I10" i="11"/>
  <c r="F10" i="11"/>
  <c r="D10" i="11"/>
  <c r="C10" i="11"/>
  <c r="B10" i="11"/>
  <c r="M9" i="11"/>
  <c r="L9" i="11"/>
  <c r="K9" i="11"/>
  <c r="J9" i="11"/>
  <c r="I9" i="11"/>
  <c r="H9" i="11"/>
  <c r="G9" i="11"/>
  <c r="F9" i="11"/>
  <c r="D9" i="11"/>
  <c r="B9" i="11"/>
  <c r="M8" i="11"/>
  <c r="L8" i="11"/>
  <c r="K8" i="11"/>
  <c r="J8" i="11"/>
  <c r="I8" i="11"/>
  <c r="F8" i="11"/>
  <c r="D8" i="11"/>
  <c r="C8" i="11"/>
  <c r="B8" i="11"/>
  <c r="M7" i="11"/>
  <c r="L7" i="11"/>
  <c r="K7" i="11"/>
  <c r="J7" i="11"/>
  <c r="I7" i="11"/>
  <c r="H7" i="11"/>
  <c r="G7" i="11"/>
  <c r="F7" i="11"/>
  <c r="D7" i="11"/>
  <c r="B7" i="11"/>
  <c r="M6" i="11"/>
  <c r="L6" i="11"/>
  <c r="K6" i="11"/>
  <c r="J6" i="11"/>
  <c r="I6" i="11"/>
  <c r="F6" i="11"/>
  <c r="D6" i="11"/>
  <c r="C6" i="11"/>
  <c r="B6" i="11"/>
  <c r="M5" i="11"/>
  <c r="L5" i="11"/>
  <c r="K5" i="11"/>
  <c r="J5" i="11"/>
  <c r="I5" i="11"/>
  <c r="H5" i="11"/>
  <c r="G5" i="11"/>
  <c r="F5" i="11"/>
  <c r="D5" i="11"/>
  <c r="B5" i="11"/>
  <c r="M4" i="11"/>
  <c r="L4" i="11"/>
  <c r="K4" i="11"/>
  <c r="J4" i="11"/>
  <c r="I4" i="11"/>
  <c r="F4" i="11"/>
  <c r="D4" i="11"/>
  <c r="C4" i="11"/>
  <c r="B4" i="11"/>
  <c r="M3" i="11"/>
  <c r="L3" i="11"/>
  <c r="K3" i="11"/>
  <c r="J3" i="11"/>
  <c r="I3" i="11"/>
  <c r="H3" i="11"/>
  <c r="G3" i="11"/>
  <c r="F3" i="11"/>
  <c r="D3" i="11"/>
  <c r="B3" i="11"/>
  <c r="H2" i="11"/>
  <c r="H36" i="11" s="1"/>
  <c r="G2" i="11"/>
  <c r="G36" i="11" s="1"/>
  <c r="E2" i="11"/>
  <c r="E36" i="11" s="1"/>
  <c r="C2" i="11"/>
  <c r="C37" i="11" s="1"/>
  <c r="H6" i="11" l="1"/>
  <c r="H10" i="11"/>
  <c r="H14" i="11"/>
  <c r="H18" i="11"/>
  <c r="H20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C3" i="11"/>
  <c r="G4" i="11"/>
  <c r="C5" i="11"/>
  <c r="G6" i="11"/>
  <c r="C7" i="11"/>
  <c r="G8" i="11"/>
  <c r="C9" i="11"/>
  <c r="G10" i="11"/>
  <c r="C11" i="11"/>
  <c r="G12" i="11"/>
  <c r="C13" i="11"/>
  <c r="G14" i="11"/>
  <c r="C15" i="11"/>
  <c r="G16" i="11"/>
  <c r="C17" i="11"/>
  <c r="G18" i="11"/>
  <c r="C19" i="11"/>
  <c r="G20" i="11"/>
  <c r="C21" i="11"/>
  <c r="G22" i="11"/>
  <c r="C23" i="11"/>
  <c r="G24" i="11"/>
  <c r="C25" i="11"/>
  <c r="G26" i="11"/>
  <c r="C27" i="11"/>
  <c r="G28" i="11"/>
  <c r="C29" i="11"/>
  <c r="G30" i="11"/>
  <c r="C31" i="11"/>
  <c r="G32" i="11"/>
  <c r="C33" i="11"/>
  <c r="G34" i="11"/>
  <c r="C35" i="11"/>
  <c r="H37" i="11"/>
  <c r="H4" i="11"/>
  <c r="H8" i="11"/>
  <c r="H12" i="11"/>
  <c r="H16" i="11"/>
  <c r="H22" i="11"/>
  <c r="H24" i="11"/>
  <c r="H26" i="11"/>
  <c r="H28" i="11"/>
  <c r="H30" i="11"/>
  <c r="H32" i="11"/>
  <c r="H34" i="11"/>
  <c r="M37" i="7" l="1"/>
  <c r="L37" i="7"/>
  <c r="K37" i="7"/>
  <c r="J37" i="7"/>
  <c r="I37" i="7"/>
  <c r="F37" i="7"/>
  <c r="D37" i="7"/>
  <c r="B37" i="7"/>
  <c r="M36" i="7"/>
  <c r="L36" i="7"/>
  <c r="K36" i="7"/>
  <c r="J36" i="7"/>
  <c r="I36" i="7"/>
  <c r="F36" i="7"/>
  <c r="D36" i="7"/>
  <c r="B36" i="7"/>
  <c r="M35" i="7"/>
  <c r="L35" i="7"/>
  <c r="K35" i="7"/>
  <c r="J35" i="7"/>
  <c r="I35" i="7"/>
  <c r="F35" i="7"/>
  <c r="D35" i="7"/>
  <c r="B35" i="7"/>
  <c r="M34" i="7"/>
  <c r="L34" i="7"/>
  <c r="K34" i="7"/>
  <c r="J34" i="7"/>
  <c r="I34" i="7"/>
  <c r="F34" i="7"/>
  <c r="D34" i="7"/>
  <c r="B34" i="7"/>
  <c r="M33" i="7"/>
  <c r="L33" i="7"/>
  <c r="K33" i="7"/>
  <c r="J33" i="7"/>
  <c r="I33" i="7"/>
  <c r="F33" i="7"/>
  <c r="D33" i="7"/>
  <c r="B33" i="7"/>
  <c r="M32" i="7"/>
  <c r="L32" i="7"/>
  <c r="K32" i="7"/>
  <c r="J32" i="7"/>
  <c r="I32" i="7"/>
  <c r="F32" i="7"/>
  <c r="D32" i="7"/>
  <c r="B32" i="7"/>
  <c r="M31" i="7"/>
  <c r="L31" i="7"/>
  <c r="K31" i="7"/>
  <c r="J31" i="7"/>
  <c r="I31" i="7"/>
  <c r="F31" i="7"/>
  <c r="D31" i="7"/>
  <c r="B31" i="7"/>
  <c r="M30" i="7"/>
  <c r="L30" i="7"/>
  <c r="K30" i="7"/>
  <c r="J30" i="7"/>
  <c r="I30" i="7"/>
  <c r="F30" i="7"/>
  <c r="D30" i="7"/>
  <c r="B30" i="7"/>
  <c r="M29" i="7"/>
  <c r="L29" i="7"/>
  <c r="K29" i="7"/>
  <c r="J29" i="7"/>
  <c r="I29" i="7"/>
  <c r="F29" i="7"/>
  <c r="D29" i="7"/>
  <c r="B29" i="7"/>
  <c r="M28" i="7"/>
  <c r="L28" i="7"/>
  <c r="K28" i="7"/>
  <c r="J28" i="7"/>
  <c r="I28" i="7"/>
  <c r="F28" i="7"/>
  <c r="D28" i="7"/>
  <c r="B28" i="7"/>
  <c r="M27" i="7"/>
  <c r="L27" i="7"/>
  <c r="K27" i="7"/>
  <c r="J27" i="7"/>
  <c r="I27" i="7"/>
  <c r="F27" i="7"/>
  <c r="D27" i="7"/>
  <c r="B27" i="7"/>
  <c r="M26" i="7"/>
  <c r="L26" i="7"/>
  <c r="K26" i="7"/>
  <c r="J26" i="7"/>
  <c r="I26" i="7"/>
  <c r="F26" i="7"/>
  <c r="D26" i="7"/>
  <c r="B26" i="7"/>
  <c r="M25" i="7"/>
  <c r="L25" i="7"/>
  <c r="K25" i="7"/>
  <c r="J25" i="7"/>
  <c r="I25" i="7"/>
  <c r="F25" i="7"/>
  <c r="D25" i="7"/>
  <c r="B25" i="7"/>
  <c r="M24" i="7"/>
  <c r="L24" i="7"/>
  <c r="K24" i="7"/>
  <c r="J24" i="7"/>
  <c r="I24" i="7"/>
  <c r="F24" i="7"/>
  <c r="D24" i="7"/>
  <c r="B24" i="7"/>
  <c r="M23" i="7"/>
  <c r="L23" i="7"/>
  <c r="K23" i="7"/>
  <c r="J23" i="7"/>
  <c r="I23" i="7"/>
  <c r="F23" i="7"/>
  <c r="D23" i="7"/>
  <c r="B23" i="7"/>
  <c r="M22" i="7"/>
  <c r="L22" i="7"/>
  <c r="K22" i="7"/>
  <c r="J22" i="7"/>
  <c r="I22" i="7"/>
  <c r="F22" i="7"/>
  <c r="D22" i="7"/>
  <c r="B22" i="7"/>
  <c r="M21" i="7"/>
  <c r="L21" i="7"/>
  <c r="K21" i="7"/>
  <c r="J21" i="7"/>
  <c r="I21" i="7"/>
  <c r="F21" i="7"/>
  <c r="D21" i="7"/>
  <c r="B21" i="7"/>
  <c r="M20" i="7"/>
  <c r="L20" i="7"/>
  <c r="K20" i="7"/>
  <c r="J20" i="7"/>
  <c r="I20" i="7"/>
  <c r="F20" i="7"/>
  <c r="D20" i="7"/>
  <c r="B20" i="7"/>
  <c r="M19" i="7"/>
  <c r="L19" i="7"/>
  <c r="K19" i="7"/>
  <c r="J19" i="7"/>
  <c r="I19" i="7"/>
  <c r="F19" i="7"/>
  <c r="D19" i="7"/>
  <c r="B19" i="7"/>
  <c r="M18" i="7"/>
  <c r="L18" i="7"/>
  <c r="K18" i="7"/>
  <c r="J18" i="7"/>
  <c r="I18" i="7"/>
  <c r="F18" i="7"/>
  <c r="D18" i="7"/>
  <c r="B18" i="7"/>
  <c r="M17" i="7"/>
  <c r="L17" i="7"/>
  <c r="K17" i="7"/>
  <c r="J17" i="7"/>
  <c r="I17" i="7"/>
  <c r="F17" i="7"/>
  <c r="D17" i="7"/>
  <c r="B17" i="7"/>
  <c r="M16" i="7"/>
  <c r="L16" i="7"/>
  <c r="K16" i="7"/>
  <c r="J16" i="7"/>
  <c r="I16" i="7"/>
  <c r="F16" i="7"/>
  <c r="D16" i="7"/>
  <c r="B16" i="7"/>
  <c r="M15" i="7"/>
  <c r="L15" i="7"/>
  <c r="K15" i="7"/>
  <c r="J15" i="7"/>
  <c r="I15" i="7"/>
  <c r="F15" i="7"/>
  <c r="D15" i="7"/>
  <c r="B15" i="7"/>
  <c r="M14" i="7"/>
  <c r="L14" i="7"/>
  <c r="K14" i="7"/>
  <c r="J14" i="7"/>
  <c r="I14" i="7"/>
  <c r="F14" i="7"/>
  <c r="D14" i="7"/>
  <c r="B14" i="7"/>
  <c r="M13" i="7"/>
  <c r="L13" i="7"/>
  <c r="K13" i="7"/>
  <c r="J13" i="7"/>
  <c r="I13" i="7"/>
  <c r="F13" i="7"/>
  <c r="D13" i="7"/>
  <c r="B13" i="7"/>
  <c r="M12" i="7"/>
  <c r="L12" i="7"/>
  <c r="K12" i="7"/>
  <c r="J12" i="7"/>
  <c r="I12" i="7"/>
  <c r="F12" i="7"/>
  <c r="D12" i="7"/>
  <c r="B12" i="7"/>
  <c r="M11" i="7"/>
  <c r="L11" i="7"/>
  <c r="K11" i="7"/>
  <c r="J11" i="7"/>
  <c r="I11" i="7"/>
  <c r="F11" i="7"/>
  <c r="D11" i="7"/>
  <c r="B11" i="7"/>
  <c r="M10" i="7"/>
  <c r="L10" i="7"/>
  <c r="K10" i="7"/>
  <c r="J10" i="7"/>
  <c r="I10" i="7"/>
  <c r="F10" i="7"/>
  <c r="D10" i="7"/>
  <c r="B10" i="7"/>
  <c r="M9" i="7"/>
  <c r="L9" i="7"/>
  <c r="K9" i="7"/>
  <c r="J9" i="7"/>
  <c r="I9" i="7"/>
  <c r="F9" i="7"/>
  <c r="D9" i="7"/>
  <c r="B9" i="7"/>
  <c r="M8" i="7"/>
  <c r="L8" i="7"/>
  <c r="K8" i="7"/>
  <c r="J8" i="7"/>
  <c r="I8" i="7"/>
  <c r="F8" i="7"/>
  <c r="D8" i="7"/>
  <c r="B8" i="7"/>
  <c r="M7" i="7"/>
  <c r="L7" i="7"/>
  <c r="K7" i="7"/>
  <c r="J7" i="7"/>
  <c r="I7" i="7"/>
  <c r="F7" i="7"/>
  <c r="D7" i="7"/>
  <c r="B7" i="7"/>
  <c r="M6" i="7"/>
  <c r="L6" i="7"/>
  <c r="K6" i="7"/>
  <c r="J6" i="7"/>
  <c r="I6" i="7"/>
  <c r="F6" i="7"/>
  <c r="D6" i="7"/>
  <c r="B6" i="7"/>
  <c r="M5" i="7"/>
  <c r="L5" i="7"/>
  <c r="K5" i="7"/>
  <c r="J5" i="7"/>
  <c r="I5" i="7"/>
  <c r="F5" i="7"/>
  <c r="D5" i="7"/>
  <c r="B5" i="7"/>
  <c r="M4" i="7"/>
  <c r="L4" i="7"/>
  <c r="K4" i="7"/>
  <c r="J4" i="7"/>
  <c r="I4" i="7"/>
  <c r="F4" i="7"/>
  <c r="D4" i="7"/>
  <c r="B4" i="7"/>
  <c r="M3" i="7"/>
  <c r="L3" i="7"/>
  <c r="K3" i="7"/>
  <c r="J3" i="7"/>
  <c r="I3" i="7"/>
  <c r="F3" i="7"/>
  <c r="D3" i="7"/>
  <c r="B3" i="7"/>
  <c r="M37" i="6"/>
  <c r="L37" i="6"/>
  <c r="K37" i="6"/>
  <c r="J37" i="6"/>
  <c r="I37" i="6"/>
  <c r="F37" i="6"/>
  <c r="D37" i="6"/>
  <c r="B37" i="6"/>
  <c r="M36" i="6"/>
  <c r="L36" i="6"/>
  <c r="K36" i="6"/>
  <c r="J36" i="6"/>
  <c r="I36" i="6"/>
  <c r="F36" i="6"/>
  <c r="D36" i="6"/>
  <c r="B36" i="6"/>
  <c r="M35" i="6"/>
  <c r="L35" i="6"/>
  <c r="K35" i="6"/>
  <c r="J35" i="6"/>
  <c r="I35" i="6"/>
  <c r="F35" i="6"/>
  <c r="D35" i="6"/>
  <c r="B35" i="6"/>
  <c r="M34" i="6"/>
  <c r="L34" i="6"/>
  <c r="K34" i="6"/>
  <c r="J34" i="6"/>
  <c r="I34" i="6"/>
  <c r="F34" i="6"/>
  <c r="D34" i="6"/>
  <c r="B34" i="6"/>
  <c r="M33" i="6"/>
  <c r="L33" i="6"/>
  <c r="K33" i="6"/>
  <c r="J33" i="6"/>
  <c r="I33" i="6"/>
  <c r="F33" i="6"/>
  <c r="D33" i="6"/>
  <c r="B33" i="6"/>
  <c r="M32" i="6"/>
  <c r="L32" i="6"/>
  <c r="K32" i="6"/>
  <c r="J32" i="6"/>
  <c r="I32" i="6"/>
  <c r="F32" i="6"/>
  <c r="D32" i="6"/>
  <c r="B32" i="6"/>
  <c r="M31" i="6"/>
  <c r="L31" i="6"/>
  <c r="K31" i="6"/>
  <c r="J31" i="6"/>
  <c r="I31" i="6"/>
  <c r="F31" i="6"/>
  <c r="D31" i="6"/>
  <c r="B31" i="6"/>
  <c r="M30" i="6"/>
  <c r="L30" i="6"/>
  <c r="K30" i="6"/>
  <c r="J30" i="6"/>
  <c r="I30" i="6"/>
  <c r="F30" i="6"/>
  <c r="D30" i="6"/>
  <c r="B30" i="6"/>
  <c r="M29" i="6"/>
  <c r="L29" i="6"/>
  <c r="K29" i="6"/>
  <c r="J29" i="6"/>
  <c r="I29" i="6"/>
  <c r="F29" i="6"/>
  <c r="D29" i="6"/>
  <c r="B29" i="6"/>
  <c r="M28" i="6"/>
  <c r="L28" i="6"/>
  <c r="K28" i="6"/>
  <c r="J28" i="6"/>
  <c r="I28" i="6"/>
  <c r="F28" i="6"/>
  <c r="D28" i="6"/>
  <c r="B28" i="6"/>
  <c r="M27" i="6"/>
  <c r="L27" i="6"/>
  <c r="K27" i="6"/>
  <c r="J27" i="6"/>
  <c r="I27" i="6"/>
  <c r="F27" i="6"/>
  <c r="D27" i="6"/>
  <c r="B27" i="6"/>
  <c r="M26" i="6"/>
  <c r="L26" i="6"/>
  <c r="K26" i="6"/>
  <c r="J26" i="6"/>
  <c r="I26" i="6"/>
  <c r="F26" i="6"/>
  <c r="D26" i="6"/>
  <c r="B26" i="6"/>
  <c r="M25" i="6"/>
  <c r="L25" i="6"/>
  <c r="K25" i="6"/>
  <c r="J25" i="6"/>
  <c r="I25" i="6"/>
  <c r="F25" i="6"/>
  <c r="D25" i="6"/>
  <c r="B25" i="6"/>
  <c r="M24" i="6"/>
  <c r="L24" i="6"/>
  <c r="K24" i="6"/>
  <c r="J24" i="6"/>
  <c r="I24" i="6"/>
  <c r="F24" i="6"/>
  <c r="D24" i="6"/>
  <c r="B24" i="6"/>
  <c r="M23" i="6"/>
  <c r="L23" i="6"/>
  <c r="K23" i="6"/>
  <c r="J23" i="6"/>
  <c r="I23" i="6"/>
  <c r="F23" i="6"/>
  <c r="D23" i="6"/>
  <c r="B23" i="6"/>
  <c r="M22" i="6"/>
  <c r="L22" i="6"/>
  <c r="K22" i="6"/>
  <c r="J22" i="6"/>
  <c r="I22" i="6"/>
  <c r="F22" i="6"/>
  <c r="D22" i="6"/>
  <c r="B22" i="6"/>
  <c r="M21" i="6"/>
  <c r="L21" i="6"/>
  <c r="K21" i="6"/>
  <c r="J21" i="6"/>
  <c r="I21" i="6"/>
  <c r="F21" i="6"/>
  <c r="D21" i="6"/>
  <c r="B21" i="6"/>
  <c r="M20" i="6"/>
  <c r="L20" i="6"/>
  <c r="K20" i="6"/>
  <c r="J20" i="6"/>
  <c r="I20" i="6"/>
  <c r="F20" i="6"/>
  <c r="D20" i="6"/>
  <c r="B20" i="6"/>
  <c r="M19" i="6"/>
  <c r="L19" i="6"/>
  <c r="K19" i="6"/>
  <c r="J19" i="6"/>
  <c r="I19" i="6"/>
  <c r="F19" i="6"/>
  <c r="D19" i="6"/>
  <c r="B19" i="6"/>
  <c r="M18" i="6"/>
  <c r="L18" i="6"/>
  <c r="K18" i="6"/>
  <c r="J18" i="6"/>
  <c r="I18" i="6"/>
  <c r="F18" i="6"/>
  <c r="D18" i="6"/>
  <c r="B18" i="6"/>
  <c r="M17" i="6"/>
  <c r="L17" i="6"/>
  <c r="K17" i="6"/>
  <c r="J17" i="6"/>
  <c r="I17" i="6"/>
  <c r="F17" i="6"/>
  <c r="D17" i="6"/>
  <c r="B17" i="6"/>
  <c r="M16" i="6"/>
  <c r="L16" i="6"/>
  <c r="K16" i="6"/>
  <c r="J16" i="6"/>
  <c r="I16" i="6"/>
  <c r="F16" i="6"/>
  <c r="D16" i="6"/>
  <c r="B16" i="6"/>
  <c r="M15" i="6"/>
  <c r="L15" i="6"/>
  <c r="K15" i="6"/>
  <c r="J15" i="6"/>
  <c r="I15" i="6"/>
  <c r="F15" i="6"/>
  <c r="D15" i="6"/>
  <c r="B15" i="6"/>
  <c r="M14" i="6"/>
  <c r="L14" i="6"/>
  <c r="K14" i="6"/>
  <c r="J14" i="6"/>
  <c r="I14" i="6"/>
  <c r="F14" i="6"/>
  <c r="D14" i="6"/>
  <c r="B14" i="6"/>
  <c r="M13" i="6"/>
  <c r="L13" i="6"/>
  <c r="K13" i="6"/>
  <c r="J13" i="6"/>
  <c r="I13" i="6"/>
  <c r="F13" i="6"/>
  <c r="D13" i="6"/>
  <c r="B13" i="6"/>
  <c r="M12" i="6"/>
  <c r="L12" i="6"/>
  <c r="K12" i="6"/>
  <c r="J12" i="6"/>
  <c r="I12" i="6"/>
  <c r="F12" i="6"/>
  <c r="D12" i="6"/>
  <c r="B12" i="6"/>
  <c r="M11" i="6"/>
  <c r="L11" i="6"/>
  <c r="K11" i="6"/>
  <c r="J11" i="6"/>
  <c r="I11" i="6"/>
  <c r="F11" i="6"/>
  <c r="D11" i="6"/>
  <c r="B11" i="6"/>
  <c r="M10" i="6"/>
  <c r="L10" i="6"/>
  <c r="K10" i="6"/>
  <c r="J10" i="6"/>
  <c r="I10" i="6"/>
  <c r="F10" i="6"/>
  <c r="D10" i="6"/>
  <c r="B10" i="6"/>
  <c r="M9" i="6"/>
  <c r="L9" i="6"/>
  <c r="K9" i="6"/>
  <c r="J9" i="6"/>
  <c r="I9" i="6"/>
  <c r="F9" i="6"/>
  <c r="D9" i="6"/>
  <c r="B9" i="6"/>
  <c r="M8" i="6"/>
  <c r="L8" i="6"/>
  <c r="K8" i="6"/>
  <c r="J8" i="6"/>
  <c r="I8" i="6"/>
  <c r="F8" i="6"/>
  <c r="D8" i="6"/>
  <c r="B8" i="6"/>
  <c r="M7" i="6"/>
  <c r="L7" i="6"/>
  <c r="K7" i="6"/>
  <c r="J7" i="6"/>
  <c r="I7" i="6"/>
  <c r="F7" i="6"/>
  <c r="D7" i="6"/>
  <c r="B7" i="6"/>
  <c r="M6" i="6"/>
  <c r="L6" i="6"/>
  <c r="K6" i="6"/>
  <c r="J6" i="6"/>
  <c r="I6" i="6"/>
  <c r="F6" i="6"/>
  <c r="D6" i="6"/>
  <c r="B6" i="6"/>
  <c r="M5" i="6"/>
  <c r="L5" i="6"/>
  <c r="K5" i="6"/>
  <c r="J5" i="6"/>
  <c r="I5" i="6"/>
  <c r="F5" i="6"/>
  <c r="D5" i="6"/>
  <c r="B5" i="6"/>
  <c r="M4" i="6"/>
  <c r="L4" i="6"/>
  <c r="K4" i="6"/>
  <c r="J4" i="6"/>
  <c r="I4" i="6"/>
  <c r="F4" i="6"/>
  <c r="D4" i="6"/>
  <c r="B4" i="6"/>
  <c r="M3" i="6"/>
  <c r="L3" i="6"/>
  <c r="K3" i="6"/>
  <c r="J3" i="6"/>
  <c r="I3" i="6"/>
  <c r="F3" i="6"/>
  <c r="D3" i="6"/>
  <c r="B3" i="6"/>
  <c r="M37" i="5"/>
  <c r="L37" i="5"/>
  <c r="K37" i="5"/>
  <c r="J37" i="5"/>
  <c r="I37" i="5"/>
  <c r="F37" i="5"/>
  <c r="D37" i="5"/>
  <c r="B37" i="5"/>
  <c r="M36" i="5"/>
  <c r="L36" i="5"/>
  <c r="K36" i="5"/>
  <c r="J36" i="5"/>
  <c r="I36" i="5"/>
  <c r="F36" i="5"/>
  <c r="D36" i="5"/>
  <c r="B36" i="5"/>
  <c r="M35" i="5"/>
  <c r="L35" i="5"/>
  <c r="K35" i="5"/>
  <c r="J35" i="5"/>
  <c r="I35" i="5"/>
  <c r="F35" i="5"/>
  <c r="D35" i="5"/>
  <c r="B35" i="5"/>
  <c r="M34" i="5"/>
  <c r="L34" i="5"/>
  <c r="K34" i="5"/>
  <c r="J34" i="5"/>
  <c r="I34" i="5"/>
  <c r="F34" i="5"/>
  <c r="D34" i="5"/>
  <c r="B34" i="5"/>
  <c r="M33" i="5"/>
  <c r="L33" i="5"/>
  <c r="K33" i="5"/>
  <c r="J33" i="5"/>
  <c r="I33" i="5"/>
  <c r="F33" i="5"/>
  <c r="D33" i="5"/>
  <c r="B33" i="5"/>
  <c r="M32" i="5"/>
  <c r="L32" i="5"/>
  <c r="K32" i="5"/>
  <c r="J32" i="5"/>
  <c r="I32" i="5"/>
  <c r="F32" i="5"/>
  <c r="D32" i="5"/>
  <c r="B32" i="5"/>
  <c r="M31" i="5"/>
  <c r="L31" i="5"/>
  <c r="K31" i="5"/>
  <c r="J31" i="5"/>
  <c r="I31" i="5"/>
  <c r="F31" i="5"/>
  <c r="D31" i="5"/>
  <c r="B31" i="5"/>
  <c r="M30" i="5"/>
  <c r="L30" i="5"/>
  <c r="K30" i="5"/>
  <c r="J30" i="5"/>
  <c r="I30" i="5"/>
  <c r="F30" i="5"/>
  <c r="D30" i="5"/>
  <c r="B30" i="5"/>
  <c r="M29" i="5"/>
  <c r="L29" i="5"/>
  <c r="K29" i="5"/>
  <c r="J29" i="5"/>
  <c r="I29" i="5"/>
  <c r="F29" i="5"/>
  <c r="D29" i="5"/>
  <c r="B29" i="5"/>
  <c r="M28" i="5"/>
  <c r="L28" i="5"/>
  <c r="K28" i="5"/>
  <c r="J28" i="5"/>
  <c r="I28" i="5"/>
  <c r="F28" i="5"/>
  <c r="D28" i="5"/>
  <c r="B28" i="5"/>
  <c r="M27" i="5"/>
  <c r="L27" i="5"/>
  <c r="K27" i="5"/>
  <c r="J27" i="5"/>
  <c r="I27" i="5"/>
  <c r="F27" i="5"/>
  <c r="D27" i="5"/>
  <c r="B27" i="5"/>
  <c r="M26" i="5"/>
  <c r="L26" i="5"/>
  <c r="K26" i="5"/>
  <c r="J26" i="5"/>
  <c r="I26" i="5"/>
  <c r="F26" i="5"/>
  <c r="D26" i="5"/>
  <c r="B26" i="5"/>
  <c r="M25" i="5"/>
  <c r="L25" i="5"/>
  <c r="K25" i="5"/>
  <c r="J25" i="5"/>
  <c r="I25" i="5"/>
  <c r="F25" i="5"/>
  <c r="D25" i="5"/>
  <c r="B25" i="5"/>
  <c r="M24" i="5"/>
  <c r="L24" i="5"/>
  <c r="K24" i="5"/>
  <c r="J24" i="5"/>
  <c r="I24" i="5"/>
  <c r="F24" i="5"/>
  <c r="D24" i="5"/>
  <c r="B24" i="5"/>
  <c r="M23" i="5"/>
  <c r="L23" i="5"/>
  <c r="K23" i="5"/>
  <c r="J23" i="5"/>
  <c r="I23" i="5"/>
  <c r="F23" i="5"/>
  <c r="D23" i="5"/>
  <c r="B23" i="5"/>
  <c r="M22" i="5"/>
  <c r="L22" i="5"/>
  <c r="K22" i="5"/>
  <c r="J22" i="5"/>
  <c r="I22" i="5"/>
  <c r="F22" i="5"/>
  <c r="D22" i="5"/>
  <c r="B22" i="5"/>
  <c r="M21" i="5"/>
  <c r="L21" i="5"/>
  <c r="K21" i="5"/>
  <c r="J21" i="5"/>
  <c r="I21" i="5"/>
  <c r="F21" i="5"/>
  <c r="D21" i="5"/>
  <c r="B21" i="5"/>
  <c r="M20" i="5"/>
  <c r="L20" i="5"/>
  <c r="K20" i="5"/>
  <c r="J20" i="5"/>
  <c r="I20" i="5"/>
  <c r="F20" i="5"/>
  <c r="D20" i="5"/>
  <c r="B20" i="5"/>
  <c r="M19" i="5"/>
  <c r="L19" i="5"/>
  <c r="K19" i="5"/>
  <c r="J19" i="5"/>
  <c r="I19" i="5"/>
  <c r="F19" i="5"/>
  <c r="D19" i="5"/>
  <c r="B19" i="5"/>
  <c r="M18" i="5"/>
  <c r="L18" i="5"/>
  <c r="K18" i="5"/>
  <c r="J18" i="5"/>
  <c r="I18" i="5"/>
  <c r="F18" i="5"/>
  <c r="D18" i="5"/>
  <c r="B18" i="5"/>
  <c r="M17" i="5"/>
  <c r="L17" i="5"/>
  <c r="K17" i="5"/>
  <c r="J17" i="5"/>
  <c r="I17" i="5"/>
  <c r="F17" i="5"/>
  <c r="D17" i="5"/>
  <c r="B17" i="5"/>
  <c r="M16" i="5"/>
  <c r="L16" i="5"/>
  <c r="K16" i="5"/>
  <c r="J16" i="5"/>
  <c r="I16" i="5"/>
  <c r="F16" i="5"/>
  <c r="D16" i="5"/>
  <c r="B16" i="5"/>
  <c r="M15" i="5"/>
  <c r="L15" i="5"/>
  <c r="K15" i="5"/>
  <c r="J15" i="5"/>
  <c r="I15" i="5"/>
  <c r="F15" i="5"/>
  <c r="D15" i="5"/>
  <c r="B15" i="5"/>
  <c r="M14" i="5"/>
  <c r="L14" i="5"/>
  <c r="K14" i="5"/>
  <c r="J14" i="5"/>
  <c r="I14" i="5"/>
  <c r="F14" i="5"/>
  <c r="D14" i="5"/>
  <c r="B14" i="5"/>
  <c r="M13" i="5"/>
  <c r="L13" i="5"/>
  <c r="K13" i="5"/>
  <c r="J13" i="5"/>
  <c r="I13" i="5"/>
  <c r="F13" i="5"/>
  <c r="D13" i="5"/>
  <c r="B13" i="5"/>
  <c r="M12" i="5"/>
  <c r="L12" i="5"/>
  <c r="K12" i="5"/>
  <c r="J12" i="5"/>
  <c r="I12" i="5"/>
  <c r="F12" i="5"/>
  <c r="D12" i="5"/>
  <c r="B12" i="5"/>
  <c r="M11" i="5"/>
  <c r="L11" i="5"/>
  <c r="K11" i="5"/>
  <c r="J11" i="5"/>
  <c r="I11" i="5"/>
  <c r="F11" i="5"/>
  <c r="D11" i="5"/>
  <c r="B11" i="5"/>
  <c r="M10" i="5"/>
  <c r="L10" i="5"/>
  <c r="K10" i="5"/>
  <c r="J10" i="5"/>
  <c r="I10" i="5"/>
  <c r="F10" i="5"/>
  <c r="D10" i="5"/>
  <c r="B10" i="5"/>
  <c r="M9" i="5"/>
  <c r="L9" i="5"/>
  <c r="K9" i="5"/>
  <c r="J9" i="5"/>
  <c r="I9" i="5"/>
  <c r="F9" i="5"/>
  <c r="D9" i="5"/>
  <c r="B9" i="5"/>
  <c r="M8" i="5"/>
  <c r="L8" i="5"/>
  <c r="K8" i="5"/>
  <c r="J8" i="5"/>
  <c r="I8" i="5"/>
  <c r="F8" i="5"/>
  <c r="D8" i="5"/>
  <c r="B8" i="5"/>
  <c r="M7" i="5"/>
  <c r="L7" i="5"/>
  <c r="K7" i="5"/>
  <c r="J7" i="5"/>
  <c r="I7" i="5"/>
  <c r="F7" i="5"/>
  <c r="D7" i="5"/>
  <c r="B7" i="5"/>
  <c r="M6" i="5"/>
  <c r="L6" i="5"/>
  <c r="K6" i="5"/>
  <c r="J6" i="5"/>
  <c r="I6" i="5"/>
  <c r="F6" i="5"/>
  <c r="D6" i="5"/>
  <c r="B6" i="5"/>
  <c r="M5" i="5"/>
  <c r="L5" i="5"/>
  <c r="K5" i="5"/>
  <c r="J5" i="5"/>
  <c r="I5" i="5"/>
  <c r="F5" i="5"/>
  <c r="D5" i="5"/>
  <c r="B5" i="5"/>
  <c r="M4" i="5"/>
  <c r="L4" i="5"/>
  <c r="K4" i="5"/>
  <c r="J4" i="5"/>
  <c r="I4" i="5"/>
  <c r="F4" i="5"/>
  <c r="D4" i="5"/>
  <c r="B4" i="5"/>
  <c r="M3" i="5"/>
  <c r="L3" i="5"/>
  <c r="K3" i="5"/>
  <c r="J3" i="5"/>
  <c r="I3" i="5"/>
  <c r="F3" i="5"/>
  <c r="D3" i="5"/>
  <c r="B3" i="5"/>
  <c r="B4" i="4"/>
  <c r="D4" i="4"/>
  <c r="F4" i="4"/>
  <c r="I4" i="4"/>
  <c r="J4" i="4"/>
  <c r="K4" i="4"/>
  <c r="L4" i="4"/>
  <c r="M4" i="4"/>
  <c r="B5" i="4"/>
  <c r="D5" i="4"/>
  <c r="F5" i="4"/>
  <c r="I5" i="4"/>
  <c r="J5" i="4"/>
  <c r="K5" i="4"/>
  <c r="L5" i="4"/>
  <c r="M5" i="4"/>
  <c r="B6" i="4"/>
  <c r="D6" i="4"/>
  <c r="F6" i="4"/>
  <c r="I6" i="4"/>
  <c r="J6" i="4"/>
  <c r="K6" i="4"/>
  <c r="L6" i="4"/>
  <c r="M6" i="4"/>
  <c r="B7" i="4"/>
  <c r="D7" i="4"/>
  <c r="F7" i="4"/>
  <c r="I7" i="4"/>
  <c r="J7" i="4"/>
  <c r="K7" i="4"/>
  <c r="L7" i="4"/>
  <c r="M7" i="4"/>
  <c r="B8" i="4"/>
  <c r="D8" i="4"/>
  <c r="F8" i="4"/>
  <c r="I8" i="4"/>
  <c r="J8" i="4"/>
  <c r="K8" i="4"/>
  <c r="L8" i="4"/>
  <c r="M8" i="4"/>
  <c r="B9" i="4"/>
  <c r="D9" i="4"/>
  <c r="F9" i="4"/>
  <c r="I9" i="4"/>
  <c r="J9" i="4"/>
  <c r="K9" i="4"/>
  <c r="L9" i="4"/>
  <c r="M9" i="4"/>
  <c r="B10" i="4"/>
  <c r="D10" i="4"/>
  <c r="F10" i="4"/>
  <c r="I10" i="4"/>
  <c r="J10" i="4"/>
  <c r="K10" i="4"/>
  <c r="L10" i="4"/>
  <c r="M10" i="4"/>
  <c r="B11" i="4"/>
  <c r="D11" i="4"/>
  <c r="F11" i="4"/>
  <c r="I11" i="4"/>
  <c r="J11" i="4"/>
  <c r="K11" i="4"/>
  <c r="L11" i="4"/>
  <c r="M11" i="4"/>
  <c r="B12" i="4"/>
  <c r="D12" i="4"/>
  <c r="F12" i="4"/>
  <c r="I12" i="4"/>
  <c r="J12" i="4"/>
  <c r="K12" i="4"/>
  <c r="L12" i="4"/>
  <c r="M12" i="4"/>
  <c r="B13" i="4"/>
  <c r="D13" i="4"/>
  <c r="F13" i="4"/>
  <c r="I13" i="4"/>
  <c r="J13" i="4"/>
  <c r="K13" i="4"/>
  <c r="L13" i="4"/>
  <c r="M13" i="4"/>
  <c r="B14" i="4"/>
  <c r="D14" i="4"/>
  <c r="F14" i="4"/>
  <c r="I14" i="4"/>
  <c r="J14" i="4"/>
  <c r="K14" i="4"/>
  <c r="L14" i="4"/>
  <c r="M14" i="4"/>
  <c r="B15" i="4"/>
  <c r="D15" i="4"/>
  <c r="F15" i="4"/>
  <c r="I15" i="4"/>
  <c r="J15" i="4"/>
  <c r="K15" i="4"/>
  <c r="L15" i="4"/>
  <c r="M15" i="4"/>
  <c r="B16" i="4"/>
  <c r="D16" i="4"/>
  <c r="F16" i="4"/>
  <c r="I16" i="4"/>
  <c r="J16" i="4"/>
  <c r="K16" i="4"/>
  <c r="L16" i="4"/>
  <c r="M16" i="4"/>
  <c r="B17" i="4"/>
  <c r="D17" i="4"/>
  <c r="F17" i="4"/>
  <c r="I17" i="4"/>
  <c r="J17" i="4"/>
  <c r="K17" i="4"/>
  <c r="L17" i="4"/>
  <c r="M17" i="4"/>
  <c r="B18" i="4"/>
  <c r="D18" i="4"/>
  <c r="F18" i="4"/>
  <c r="I18" i="4"/>
  <c r="J18" i="4"/>
  <c r="K18" i="4"/>
  <c r="L18" i="4"/>
  <c r="M18" i="4"/>
  <c r="B19" i="4"/>
  <c r="D19" i="4"/>
  <c r="F19" i="4"/>
  <c r="I19" i="4"/>
  <c r="J19" i="4"/>
  <c r="K19" i="4"/>
  <c r="L19" i="4"/>
  <c r="M19" i="4"/>
  <c r="B20" i="4"/>
  <c r="D20" i="4"/>
  <c r="F20" i="4"/>
  <c r="I20" i="4"/>
  <c r="J20" i="4"/>
  <c r="K20" i="4"/>
  <c r="L20" i="4"/>
  <c r="M20" i="4"/>
  <c r="B21" i="4"/>
  <c r="D21" i="4"/>
  <c r="F21" i="4"/>
  <c r="I21" i="4"/>
  <c r="J21" i="4"/>
  <c r="K21" i="4"/>
  <c r="L21" i="4"/>
  <c r="M21" i="4"/>
  <c r="B22" i="4"/>
  <c r="D22" i="4"/>
  <c r="F22" i="4"/>
  <c r="I22" i="4"/>
  <c r="J22" i="4"/>
  <c r="K22" i="4"/>
  <c r="L22" i="4"/>
  <c r="M22" i="4"/>
  <c r="B23" i="4"/>
  <c r="D23" i="4"/>
  <c r="F23" i="4"/>
  <c r="I23" i="4"/>
  <c r="J23" i="4"/>
  <c r="K23" i="4"/>
  <c r="L23" i="4"/>
  <c r="M23" i="4"/>
  <c r="B24" i="4"/>
  <c r="D24" i="4"/>
  <c r="F24" i="4"/>
  <c r="I24" i="4"/>
  <c r="J24" i="4"/>
  <c r="K24" i="4"/>
  <c r="L24" i="4"/>
  <c r="M24" i="4"/>
  <c r="B25" i="4"/>
  <c r="D25" i="4"/>
  <c r="F25" i="4"/>
  <c r="I25" i="4"/>
  <c r="J25" i="4"/>
  <c r="K25" i="4"/>
  <c r="L25" i="4"/>
  <c r="M25" i="4"/>
  <c r="B26" i="4"/>
  <c r="D26" i="4"/>
  <c r="F26" i="4"/>
  <c r="I26" i="4"/>
  <c r="J26" i="4"/>
  <c r="K26" i="4"/>
  <c r="L26" i="4"/>
  <c r="M26" i="4"/>
  <c r="B27" i="4"/>
  <c r="D27" i="4"/>
  <c r="F27" i="4"/>
  <c r="I27" i="4"/>
  <c r="J27" i="4"/>
  <c r="K27" i="4"/>
  <c r="L27" i="4"/>
  <c r="M27" i="4"/>
  <c r="B28" i="4"/>
  <c r="D28" i="4"/>
  <c r="F28" i="4"/>
  <c r="I28" i="4"/>
  <c r="J28" i="4"/>
  <c r="K28" i="4"/>
  <c r="L28" i="4"/>
  <c r="M28" i="4"/>
  <c r="B29" i="4"/>
  <c r="D29" i="4"/>
  <c r="F29" i="4"/>
  <c r="I29" i="4"/>
  <c r="J29" i="4"/>
  <c r="K29" i="4"/>
  <c r="L29" i="4"/>
  <c r="M29" i="4"/>
  <c r="B30" i="4"/>
  <c r="D30" i="4"/>
  <c r="F30" i="4"/>
  <c r="I30" i="4"/>
  <c r="J30" i="4"/>
  <c r="K30" i="4"/>
  <c r="L30" i="4"/>
  <c r="M30" i="4"/>
  <c r="B31" i="4"/>
  <c r="D31" i="4"/>
  <c r="F31" i="4"/>
  <c r="I31" i="4"/>
  <c r="J31" i="4"/>
  <c r="K31" i="4"/>
  <c r="L31" i="4"/>
  <c r="M31" i="4"/>
  <c r="B32" i="4"/>
  <c r="D32" i="4"/>
  <c r="F32" i="4"/>
  <c r="I32" i="4"/>
  <c r="J32" i="4"/>
  <c r="K32" i="4"/>
  <c r="L32" i="4"/>
  <c r="M32" i="4"/>
  <c r="B33" i="4"/>
  <c r="D33" i="4"/>
  <c r="F33" i="4"/>
  <c r="I33" i="4"/>
  <c r="J33" i="4"/>
  <c r="K33" i="4"/>
  <c r="L33" i="4"/>
  <c r="M33" i="4"/>
  <c r="B34" i="4"/>
  <c r="D34" i="4"/>
  <c r="F34" i="4"/>
  <c r="I34" i="4"/>
  <c r="J34" i="4"/>
  <c r="K34" i="4"/>
  <c r="L34" i="4"/>
  <c r="M34" i="4"/>
  <c r="B35" i="4"/>
  <c r="D35" i="4"/>
  <c r="F35" i="4"/>
  <c r="I35" i="4"/>
  <c r="J35" i="4"/>
  <c r="K35" i="4"/>
  <c r="L35" i="4"/>
  <c r="M35" i="4"/>
  <c r="B36" i="4"/>
  <c r="D36" i="4"/>
  <c r="F36" i="4"/>
  <c r="I36" i="4"/>
  <c r="J36" i="4"/>
  <c r="K36" i="4"/>
  <c r="L36" i="4"/>
  <c r="M36" i="4"/>
  <c r="B37" i="4"/>
  <c r="D37" i="4"/>
  <c r="F37" i="4"/>
  <c r="I37" i="4"/>
  <c r="J37" i="4"/>
  <c r="K37" i="4"/>
  <c r="L37" i="4"/>
  <c r="M37" i="4"/>
  <c r="D3" i="4"/>
  <c r="F3" i="4"/>
  <c r="I3" i="4"/>
  <c r="J3" i="4"/>
  <c r="K3" i="4"/>
  <c r="L3" i="4"/>
  <c r="M3" i="4"/>
  <c r="B3" i="4"/>
  <c r="E9" i="10" l="1"/>
  <c r="D9" i="10"/>
  <c r="C9" i="10"/>
  <c r="B9" i="10"/>
  <c r="B13" i="10"/>
  <c r="D7" i="10"/>
  <c r="E7" i="10"/>
  <c r="C7" i="10"/>
  <c r="B7" i="10"/>
  <c r="H53" i="10"/>
  <c r="K53" i="10" s="1"/>
  <c r="C53" i="10"/>
  <c r="D53" i="10"/>
  <c r="E53" i="10"/>
  <c r="F53" i="10"/>
  <c r="G53" i="10"/>
  <c r="B53" i="10"/>
  <c r="H52" i="10"/>
  <c r="K52" i="10" s="1"/>
  <c r="C52" i="10"/>
  <c r="D52" i="10"/>
  <c r="E52" i="10"/>
  <c r="F52" i="10"/>
  <c r="G52" i="10"/>
  <c r="B52" i="10"/>
  <c r="H51" i="10"/>
  <c r="K51" i="10" s="1"/>
  <c r="C51" i="10"/>
  <c r="D51" i="10"/>
  <c r="E51" i="10"/>
  <c r="F51" i="10"/>
  <c r="G51" i="10"/>
  <c r="B51" i="10"/>
  <c r="H50" i="10"/>
  <c r="K50" i="10" s="1"/>
  <c r="C50" i="10"/>
  <c r="D50" i="10"/>
  <c r="E50" i="10"/>
  <c r="F50" i="10"/>
  <c r="G50" i="10"/>
  <c r="B50" i="10"/>
  <c r="H49" i="10"/>
  <c r="K49" i="10" s="1"/>
  <c r="C49" i="10"/>
  <c r="D49" i="10"/>
  <c r="E49" i="10"/>
  <c r="F49" i="10"/>
  <c r="G49" i="10"/>
  <c r="B49" i="10"/>
  <c r="H48" i="10"/>
  <c r="K48" i="10" s="1"/>
  <c r="C48" i="10"/>
  <c r="D48" i="10"/>
  <c r="E48" i="10"/>
  <c r="F48" i="10"/>
  <c r="G48" i="10"/>
  <c r="B48" i="10"/>
  <c r="E11" i="10" l="1"/>
  <c r="C11" i="10"/>
  <c r="D11" i="10"/>
  <c r="B11" i="10"/>
  <c r="J53" i="10"/>
  <c r="J51" i="10"/>
  <c r="J50" i="10"/>
  <c r="J49" i="10"/>
  <c r="J48" i="10"/>
  <c r="J52" i="10"/>
  <c r="B15" i="10" l="1"/>
  <c r="B17" i="10" s="1"/>
  <c r="B19" i="10" s="1"/>
  <c r="B23" i="10" s="1"/>
  <c r="B25" i="10" s="1"/>
  <c r="G2" i="7" l="1"/>
  <c r="G2" i="4"/>
  <c r="G2" i="5"/>
  <c r="G2" i="6"/>
  <c r="E17" i="10"/>
  <c r="E19" i="10" s="1"/>
  <c r="E23" i="10" s="1"/>
  <c r="E25" i="10" s="1"/>
  <c r="C17" i="10"/>
  <c r="C19" i="10" s="1"/>
  <c r="C23" i="10" s="1"/>
  <c r="C25" i="10" s="1"/>
  <c r="D17" i="10"/>
  <c r="D19" i="10" s="1"/>
  <c r="D23" i="10" s="1"/>
  <c r="D25" i="10" s="1"/>
  <c r="E2" i="6" l="1"/>
  <c r="E2" i="7"/>
  <c r="E2" i="4"/>
  <c r="E2" i="5"/>
  <c r="H2" i="4"/>
  <c r="H2" i="5"/>
  <c r="H2" i="7"/>
  <c r="H2" i="6"/>
  <c r="G36" i="6"/>
  <c r="G5" i="6"/>
  <c r="G13" i="6"/>
  <c r="G21" i="6"/>
  <c r="G29" i="6"/>
  <c r="G37" i="6"/>
  <c r="G4" i="6"/>
  <c r="G14" i="6"/>
  <c r="G8" i="6"/>
  <c r="G16" i="6"/>
  <c r="G24" i="6"/>
  <c r="G32" i="6"/>
  <c r="G12" i="6"/>
  <c r="G7" i="6"/>
  <c r="G15" i="6"/>
  <c r="G23" i="6"/>
  <c r="G31" i="6"/>
  <c r="G6" i="6"/>
  <c r="G10" i="6"/>
  <c r="G18" i="6"/>
  <c r="G26" i="6"/>
  <c r="G34" i="6"/>
  <c r="G20" i="6"/>
  <c r="G9" i="6"/>
  <c r="G17" i="6"/>
  <c r="G25" i="6"/>
  <c r="G33" i="6"/>
  <c r="G28" i="6"/>
  <c r="G30" i="6"/>
  <c r="G3" i="6"/>
  <c r="G11" i="6"/>
  <c r="G19" i="6"/>
  <c r="G27" i="6"/>
  <c r="G35" i="6"/>
  <c r="G22" i="6"/>
  <c r="C2" i="6"/>
  <c r="C2" i="4"/>
  <c r="C2" i="7"/>
  <c r="C2" i="5"/>
  <c r="G36" i="5"/>
  <c r="G5" i="5"/>
  <c r="G13" i="5"/>
  <c r="G21" i="5"/>
  <c r="G29" i="5"/>
  <c r="G37" i="5"/>
  <c r="G10" i="5"/>
  <c r="G26" i="5"/>
  <c r="G34" i="5"/>
  <c r="G15" i="5"/>
  <c r="G4" i="5"/>
  <c r="G20" i="5"/>
  <c r="G14" i="5"/>
  <c r="G18" i="5"/>
  <c r="G7" i="5"/>
  <c r="G31" i="5"/>
  <c r="G23" i="5"/>
  <c r="G28" i="5"/>
  <c r="G12" i="5"/>
  <c r="G22" i="5"/>
  <c r="G9" i="5"/>
  <c r="G17" i="5"/>
  <c r="G25" i="5"/>
  <c r="G33" i="5"/>
  <c r="G6" i="5"/>
  <c r="G30" i="5"/>
  <c r="G3" i="5"/>
  <c r="G11" i="5"/>
  <c r="G19" i="5"/>
  <c r="G27" i="5"/>
  <c r="G35" i="5"/>
  <c r="G32" i="5"/>
  <c r="G8" i="5"/>
  <c r="G24" i="5"/>
  <c r="G16" i="5"/>
  <c r="G3" i="4"/>
  <c r="G7" i="4"/>
  <c r="G21" i="4"/>
  <c r="G23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G30" i="4"/>
  <c r="G32" i="4"/>
  <c r="G34" i="4"/>
  <c r="G36" i="4"/>
  <c r="G17" i="4"/>
  <c r="G27" i="4"/>
  <c r="G15" i="4"/>
  <c r="G29" i="4"/>
  <c r="G25" i="4"/>
  <c r="G33" i="4"/>
  <c r="G37" i="4"/>
  <c r="G5" i="4"/>
  <c r="G9" i="4"/>
  <c r="G11" i="4"/>
  <c r="G13" i="4"/>
  <c r="G19" i="4"/>
  <c r="G31" i="4"/>
  <c r="G35" i="4"/>
  <c r="G36" i="7"/>
  <c r="G3" i="7"/>
  <c r="G11" i="7"/>
  <c r="G19" i="7"/>
  <c r="G27" i="7"/>
  <c r="G35" i="7"/>
  <c r="G10" i="7"/>
  <c r="G18" i="7"/>
  <c r="G26" i="7"/>
  <c r="G34" i="7"/>
  <c r="G5" i="7"/>
  <c r="G13" i="7"/>
  <c r="G21" i="7"/>
  <c r="G29" i="7"/>
  <c r="G37" i="7"/>
  <c r="G4" i="7"/>
  <c r="G12" i="7"/>
  <c r="G20" i="7"/>
  <c r="G28" i="7"/>
  <c r="G7" i="7"/>
  <c r="G15" i="7"/>
  <c r="G23" i="7"/>
  <c r="G31" i="7"/>
  <c r="G6" i="7"/>
  <c r="G14" i="7"/>
  <c r="G22" i="7"/>
  <c r="G30" i="7"/>
  <c r="G9" i="7"/>
  <c r="G17" i="7"/>
  <c r="G25" i="7"/>
  <c r="G33" i="7"/>
  <c r="G8" i="7"/>
  <c r="G16" i="7"/>
  <c r="G24" i="7"/>
  <c r="G32" i="7"/>
  <c r="H36" i="7" l="1"/>
  <c r="H9" i="7"/>
  <c r="H8" i="7"/>
  <c r="H12" i="7"/>
  <c r="H7" i="7"/>
  <c r="H6" i="7"/>
  <c r="H5" i="7"/>
  <c r="H11" i="7"/>
  <c r="H3" i="7"/>
  <c r="H10" i="7"/>
  <c r="H4" i="7"/>
  <c r="H23" i="7"/>
  <c r="H26" i="7"/>
  <c r="H25" i="7"/>
  <c r="H28" i="7"/>
  <c r="H27" i="7"/>
  <c r="H14" i="7"/>
  <c r="H30" i="7"/>
  <c r="H24" i="7"/>
  <c r="H13" i="7"/>
  <c r="H29" i="7"/>
  <c r="H16" i="7"/>
  <c r="H32" i="7"/>
  <c r="H17" i="7"/>
  <c r="H21" i="7"/>
  <c r="H15" i="7"/>
  <c r="H31" i="7"/>
  <c r="H18" i="7"/>
  <c r="H34" i="7"/>
  <c r="H33" i="7"/>
  <c r="H20" i="7"/>
  <c r="H19" i="7"/>
  <c r="H35" i="7"/>
  <c r="H22" i="7"/>
  <c r="H37" i="7"/>
  <c r="C37" i="7"/>
  <c r="C32" i="7"/>
  <c r="C31" i="7"/>
  <c r="C34" i="7"/>
  <c r="C4" i="7"/>
  <c r="C12" i="7"/>
  <c r="C20" i="7"/>
  <c r="C28" i="7"/>
  <c r="C36" i="7"/>
  <c r="C3" i="7"/>
  <c r="C11" i="7"/>
  <c r="C19" i="7"/>
  <c r="C27" i="7"/>
  <c r="C35" i="7"/>
  <c r="C16" i="7"/>
  <c r="C15" i="7"/>
  <c r="C18" i="7"/>
  <c r="C24" i="7"/>
  <c r="C6" i="7"/>
  <c r="C14" i="7"/>
  <c r="C22" i="7"/>
  <c r="C30" i="7"/>
  <c r="C5" i="7"/>
  <c r="C13" i="7"/>
  <c r="C21" i="7"/>
  <c r="C29" i="7"/>
  <c r="C8" i="7"/>
  <c r="C7" i="7"/>
  <c r="C23" i="7"/>
  <c r="C26" i="7"/>
  <c r="C33" i="7"/>
  <c r="C10" i="7"/>
  <c r="C9" i="7"/>
  <c r="C17" i="7"/>
  <c r="C25" i="7"/>
  <c r="H36" i="5"/>
  <c r="H35" i="5"/>
  <c r="H19" i="5"/>
  <c r="H3" i="5"/>
  <c r="H33" i="5"/>
  <c r="H17" i="5"/>
  <c r="H29" i="5"/>
  <c r="H13" i="5"/>
  <c r="H31" i="5"/>
  <c r="H15" i="5"/>
  <c r="H27" i="5"/>
  <c r="H11" i="5"/>
  <c r="H9" i="5"/>
  <c r="H23" i="5"/>
  <c r="H7" i="5"/>
  <c r="H37" i="5"/>
  <c r="H21" i="5"/>
  <c r="H5" i="5"/>
  <c r="H25" i="5"/>
  <c r="H14" i="5"/>
  <c r="H30" i="5"/>
  <c r="H32" i="5"/>
  <c r="H18" i="5"/>
  <c r="H20" i="5"/>
  <c r="H24" i="5"/>
  <c r="H16" i="5"/>
  <c r="H34" i="5"/>
  <c r="H4" i="5"/>
  <c r="H8" i="5"/>
  <c r="H6" i="5"/>
  <c r="H22" i="5"/>
  <c r="H10" i="5"/>
  <c r="H26" i="5"/>
  <c r="H12" i="5"/>
  <c r="H28" i="5"/>
  <c r="H36" i="6"/>
  <c r="H17" i="6"/>
  <c r="H33" i="6"/>
  <c r="H10" i="6"/>
  <c r="H26" i="6"/>
  <c r="H27" i="6"/>
  <c r="H4" i="6"/>
  <c r="H24" i="6"/>
  <c r="H3" i="6"/>
  <c r="H19" i="6"/>
  <c r="H35" i="6"/>
  <c r="H12" i="6"/>
  <c r="H28" i="6"/>
  <c r="H30" i="6"/>
  <c r="H15" i="6"/>
  <c r="H8" i="6"/>
  <c r="H5" i="6"/>
  <c r="H21" i="6"/>
  <c r="H37" i="6"/>
  <c r="H14" i="6"/>
  <c r="H20" i="6"/>
  <c r="H7" i="6"/>
  <c r="H23" i="6"/>
  <c r="H16" i="6"/>
  <c r="H32" i="6"/>
  <c r="H9" i="6"/>
  <c r="H25" i="6"/>
  <c r="H18" i="6"/>
  <c r="H34" i="6"/>
  <c r="H11" i="6"/>
  <c r="H13" i="6"/>
  <c r="H29" i="6"/>
  <c r="H6" i="6"/>
  <c r="H22" i="6"/>
  <c r="H31" i="6"/>
  <c r="C4" i="4"/>
  <c r="C10" i="4"/>
  <c r="C30" i="4"/>
  <c r="C36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" i="4"/>
  <c r="C6" i="4"/>
  <c r="C14" i="4"/>
  <c r="C22" i="4"/>
  <c r="C32" i="4"/>
  <c r="C8" i="4"/>
  <c r="C12" i="4"/>
  <c r="C20" i="4"/>
  <c r="C24" i="4"/>
  <c r="C34" i="4"/>
  <c r="C18" i="4"/>
  <c r="C16" i="4"/>
  <c r="C26" i="4"/>
  <c r="C28" i="4"/>
  <c r="C37" i="6"/>
  <c r="C7" i="6"/>
  <c r="C15" i="6"/>
  <c r="C23" i="6"/>
  <c r="C31" i="6"/>
  <c r="C33" i="6"/>
  <c r="C18" i="6"/>
  <c r="C36" i="6"/>
  <c r="C6" i="6"/>
  <c r="C14" i="6"/>
  <c r="C22" i="6"/>
  <c r="C30" i="6"/>
  <c r="C26" i="6"/>
  <c r="C9" i="6"/>
  <c r="C17" i="6"/>
  <c r="C25" i="6"/>
  <c r="C28" i="6"/>
  <c r="C8" i="6"/>
  <c r="C16" i="6"/>
  <c r="C24" i="6"/>
  <c r="C32" i="6"/>
  <c r="C34" i="6"/>
  <c r="C12" i="6"/>
  <c r="C3" i="6"/>
  <c r="C11" i="6"/>
  <c r="C19" i="6"/>
  <c r="C27" i="6"/>
  <c r="C35" i="6"/>
  <c r="C10" i="6"/>
  <c r="C20" i="6"/>
  <c r="C5" i="6"/>
  <c r="C13" i="6"/>
  <c r="C21" i="6"/>
  <c r="C29" i="6"/>
  <c r="C4" i="6"/>
  <c r="E37" i="5"/>
  <c r="E18" i="5"/>
  <c r="E34" i="5"/>
  <c r="E13" i="5"/>
  <c r="E29" i="5"/>
  <c r="E4" i="5"/>
  <c r="E36" i="5"/>
  <c r="E15" i="5"/>
  <c r="E31" i="5"/>
  <c r="E6" i="5"/>
  <c r="E22" i="5"/>
  <c r="E17" i="5"/>
  <c r="E8" i="5"/>
  <c r="E35" i="5"/>
  <c r="E20" i="5"/>
  <c r="E33" i="5"/>
  <c r="E24" i="5"/>
  <c r="E12" i="5"/>
  <c r="E19" i="5"/>
  <c r="E7" i="5"/>
  <c r="E3" i="5"/>
  <c r="E28" i="5"/>
  <c r="E10" i="5"/>
  <c r="E26" i="5"/>
  <c r="E5" i="5"/>
  <c r="E21" i="5"/>
  <c r="E23" i="5"/>
  <c r="E14" i="5"/>
  <c r="E30" i="5"/>
  <c r="E9" i="5"/>
  <c r="E25" i="5"/>
  <c r="E11" i="5"/>
  <c r="E32" i="5"/>
  <c r="E16" i="5"/>
  <c r="E27" i="5"/>
  <c r="C37" i="5"/>
  <c r="C9" i="5"/>
  <c r="C17" i="5"/>
  <c r="C25" i="5"/>
  <c r="C33" i="5"/>
  <c r="C11" i="5"/>
  <c r="C27" i="5"/>
  <c r="C26" i="5"/>
  <c r="C6" i="5"/>
  <c r="C14" i="5"/>
  <c r="C22" i="5"/>
  <c r="C30" i="5"/>
  <c r="C3" i="5"/>
  <c r="C19" i="5"/>
  <c r="C35" i="5"/>
  <c r="C34" i="5"/>
  <c r="C8" i="5"/>
  <c r="C16" i="5"/>
  <c r="C24" i="5"/>
  <c r="C32" i="5"/>
  <c r="C10" i="5"/>
  <c r="C5" i="5"/>
  <c r="C13" i="5"/>
  <c r="C21" i="5"/>
  <c r="C29" i="5"/>
  <c r="C18" i="5"/>
  <c r="C12" i="5"/>
  <c r="C7" i="5"/>
  <c r="C15" i="5"/>
  <c r="C23" i="5"/>
  <c r="C31" i="5"/>
  <c r="C4" i="5"/>
  <c r="C20" i="5"/>
  <c r="C36" i="5"/>
  <c r="C28" i="5"/>
  <c r="H3" i="4"/>
  <c r="H4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32" i="4"/>
  <c r="H34" i="4"/>
  <c r="H36" i="4"/>
  <c r="H5" i="4"/>
  <c r="H7" i="4"/>
  <c r="H9" i="4"/>
  <c r="H11" i="4"/>
  <c r="H13" i="4"/>
  <c r="H15" i="4"/>
  <c r="H17" i="4"/>
  <c r="H19" i="4"/>
  <c r="H21" i="4"/>
  <c r="H23" i="4"/>
  <c r="H25" i="4"/>
  <c r="H27" i="4"/>
  <c r="H29" i="4"/>
  <c r="H31" i="4"/>
  <c r="H33" i="4"/>
  <c r="H35" i="4"/>
  <c r="H37" i="4"/>
  <c r="E5" i="4"/>
  <c r="E9" i="4"/>
  <c r="E15" i="4"/>
  <c r="E17" i="4"/>
  <c r="E23" i="4"/>
  <c r="E29" i="4"/>
  <c r="E31" i="4"/>
  <c r="E35" i="4"/>
  <c r="E37" i="4"/>
  <c r="E7" i="4"/>
  <c r="E11" i="4"/>
  <c r="E19" i="4"/>
  <c r="E25" i="4"/>
  <c r="E27" i="4"/>
  <c r="E33" i="4"/>
  <c r="E13" i="4"/>
  <c r="E21" i="4"/>
  <c r="E3" i="4"/>
  <c r="E4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4" i="4"/>
  <c r="E36" i="4"/>
  <c r="E37" i="7"/>
  <c r="E4" i="7"/>
  <c r="E20" i="7"/>
  <c r="E36" i="7"/>
  <c r="E9" i="7"/>
  <c r="E25" i="7"/>
  <c r="E23" i="7"/>
  <c r="E6" i="7"/>
  <c r="E22" i="7"/>
  <c r="E11" i="7"/>
  <c r="E27" i="7"/>
  <c r="E35" i="7"/>
  <c r="E7" i="7"/>
  <c r="E8" i="7"/>
  <c r="E24" i="7"/>
  <c r="E13" i="7"/>
  <c r="E29" i="7"/>
  <c r="E19" i="7"/>
  <c r="E18" i="7"/>
  <c r="E10" i="7"/>
  <c r="E26" i="7"/>
  <c r="E15" i="7"/>
  <c r="E31" i="7"/>
  <c r="E3" i="7"/>
  <c r="E12" i="7"/>
  <c r="E28" i="7"/>
  <c r="E17" i="7"/>
  <c r="E33" i="7"/>
  <c r="E14" i="7"/>
  <c r="E30" i="7"/>
  <c r="E16" i="7"/>
  <c r="E32" i="7"/>
  <c r="E5" i="7"/>
  <c r="E21" i="7"/>
  <c r="E34" i="7"/>
  <c r="E37" i="6"/>
  <c r="E14" i="6"/>
  <c r="E30" i="6"/>
  <c r="E9" i="6"/>
  <c r="E25" i="6"/>
  <c r="E29" i="6"/>
  <c r="E35" i="6"/>
  <c r="E16" i="6"/>
  <c r="E32" i="6"/>
  <c r="E11" i="6"/>
  <c r="E27" i="6"/>
  <c r="E3" i="6"/>
  <c r="E18" i="6"/>
  <c r="E34" i="6"/>
  <c r="E13" i="6"/>
  <c r="E8" i="6"/>
  <c r="E23" i="6"/>
  <c r="E4" i="6"/>
  <c r="E20" i="6"/>
  <c r="E36" i="6"/>
  <c r="E15" i="6"/>
  <c r="E31" i="6"/>
  <c r="E28" i="6"/>
  <c r="E7" i="6"/>
  <c r="E6" i="6"/>
  <c r="E22" i="6"/>
  <c r="E17" i="6"/>
  <c r="E33" i="6"/>
  <c r="E24" i="6"/>
  <c r="E19" i="6"/>
  <c r="E12" i="6"/>
  <c r="E10" i="6"/>
  <c r="E26" i="6"/>
  <c r="E5" i="6"/>
  <c r="E21" i="6"/>
</calcChain>
</file>

<file path=xl/sharedStrings.xml><?xml version="1.0" encoding="utf-8"?>
<sst xmlns="http://schemas.openxmlformats.org/spreadsheetml/2006/main" count="207" uniqueCount="127">
  <si>
    <t>Source:</t>
  </si>
  <si>
    <t>U.S. Environmental Protection Agency</t>
  </si>
  <si>
    <t>RSM-based Benefit Per Ton Estimates</t>
  </si>
  <si>
    <t>Notes</t>
  </si>
  <si>
    <t>Year</t>
  </si>
  <si>
    <t>Area Source SOx</t>
  </si>
  <si>
    <t>EGU SOx</t>
  </si>
  <si>
    <t>Non-EGU SOx</t>
  </si>
  <si>
    <t>VOC</t>
  </si>
  <si>
    <t>Area Source NH3</t>
  </si>
  <si>
    <t>Mobile Source NH3</t>
  </si>
  <si>
    <t>EGU NOx</t>
  </si>
  <si>
    <t>Non-EGU NOx</t>
  </si>
  <si>
    <t>Mobile Source NOx</t>
  </si>
  <si>
    <t>SOx</t>
  </si>
  <si>
    <t>NOx</t>
  </si>
  <si>
    <t>CO2</t>
  </si>
  <si>
    <t>CO</t>
  </si>
  <si>
    <t>PM10</t>
  </si>
  <si>
    <t>PM25</t>
  </si>
  <si>
    <t>CH4</t>
  </si>
  <si>
    <t>N2O</t>
  </si>
  <si>
    <t>Human health benefits of reducing a ton of air pollution (2006 dollars / ton pollutant)</t>
  </si>
  <si>
    <t>Area Source Carbon (PM2.5)</t>
  </si>
  <si>
    <t>Mobile Source Carbon (PM2.5)</t>
  </si>
  <si>
    <t>EGU &amp; Non-EGU Carbon (PM2.5)</t>
  </si>
  <si>
    <t>PM2.5</t>
  </si>
  <si>
    <t>F gases</t>
  </si>
  <si>
    <t>BC</t>
  </si>
  <si>
    <t>OC</t>
  </si>
  <si>
    <t>SCoHIbP Social Cost of Health Impacts by Pollutant</t>
  </si>
  <si>
    <t>http://www2.epa.gov/benmap/response-surface-model-rsm-based-benefit-ton-estimates</t>
  </si>
  <si>
    <t>Traffic</t>
  </si>
  <si>
    <t>Dispersed diesel</t>
  </si>
  <si>
    <t>Others</t>
  </si>
  <si>
    <t>Sector</t>
  </si>
  <si>
    <t>SO2</t>
  </si>
  <si>
    <t>NOX</t>
  </si>
  <si>
    <t>NMVOCs</t>
  </si>
  <si>
    <t>Bricks</t>
  </si>
  <si>
    <t>Railway</t>
  </si>
  <si>
    <t>Source Category</t>
  </si>
  <si>
    <t>Open burning</t>
  </si>
  <si>
    <t>Residential cooking biomass</t>
  </si>
  <si>
    <t>Residential space heating</t>
  </si>
  <si>
    <t>Residential water heating</t>
  </si>
  <si>
    <t>Residential combustion biofuel</t>
  </si>
  <si>
    <t>Industrial combustion</t>
  </si>
  <si>
    <t>Thermal power plant (coal)</t>
  </si>
  <si>
    <t>Heavy industry</t>
  </si>
  <si>
    <t>Light industry</t>
  </si>
  <si>
    <t>subtotal</t>
  </si>
  <si>
    <t>Brick production</t>
  </si>
  <si>
    <t>On-road gasoline/CNG</t>
  </si>
  <si>
    <t>On-road diesel</t>
  </si>
  <si>
    <t>Agricultural tractors</t>
  </si>
  <si>
    <t>Agricultural pumps</t>
  </si>
  <si>
    <t>Diesel gensets</t>
  </si>
  <si>
    <t>Residential cooking kerosene/LPG</t>
  </si>
  <si>
    <t>Residential lighting</t>
  </si>
  <si>
    <t>Informal industry</t>
  </si>
  <si>
    <t>Trash burn</t>
  </si>
  <si>
    <t>Urban fugitive dust</t>
  </si>
  <si>
    <t>National total emissions</t>
  </si>
  <si>
    <t>India Emissions (MT) by Sector (2015)</t>
  </si>
  <si>
    <t>Source Sector</t>
  </si>
  <si>
    <t>All ambient PM2.5</t>
  </si>
  <si>
    <t>Residential biomass</t>
  </si>
  <si>
    <t>Total coal</t>
  </si>
  <si>
    <t>Industrial coal</t>
  </si>
  <si>
    <t>Powerplant coal</t>
  </si>
  <si>
    <t>Transportation</t>
  </si>
  <si>
    <t>Distributed diesel</t>
  </si>
  <si>
    <t>Total dust</t>
  </si>
  <si>
    <t>Anthropogenic dust</t>
  </si>
  <si>
    <t>Deaths, All India (2015)</t>
  </si>
  <si>
    <t>to the emissions from each sector.  We need to assign the deaths to specific</t>
  </si>
  <si>
    <t>pollutants.</t>
  </si>
  <si>
    <t>unknowns, so we can solve it as a system of equations.</t>
  </si>
  <si>
    <t>ought to be very close, because it automatically controls for exposure level</t>
  </si>
  <si>
    <t>variance by sector (e.g. if a sector is very remote and has low exposure of one</t>
  </si>
  <si>
    <t>pollutant, it likely has similarly low exposures of other pollutants).</t>
  </si>
  <si>
    <t>Setting up System of Equations</t>
  </si>
  <si>
    <t>We have emissions of six pollutants by sector, and we have deaths attributable</t>
  </si>
  <si>
    <t>We have more than six sectors, and we can set up a first-order equation with six</t>
  </si>
  <si>
    <t>Deaths</t>
  </si>
  <si>
    <t>The coefficients on the terms may not be identical across sectors, but they</t>
  </si>
  <si>
    <t>Formatted for matrix input, for use in:</t>
  </si>
  <si>
    <t>http://wims.unice.fr/wims/wims.cgi?session=1D106FCA7F.3&amp;+lang=en&amp;+module=tool%2Flinear%2Flinsolver.en&amp;+method=matrix&amp;+cmd=resume</t>
  </si>
  <si>
    <t>Unfortunately, this produces a solution with some negative coefficients, which is impossible.  There is no</t>
  </si>
  <si>
    <t>reasonable, explicit solution to the system, so we will need to estimate.</t>
  </si>
  <si>
    <t>We will use India's national total emissions and apply damage ratios by pollutant based on the</t>
  </si>
  <si>
    <t>U.S. data source.  We exclude BC and OC, which do not have damage categories in the U.S.</t>
  </si>
  <si>
    <t>data source, and which may be partially overlapping with the PM2.5 category.</t>
  </si>
  <si>
    <t>national total emissions</t>
  </si>
  <si>
    <t>Pollutant weight (from U.S. dataset)</t>
  </si>
  <si>
    <t>Weighted India Emissions (damage units)</t>
  </si>
  <si>
    <t>Damage units per death</t>
  </si>
  <si>
    <t>Deaths by pollutant</t>
  </si>
  <si>
    <t>Deaths per MT of each pollutant</t>
  </si>
  <si>
    <t>VoaSL (2012USD/life)</t>
  </si>
  <si>
    <t>2012USD / g pollutant</t>
  </si>
  <si>
    <t>2012USD / MT pollutant</t>
  </si>
  <si>
    <t>We use the same values for all sectors and all years.</t>
  </si>
  <si>
    <t>Calculations</t>
  </si>
  <si>
    <t>Health damage ratios by pollutant</t>
  </si>
  <si>
    <t>Health Effects Institute</t>
  </si>
  <si>
    <t>https://www.healtheffects.org/publication/gbd-air-pollution-india</t>
  </si>
  <si>
    <t>For India, we are fortunate to have a major study on the mortality impacts of particulates</t>
  </si>
  <si>
    <t>in India from Health Effects Institute.  The study breaks down emissions by pollutant</t>
  </si>
  <si>
    <t>Particulate-related emissions by pollutant by sector and deaths by sector</t>
  </si>
  <si>
    <t>Appendix B (emissions), Appendix G (deaths)</t>
  </si>
  <si>
    <t>by sector and deaths by sector, but it doesn't include a tabulation of deaths by pollutant,</t>
  </si>
  <si>
    <t>which is what we need.</t>
  </si>
  <si>
    <t>We estimate this by using our U.S. data source solely to establish damage ratios (how harmful</t>
  </si>
  <si>
    <t>each pollutant is to human life relative to the other pollutants) and apply them to the India</t>
  </si>
  <si>
    <t>national-scale emissions dataset to obtain weighted damage values.  We then can set</t>
  </si>
  <si>
    <t>the damages equal to the number of deaths in India due to air pollution and establish</t>
  </si>
  <si>
    <t>deaths by pollutant.</t>
  </si>
  <si>
    <t>Value of a Statistical Life</t>
  </si>
  <si>
    <t>See variable add-outputs/VoaSL.</t>
  </si>
  <si>
    <t>We monetize using the values from the VoaSL variable, which are already</t>
  </si>
  <si>
    <t>in 2012USD.</t>
  </si>
  <si>
    <t>First Approach</t>
  </si>
  <si>
    <t>This approach failed, but it is retained here to show that solving a system of linear equations does not work</t>
  </si>
  <si>
    <t>for finding a solution using only India data.</t>
  </si>
  <si>
    <t>Burden of Disease Attributable to Major Air Pollution Sources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</si>
</sst>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/>
    <xf numFmtId="0" fontId="0" fillId="0" borderId="0" xfId="0" applyFont="1"/>
    <xf numFmtId="1" fontId="0" fillId="0" borderId="0" xfId="0" applyNumberFormat="1"/>
    <xf numFmtId="165" fontId="0" fillId="0" borderId="0" xfId="0" applyNumberFormat="1"/>
    <xf numFmtId="0" fontId="0" fillId="0" borderId="0" xfId="0" applyFont="1" applyAlignment="1">
      <alignment horizontal="left"/>
    </xf>
    <xf numFmtId="11" fontId="0" fillId="0" borderId="0" xfId="0" applyNumberFormat="1"/>
    <xf numFmtId="0" fontId="0" fillId="0" borderId="0" xfId="0" applyBorder="1"/>
    <xf numFmtId="0" fontId="1" fillId="0" borderId="0" xfId="0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164" fontId="0" fillId="3" borderId="0" xfId="0" applyNumberFormat="1" applyFill="1"/>
    <xf numFmtId="0" fontId="1" fillId="0" borderId="0" xfId="0" applyFont="1" applyFill="1"/>
    <xf numFmtId="0" fontId="0" fillId="0" borderId="0" xfId="0" applyFill="1"/>
    <xf numFmtId="0" fontId="2" fillId="0" borderId="0" xfId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0" applyFont="1" applyFill="1"/>
  </cellXfs>
  <cellStyles count="8">
    <cellStyle name="Body: normal cell" xfId="5"/>
    <cellStyle name="Font: Calibri, 9pt regular" xfId="3"/>
    <cellStyle name="Footnotes: top row" xfId="7"/>
    <cellStyle name="Header: bottom row" xfId="4"/>
    <cellStyle name="Hyperlink" xfId="1" builtinId="8"/>
    <cellStyle name="Normal" xfId="0" builtinId="0"/>
    <cellStyle name="Parent row" xfId="6"/>
    <cellStyle name="Table title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2.epa.gov/benmap/response-surface-model-rsm-based-benefit-ton-estimates" TargetMode="External"/><Relationship Id="rId1" Type="http://schemas.openxmlformats.org/officeDocument/2006/relationships/hyperlink" Target="https://www.healtheffects.org/publication/gbd-air-pollution-indi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ims.unice.fr/wims/wims.cgi?session=1D106FCA7F.3&amp;+lang=en&amp;+module=tool%2Flinear%2Flinsolver.en&amp;+method=matrix&amp;+cmd=resu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topLeftCell="A17" workbookViewId="0">
      <selection activeCell="B35" sqref="B35"/>
    </sheetView>
  </sheetViews>
  <sheetFormatPr defaultRowHeight="15" x14ac:dyDescent="0.25"/>
  <cols>
    <col min="2" max="2" width="69.28515625" style="2" customWidth="1"/>
  </cols>
  <sheetData>
    <row r="1" spans="1:2" x14ac:dyDescent="0.25">
      <c r="A1" s="1" t="s">
        <v>30</v>
      </c>
    </row>
    <row r="3" spans="1:2" x14ac:dyDescent="0.25">
      <c r="A3" s="1" t="s">
        <v>0</v>
      </c>
      <c r="B3" s="13" t="s">
        <v>110</v>
      </c>
    </row>
    <row r="4" spans="1:2" x14ac:dyDescent="0.25">
      <c r="B4" s="2" t="s">
        <v>106</v>
      </c>
    </row>
    <row r="5" spans="1:2" x14ac:dyDescent="0.25">
      <c r="B5" s="2">
        <v>2018</v>
      </c>
    </row>
    <row r="6" spans="1:2" x14ac:dyDescent="0.25">
      <c r="B6" s="2" t="s">
        <v>126</v>
      </c>
    </row>
    <row r="7" spans="1:2" x14ac:dyDescent="0.25">
      <c r="B7" s="26" t="s">
        <v>107</v>
      </c>
    </row>
    <row r="8" spans="1:2" x14ac:dyDescent="0.25">
      <c r="B8" s="2" t="s">
        <v>111</v>
      </c>
    </row>
    <row r="9" spans="1:2" s="14" customFormat="1" x14ac:dyDescent="0.25">
      <c r="B9" s="2"/>
    </row>
    <row r="10" spans="1:2" s="14" customFormat="1" x14ac:dyDescent="0.25">
      <c r="B10" s="13" t="s">
        <v>105</v>
      </c>
    </row>
    <row r="11" spans="1:2" s="14" customFormat="1" x14ac:dyDescent="0.25">
      <c r="B11" s="2" t="s">
        <v>1</v>
      </c>
    </row>
    <row r="12" spans="1:2" s="14" customFormat="1" x14ac:dyDescent="0.25">
      <c r="B12" s="2">
        <v>2013</v>
      </c>
    </row>
    <row r="13" spans="1:2" s="14" customFormat="1" x14ac:dyDescent="0.25">
      <c r="B13" s="2" t="s">
        <v>2</v>
      </c>
    </row>
    <row r="14" spans="1:2" s="14" customFormat="1" x14ac:dyDescent="0.25">
      <c r="B14" s="26" t="s">
        <v>31</v>
      </c>
    </row>
    <row r="15" spans="1:2" s="14" customFormat="1" x14ac:dyDescent="0.25">
      <c r="B15" s="26"/>
    </row>
    <row r="16" spans="1:2" s="14" customFormat="1" x14ac:dyDescent="0.25">
      <c r="B16" s="13" t="s">
        <v>119</v>
      </c>
    </row>
    <row r="17" spans="1:2" s="14" customFormat="1" x14ac:dyDescent="0.25">
      <c r="B17" s="27" t="s">
        <v>120</v>
      </c>
    </row>
    <row r="18" spans="1:2" s="14" customFormat="1" x14ac:dyDescent="0.25">
      <c r="B18" s="2"/>
    </row>
    <row r="19" spans="1:2" x14ac:dyDescent="0.25">
      <c r="A19" s="1" t="s">
        <v>3</v>
      </c>
    </row>
    <row r="20" spans="1:2" x14ac:dyDescent="0.25">
      <c r="A20" t="s">
        <v>108</v>
      </c>
    </row>
    <row r="21" spans="1:2" x14ac:dyDescent="0.25">
      <c r="A21" t="s">
        <v>109</v>
      </c>
    </row>
    <row r="22" spans="1:2" x14ac:dyDescent="0.25">
      <c r="A22" t="s">
        <v>112</v>
      </c>
    </row>
    <row r="23" spans="1:2" x14ac:dyDescent="0.25">
      <c r="A23" t="s">
        <v>113</v>
      </c>
    </row>
    <row r="25" spans="1:2" x14ac:dyDescent="0.25">
      <c r="A25" t="s">
        <v>114</v>
      </c>
    </row>
    <row r="26" spans="1:2" x14ac:dyDescent="0.25">
      <c r="A26" t="s">
        <v>115</v>
      </c>
    </row>
    <row r="27" spans="1:2" x14ac:dyDescent="0.25">
      <c r="A27" t="s">
        <v>116</v>
      </c>
    </row>
    <row r="28" spans="1:2" x14ac:dyDescent="0.25">
      <c r="A28" t="s">
        <v>117</v>
      </c>
    </row>
    <row r="29" spans="1:2" x14ac:dyDescent="0.25">
      <c r="A29" t="s">
        <v>118</v>
      </c>
    </row>
    <row r="31" spans="1:2" x14ac:dyDescent="0.25">
      <c r="A31" t="s">
        <v>121</v>
      </c>
    </row>
    <row r="32" spans="1:2" x14ac:dyDescent="0.25">
      <c r="A32" t="s">
        <v>122</v>
      </c>
    </row>
  </sheetData>
  <hyperlinks>
    <hyperlink ref="B7" r:id="rId1"/>
    <hyperlink ref="B14" r:id="rId2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6384" width="9.140625" style="20"/>
  </cols>
  <sheetData>
    <row r="1" spans="1:13" x14ac:dyDescent="0.25">
      <c r="A1" s="21" t="s">
        <v>4</v>
      </c>
      <c r="B1" s="21" t="s">
        <v>16</v>
      </c>
      <c r="C1" s="21" t="s">
        <v>8</v>
      </c>
      <c r="D1" s="22" t="s">
        <v>17</v>
      </c>
      <c r="E1" s="21" t="s">
        <v>15</v>
      </c>
      <c r="F1" s="21" t="s">
        <v>18</v>
      </c>
      <c r="G1" s="21" t="s">
        <v>19</v>
      </c>
      <c r="H1" s="21" t="s">
        <v>14</v>
      </c>
      <c r="I1" s="21" t="s">
        <v>28</v>
      </c>
      <c r="J1" s="21" t="s">
        <v>29</v>
      </c>
      <c r="K1" s="21" t="s">
        <v>20</v>
      </c>
      <c r="L1" s="21" t="s">
        <v>21</v>
      </c>
      <c r="M1" s="21" t="s">
        <v>27</v>
      </c>
    </row>
    <row r="2" spans="1:13" x14ac:dyDescent="0.25">
      <c r="A2" s="20">
        <v>2015</v>
      </c>
      <c r="B2" s="11">
        <v>0</v>
      </c>
      <c r="C2" s="11">
        <f>'Assigning Deaths by Pollutant'!E25</f>
        <v>2.8450707278884286E-4</v>
      </c>
      <c r="D2" s="11">
        <v>0</v>
      </c>
      <c r="E2" s="11">
        <f>'Assigning Deaths by Pollutant'!D25</f>
        <v>1.3476650816313608E-3</v>
      </c>
      <c r="F2" s="11">
        <v>0</v>
      </c>
      <c r="G2" s="11">
        <f>'Assigning Deaths by Pollutant'!B25</f>
        <v>6.7283427038484236E-2</v>
      </c>
      <c r="H2" s="11">
        <f>'Assigning Deaths by Pollutant'!C25</f>
        <v>6.9679276072495558E-3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3" x14ac:dyDescent="0.25">
      <c r="A3" s="20">
        <v>2016</v>
      </c>
      <c r="B3" s="11">
        <f>B$2</f>
        <v>0</v>
      </c>
      <c r="C3" s="11">
        <f t="shared" ref="C3:M18" si="0">C$2</f>
        <v>2.8450707278884286E-4</v>
      </c>
      <c r="D3" s="11">
        <f t="shared" si="0"/>
        <v>0</v>
      </c>
      <c r="E3" s="11">
        <f t="shared" si="0"/>
        <v>1.3476650816313608E-3</v>
      </c>
      <c r="F3" s="11">
        <f t="shared" si="0"/>
        <v>0</v>
      </c>
      <c r="G3" s="11">
        <f t="shared" si="0"/>
        <v>6.7283427038484236E-2</v>
      </c>
      <c r="H3" s="11">
        <f t="shared" si="0"/>
        <v>6.9679276072495558E-3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</row>
    <row r="4" spans="1:13" x14ac:dyDescent="0.25">
      <c r="A4" s="20">
        <v>2017</v>
      </c>
      <c r="B4" s="11">
        <f t="shared" ref="B4:M37" si="1">B$2</f>
        <v>0</v>
      </c>
      <c r="C4" s="11">
        <f t="shared" si="0"/>
        <v>2.8450707278884286E-4</v>
      </c>
      <c r="D4" s="11">
        <f t="shared" si="0"/>
        <v>0</v>
      </c>
      <c r="E4" s="11">
        <f t="shared" si="0"/>
        <v>1.3476650816313608E-3</v>
      </c>
      <c r="F4" s="11">
        <f t="shared" si="0"/>
        <v>0</v>
      </c>
      <c r="G4" s="11">
        <f t="shared" si="0"/>
        <v>6.7283427038484236E-2</v>
      </c>
      <c r="H4" s="11">
        <f t="shared" si="0"/>
        <v>6.9679276072495558E-3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</row>
    <row r="5" spans="1:13" x14ac:dyDescent="0.25">
      <c r="A5" s="20">
        <v>2018</v>
      </c>
      <c r="B5" s="11">
        <f t="shared" si="1"/>
        <v>0</v>
      </c>
      <c r="C5" s="11">
        <f t="shared" si="0"/>
        <v>2.8450707278884286E-4</v>
      </c>
      <c r="D5" s="11">
        <f t="shared" si="0"/>
        <v>0</v>
      </c>
      <c r="E5" s="11">
        <f t="shared" si="0"/>
        <v>1.3476650816313608E-3</v>
      </c>
      <c r="F5" s="11">
        <f t="shared" si="0"/>
        <v>0</v>
      </c>
      <c r="G5" s="11">
        <f t="shared" si="0"/>
        <v>6.7283427038484236E-2</v>
      </c>
      <c r="H5" s="11">
        <f t="shared" si="0"/>
        <v>6.9679276072495558E-3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</row>
    <row r="6" spans="1:13" x14ac:dyDescent="0.25">
      <c r="A6" s="20">
        <v>2019</v>
      </c>
      <c r="B6" s="11">
        <f t="shared" si="1"/>
        <v>0</v>
      </c>
      <c r="C6" s="11">
        <f t="shared" si="0"/>
        <v>2.8450707278884286E-4</v>
      </c>
      <c r="D6" s="11">
        <f t="shared" si="0"/>
        <v>0</v>
      </c>
      <c r="E6" s="11">
        <f t="shared" si="0"/>
        <v>1.3476650816313608E-3</v>
      </c>
      <c r="F6" s="11">
        <f t="shared" si="0"/>
        <v>0</v>
      </c>
      <c r="G6" s="11">
        <f t="shared" si="0"/>
        <v>6.7283427038484236E-2</v>
      </c>
      <c r="H6" s="11">
        <f t="shared" si="0"/>
        <v>6.9679276072495558E-3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</row>
    <row r="7" spans="1:13" x14ac:dyDescent="0.25">
      <c r="A7" s="20">
        <v>2020</v>
      </c>
      <c r="B7" s="11">
        <f t="shared" si="1"/>
        <v>0</v>
      </c>
      <c r="C7" s="11">
        <f t="shared" si="0"/>
        <v>2.8450707278884286E-4</v>
      </c>
      <c r="D7" s="11">
        <f t="shared" si="0"/>
        <v>0</v>
      </c>
      <c r="E7" s="11">
        <f t="shared" si="0"/>
        <v>1.3476650816313608E-3</v>
      </c>
      <c r="F7" s="11">
        <f t="shared" si="0"/>
        <v>0</v>
      </c>
      <c r="G7" s="11">
        <f t="shared" si="0"/>
        <v>6.7283427038484236E-2</v>
      </c>
      <c r="H7" s="11">
        <f t="shared" si="0"/>
        <v>6.9679276072495558E-3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</row>
    <row r="8" spans="1:13" x14ac:dyDescent="0.25">
      <c r="A8" s="20">
        <v>2021</v>
      </c>
      <c r="B8" s="11">
        <f t="shared" si="1"/>
        <v>0</v>
      </c>
      <c r="C8" s="11">
        <f t="shared" si="0"/>
        <v>2.8450707278884286E-4</v>
      </c>
      <c r="D8" s="11">
        <f t="shared" si="0"/>
        <v>0</v>
      </c>
      <c r="E8" s="11">
        <f t="shared" si="0"/>
        <v>1.3476650816313608E-3</v>
      </c>
      <c r="F8" s="11">
        <f t="shared" si="0"/>
        <v>0</v>
      </c>
      <c r="G8" s="11">
        <f t="shared" si="0"/>
        <v>6.7283427038484236E-2</v>
      </c>
      <c r="H8" s="11">
        <f t="shared" si="0"/>
        <v>6.9679276072495558E-3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</row>
    <row r="9" spans="1:13" x14ac:dyDescent="0.25">
      <c r="A9" s="20">
        <v>2022</v>
      </c>
      <c r="B9" s="11">
        <f t="shared" si="1"/>
        <v>0</v>
      </c>
      <c r="C9" s="11">
        <f t="shared" si="0"/>
        <v>2.8450707278884286E-4</v>
      </c>
      <c r="D9" s="11">
        <f t="shared" si="0"/>
        <v>0</v>
      </c>
      <c r="E9" s="11">
        <f t="shared" si="0"/>
        <v>1.3476650816313608E-3</v>
      </c>
      <c r="F9" s="11">
        <f t="shared" si="0"/>
        <v>0</v>
      </c>
      <c r="G9" s="11">
        <f t="shared" si="0"/>
        <v>6.7283427038484236E-2</v>
      </c>
      <c r="H9" s="11">
        <f t="shared" si="0"/>
        <v>6.9679276072495558E-3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</row>
    <row r="10" spans="1:13" x14ac:dyDescent="0.25">
      <c r="A10" s="20">
        <v>2023</v>
      </c>
      <c r="B10" s="11">
        <f t="shared" si="1"/>
        <v>0</v>
      </c>
      <c r="C10" s="11">
        <f t="shared" si="0"/>
        <v>2.8450707278884286E-4</v>
      </c>
      <c r="D10" s="11">
        <f t="shared" si="0"/>
        <v>0</v>
      </c>
      <c r="E10" s="11">
        <f t="shared" si="0"/>
        <v>1.3476650816313608E-3</v>
      </c>
      <c r="F10" s="11">
        <f t="shared" si="0"/>
        <v>0</v>
      </c>
      <c r="G10" s="11">
        <f t="shared" si="0"/>
        <v>6.7283427038484236E-2</v>
      </c>
      <c r="H10" s="11">
        <f t="shared" si="0"/>
        <v>6.9679276072495558E-3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1" spans="1:13" x14ac:dyDescent="0.25">
      <c r="A11" s="20">
        <v>2024</v>
      </c>
      <c r="B11" s="11">
        <f t="shared" si="1"/>
        <v>0</v>
      </c>
      <c r="C11" s="11">
        <f t="shared" si="0"/>
        <v>2.8450707278884286E-4</v>
      </c>
      <c r="D11" s="11">
        <f t="shared" si="0"/>
        <v>0</v>
      </c>
      <c r="E11" s="11">
        <f t="shared" si="0"/>
        <v>1.3476650816313608E-3</v>
      </c>
      <c r="F11" s="11">
        <f t="shared" si="0"/>
        <v>0</v>
      </c>
      <c r="G11" s="11">
        <f t="shared" si="0"/>
        <v>6.7283427038484236E-2</v>
      </c>
      <c r="H11" s="11">
        <f t="shared" si="0"/>
        <v>6.9679276072495558E-3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</row>
    <row r="12" spans="1:13" x14ac:dyDescent="0.25">
      <c r="A12" s="20">
        <v>2025</v>
      </c>
      <c r="B12" s="11">
        <f t="shared" si="1"/>
        <v>0</v>
      </c>
      <c r="C12" s="11">
        <f t="shared" si="0"/>
        <v>2.8450707278884286E-4</v>
      </c>
      <c r="D12" s="11">
        <f t="shared" si="0"/>
        <v>0</v>
      </c>
      <c r="E12" s="11">
        <f t="shared" si="0"/>
        <v>1.3476650816313608E-3</v>
      </c>
      <c r="F12" s="11">
        <f t="shared" si="0"/>
        <v>0</v>
      </c>
      <c r="G12" s="11">
        <f t="shared" si="0"/>
        <v>6.7283427038484236E-2</v>
      </c>
      <c r="H12" s="11">
        <f t="shared" si="0"/>
        <v>6.9679276072495558E-3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0</v>
      </c>
    </row>
    <row r="13" spans="1:13" x14ac:dyDescent="0.25">
      <c r="A13" s="20">
        <v>2026</v>
      </c>
      <c r="B13" s="11">
        <f t="shared" si="1"/>
        <v>0</v>
      </c>
      <c r="C13" s="11">
        <f t="shared" si="0"/>
        <v>2.8450707278884286E-4</v>
      </c>
      <c r="D13" s="11">
        <f t="shared" si="0"/>
        <v>0</v>
      </c>
      <c r="E13" s="11">
        <f t="shared" si="0"/>
        <v>1.3476650816313608E-3</v>
      </c>
      <c r="F13" s="11">
        <f t="shared" si="0"/>
        <v>0</v>
      </c>
      <c r="G13" s="11">
        <f t="shared" si="0"/>
        <v>6.7283427038484236E-2</v>
      </c>
      <c r="H13" s="11">
        <f t="shared" si="0"/>
        <v>6.9679276072495558E-3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</row>
    <row r="14" spans="1:13" x14ac:dyDescent="0.25">
      <c r="A14" s="20">
        <v>2027</v>
      </c>
      <c r="B14" s="11">
        <f t="shared" si="1"/>
        <v>0</v>
      </c>
      <c r="C14" s="11">
        <f t="shared" si="0"/>
        <v>2.8450707278884286E-4</v>
      </c>
      <c r="D14" s="11">
        <f t="shared" si="0"/>
        <v>0</v>
      </c>
      <c r="E14" s="11">
        <f t="shared" si="0"/>
        <v>1.3476650816313608E-3</v>
      </c>
      <c r="F14" s="11">
        <f t="shared" si="0"/>
        <v>0</v>
      </c>
      <c r="G14" s="11">
        <f t="shared" si="0"/>
        <v>6.7283427038484236E-2</v>
      </c>
      <c r="H14" s="11">
        <f t="shared" si="0"/>
        <v>6.9679276072495558E-3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</row>
    <row r="15" spans="1:13" x14ac:dyDescent="0.25">
      <c r="A15" s="20">
        <v>2028</v>
      </c>
      <c r="B15" s="11">
        <f t="shared" si="1"/>
        <v>0</v>
      </c>
      <c r="C15" s="11">
        <f t="shared" si="0"/>
        <v>2.8450707278884286E-4</v>
      </c>
      <c r="D15" s="11">
        <f t="shared" si="0"/>
        <v>0</v>
      </c>
      <c r="E15" s="11">
        <f t="shared" si="0"/>
        <v>1.3476650816313608E-3</v>
      </c>
      <c r="F15" s="11">
        <f t="shared" si="0"/>
        <v>0</v>
      </c>
      <c r="G15" s="11">
        <f t="shared" si="0"/>
        <v>6.7283427038484236E-2</v>
      </c>
      <c r="H15" s="11">
        <f t="shared" si="0"/>
        <v>6.9679276072495558E-3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  <row r="16" spans="1:13" x14ac:dyDescent="0.25">
      <c r="A16" s="20">
        <v>2029</v>
      </c>
      <c r="B16" s="11">
        <f t="shared" si="1"/>
        <v>0</v>
      </c>
      <c r="C16" s="11">
        <f t="shared" si="0"/>
        <v>2.8450707278884286E-4</v>
      </c>
      <c r="D16" s="11">
        <f t="shared" si="0"/>
        <v>0</v>
      </c>
      <c r="E16" s="11">
        <f t="shared" si="0"/>
        <v>1.3476650816313608E-3</v>
      </c>
      <c r="F16" s="11">
        <f t="shared" si="0"/>
        <v>0</v>
      </c>
      <c r="G16" s="11">
        <f t="shared" si="0"/>
        <v>6.7283427038484236E-2</v>
      </c>
      <c r="H16" s="11">
        <f t="shared" si="0"/>
        <v>6.9679276072495558E-3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</row>
    <row r="17" spans="1:13" x14ac:dyDescent="0.25">
      <c r="A17" s="20">
        <v>2030</v>
      </c>
      <c r="B17" s="11">
        <f t="shared" si="1"/>
        <v>0</v>
      </c>
      <c r="C17" s="11">
        <f t="shared" si="0"/>
        <v>2.8450707278884286E-4</v>
      </c>
      <c r="D17" s="11">
        <f t="shared" si="0"/>
        <v>0</v>
      </c>
      <c r="E17" s="11">
        <f t="shared" si="0"/>
        <v>1.3476650816313608E-3</v>
      </c>
      <c r="F17" s="11">
        <f t="shared" si="0"/>
        <v>0</v>
      </c>
      <c r="G17" s="11">
        <f t="shared" si="0"/>
        <v>6.7283427038484236E-2</v>
      </c>
      <c r="H17" s="11">
        <f t="shared" si="0"/>
        <v>6.9679276072495558E-3</v>
      </c>
      <c r="I17" s="11">
        <f t="shared" si="0"/>
        <v>0</v>
      </c>
      <c r="J17" s="11">
        <f t="shared" si="0"/>
        <v>0</v>
      </c>
      <c r="K17" s="11">
        <f t="shared" si="0"/>
        <v>0</v>
      </c>
      <c r="L17" s="11">
        <f t="shared" si="0"/>
        <v>0</v>
      </c>
      <c r="M17" s="11">
        <f t="shared" si="0"/>
        <v>0</v>
      </c>
    </row>
    <row r="18" spans="1:13" x14ac:dyDescent="0.25">
      <c r="A18" s="20">
        <v>2031</v>
      </c>
      <c r="B18" s="11">
        <f t="shared" si="1"/>
        <v>0</v>
      </c>
      <c r="C18" s="11">
        <f t="shared" si="0"/>
        <v>2.8450707278884286E-4</v>
      </c>
      <c r="D18" s="11">
        <f t="shared" si="0"/>
        <v>0</v>
      </c>
      <c r="E18" s="11">
        <f t="shared" si="0"/>
        <v>1.3476650816313608E-3</v>
      </c>
      <c r="F18" s="11">
        <f t="shared" si="0"/>
        <v>0</v>
      </c>
      <c r="G18" s="11">
        <f t="shared" si="0"/>
        <v>6.7283427038484236E-2</v>
      </c>
      <c r="H18" s="11">
        <f t="shared" si="0"/>
        <v>6.9679276072495558E-3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</row>
    <row r="19" spans="1:13" x14ac:dyDescent="0.25">
      <c r="A19" s="20">
        <v>2032</v>
      </c>
      <c r="B19" s="11">
        <f t="shared" si="1"/>
        <v>0</v>
      </c>
      <c r="C19" s="11">
        <f t="shared" si="1"/>
        <v>2.8450707278884286E-4</v>
      </c>
      <c r="D19" s="11">
        <f t="shared" si="1"/>
        <v>0</v>
      </c>
      <c r="E19" s="11">
        <f t="shared" si="1"/>
        <v>1.3476650816313608E-3</v>
      </c>
      <c r="F19" s="11">
        <f t="shared" si="1"/>
        <v>0</v>
      </c>
      <c r="G19" s="11">
        <f t="shared" si="1"/>
        <v>6.7283427038484236E-2</v>
      </c>
      <c r="H19" s="11">
        <f t="shared" si="1"/>
        <v>6.9679276072495558E-3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</row>
    <row r="20" spans="1:13" x14ac:dyDescent="0.25">
      <c r="A20" s="20">
        <v>2033</v>
      </c>
      <c r="B20" s="11">
        <f t="shared" si="1"/>
        <v>0</v>
      </c>
      <c r="C20" s="11">
        <f t="shared" si="1"/>
        <v>2.8450707278884286E-4</v>
      </c>
      <c r="D20" s="11">
        <f t="shared" si="1"/>
        <v>0</v>
      </c>
      <c r="E20" s="11">
        <f t="shared" si="1"/>
        <v>1.3476650816313608E-3</v>
      </c>
      <c r="F20" s="11">
        <f t="shared" si="1"/>
        <v>0</v>
      </c>
      <c r="G20" s="11">
        <f t="shared" si="1"/>
        <v>6.7283427038484236E-2</v>
      </c>
      <c r="H20" s="11">
        <f t="shared" si="1"/>
        <v>6.9679276072495558E-3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</row>
    <row r="21" spans="1:13" x14ac:dyDescent="0.25">
      <c r="A21" s="20">
        <v>2034</v>
      </c>
      <c r="B21" s="11">
        <f t="shared" si="1"/>
        <v>0</v>
      </c>
      <c r="C21" s="11">
        <f t="shared" si="1"/>
        <v>2.8450707278884286E-4</v>
      </c>
      <c r="D21" s="11">
        <f t="shared" si="1"/>
        <v>0</v>
      </c>
      <c r="E21" s="11">
        <f t="shared" si="1"/>
        <v>1.3476650816313608E-3</v>
      </c>
      <c r="F21" s="11">
        <f t="shared" si="1"/>
        <v>0</v>
      </c>
      <c r="G21" s="11">
        <f t="shared" si="1"/>
        <v>6.7283427038484236E-2</v>
      </c>
      <c r="H21" s="11">
        <f t="shared" si="1"/>
        <v>6.9679276072495558E-3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</row>
    <row r="22" spans="1:13" x14ac:dyDescent="0.25">
      <c r="A22" s="20">
        <v>2035</v>
      </c>
      <c r="B22" s="11">
        <f t="shared" si="1"/>
        <v>0</v>
      </c>
      <c r="C22" s="11">
        <f t="shared" si="1"/>
        <v>2.8450707278884286E-4</v>
      </c>
      <c r="D22" s="11">
        <f t="shared" si="1"/>
        <v>0</v>
      </c>
      <c r="E22" s="11">
        <f t="shared" si="1"/>
        <v>1.3476650816313608E-3</v>
      </c>
      <c r="F22" s="11">
        <f t="shared" si="1"/>
        <v>0</v>
      </c>
      <c r="G22" s="11">
        <f t="shared" si="1"/>
        <v>6.7283427038484236E-2</v>
      </c>
      <c r="H22" s="11">
        <f t="shared" si="1"/>
        <v>6.9679276072495558E-3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</row>
    <row r="23" spans="1:13" x14ac:dyDescent="0.25">
      <c r="A23" s="20">
        <v>2036</v>
      </c>
      <c r="B23" s="11">
        <f t="shared" si="1"/>
        <v>0</v>
      </c>
      <c r="C23" s="11">
        <f t="shared" si="1"/>
        <v>2.8450707278884286E-4</v>
      </c>
      <c r="D23" s="11">
        <f t="shared" si="1"/>
        <v>0</v>
      </c>
      <c r="E23" s="11">
        <f t="shared" si="1"/>
        <v>1.3476650816313608E-3</v>
      </c>
      <c r="F23" s="11">
        <f t="shared" si="1"/>
        <v>0</v>
      </c>
      <c r="G23" s="11">
        <f t="shared" si="1"/>
        <v>6.7283427038484236E-2</v>
      </c>
      <c r="H23" s="11">
        <f t="shared" si="1"/>
        <v>6.9679276072495558E-3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</row>
    <row r="24" spans="1:13" x14ac:dyDescent="0.25">
      <c r="A24" s="20">
        <v>2037</v>
      </c>
      <c r="B24" s="11">
        <f t="shared" si="1"/>
        <v>0</v>
      </c>
      <c r="C24" s="11">
        <f t="shared" si="1"/>
        <v>2.8450707278884286E-4</v>
      </c>
      <c r="D24" s="11">
        <f t="shared" si="1"/>
        <v>0</v>
      </c>
      <c r="E24" s="11">
        <f t="shared" si="1"/>
        <v>1.3476650816313608E-3</v>
      </c>
      <c r="F24" s="11">
        <f t="shared" si="1"/>
        <v>0</v>
      </c>
      <c r="G24" s="11">
        <f t="shared" si="1"/>
        <v>6.7283427038484236E-2</v>
      </c>
      <c r="H24" s="11">
        <f t="shared" si="1"/>
        <v>6.9679276072495558E-3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</row>
    <row r="25" spans="1:13" x14ac:dyDescent="0.25">
      <c r="A25" s="20">
        <v>2038</v>
      </c>
      <c r="B25" s="11">
        <f t="shared" si="1"/>
        <v>0</v>
      </c>
      <c r="C25" s="11">
        <f t="shared" si="1"/>
        <v>2.8450707278884286E-4</v>
      </c>
      <c r="D25" s="11">
        <f t="shared" si="1"/>
        <v>0</v>
      </c>
      <c r="E25" s="11">
        <f t="shared" si="1"/>
        <v>1.3476650816313608E-3</v>
      </c>
      <c r="F25" s="11">
        <f t="shared" si="1"/>
        <v>0</v>
      </c>
      <c r="G25" s="11">
        <f t="shared" si="1"/>
        <v>6.7283427038484236E-2</v>
      </c>
      <c r="H25" s="11">
        <f t="shared" si="1"/>
        <v>6.9679276072495558E-3</v>
      </c>
      <c r="I25" s="11">
        <f t="shared" si="1"/>
        <v>0</v>
      </c>
      <c r="J25" s="11">
        <f t="shared" si="1"/>
        <v>0</v>
      </c>
      <c r="K25" s="11">
        <f t="shared" si="1"/>
        <v>0</v>
      </c>
      <c r="L25" s="11">
        <f t="shared" si="1"/>
        <v>0</v>
      </c>
      <c r="M25" s="11">
        <f t="shared" si="1"/>
        <v>0</v>
      </c>
    </row>
    <row r="26" spans="1:13" x14ac:dyDescent="0.25">
      <c r="A26" s="20">
        <v>2039</v>
      </c>
      <c r="B26" s="11">
        <f t="shared" si="1"/>
        <v>0</v>
      </c>
      <c r="C26" s="11">
        <f t="shared" si="1"/>
        <v>2.8450707278884286E-4</v>
      </c>
      <c r="D26" s="11">
        <f t="shared" si="1"/>
        <v>0</v>
      </c>
      <c r="E26" s="11">
        <f t="shared" si="1"/>
        <v>1.3476650816313608E-3</v>
      </c>
      <c r="F26" s="11">
        <f t="shared" si="1"/>
        <v>0</v>
      </c>
      <c r="G26" s="11">
        <f t="shared" si="1"/>
        <v>6.7283427038484236E-2</v>
      </c>
      <c r="H26" s="11">
        <f t="shared" si="1"/>
        <v>6.9679276072495558E-3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</row>
    <row r="27" spans="1:13" x14ac:dyDescent="0.25">
      <c r="A27" s="20">
        <v>2040</v>
      </c>
      <c r="B27" s="11">
        <f t="shared" si="1"/>
        <v>0</v>
      </c>
      <c r="C27" s="11">
        <f t="shared" si="1"/>
        <v>2.8450707278884286E-4</v>
      </c>
      <c r="D27" s="11">
        <f t="shared" si="1"/>
        <v>0</v>
      </c>
      <c r="E27" s="11">
        <f t="shared" si="1"/>
        <v>1.3476650816313608E-3</v>
      </c>
      <c r="F27" s="11">
        <f t="shared" si="1"/>
        <v>0</v>
      </c>
      <c r="G27" s="11">
        <f t="shared" si="1"/>
        <v>6.7283427038484236E-2</v>
      </c>
      <c r="H27" s="11">
        <f t="shared" si="1"/>
        <v>6.9679276072495558E-3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</row>
    <row r="28" spans="1:13" x14ac:dyDescent="0.25">
      <c r="A28" s="20">
        <v>2041</v>
      </c>
      <c r="B28" s="11">
        <f t="shared" si="1"/>
        <v>0</v>
      </c>
      <c r="C28" s="11">
        <f t="shared" si="1"/>
        <v>2.8450707278884286E-4</v>
      </c>
      <c r="D28" s="11">
        <f t="shared" si="1"/>
        <v>0</v>
      </c>
      <c r="E28" s="11">
        <f t="shared" si="1"/>
        <v>1.3476650816313608E-3</v>
      </c>
      <c r="F28" s="11">
        <f t="shared" si="1"/>
        <v>0</v>
      </c>
      <c r="G28" s="11">
        <f t="shared" si="1"/>
        <v>6.7283427038484236E-2</v>
      </c>
      <c r="H28" s="11">
        <f t="shared" si="1"/>
        <v>6.9679276072495558E-3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</row>
    <row r="29" spans="1:13" x14ac:dyDescent="0.25">
      <c r="A29" s="20">
        <v>2042</v>
      </c>
      <c r="B29" s="11">
        <f t="shared" si="1"/>
        <v>0</v>
      </c>
      <c r="C29" s="11">
        <f t="shared" si="1"/>
        <v>2.8450707278884286E-4</v>
      </c>
      <c r="D29" s="11">
        <f t="shared" si="1"/>
        <v>0</v>
      </c>
      <c r="E29" s="11">
        <f t="shared" si="1"/>
        <v>1.3476650816313608E-3</v>
      </c>
      <c r="F29" s="11">
        <f t="shared" si="1"/>
        <v>0</v>
      </c>
      <c r="G29" s="11">
        <f t="shared" si="1"/>
        <v>6.7283427038484236E-2</v>
      </c>
      <c r="H29" s="11">
        <f t="shared" si="1"/>
        <v>6.9679276072495558E-3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</row>
    <row r="30" spans="1:13" x14ac:dyDescent="0.25">
      <c r="A30" s="20">
        <v>2043</v>
      </c>
      <c r="B30" s="11">
        <f t="shared" si="1"/>
        <v>0</v>
      </c>
      <c r="C30" s="11">
        <f t="shared" si="1"/>
        <v>2.8450707278884286E-4</v>
      </c>
      <c r="D30" s="11">
        <f t="shared" si="1"/>
        <v>0</v>
      </c>
      <c r="E30" s="11">
        <f t="shared" si="1"/>
        <v>1.3476650816313608E-3</v>
      </c>
      <c r="F30" s="11">
        <f t="shared" si="1"/>
        <v>0</v>
      </c>
      <c r="G30" s="11">
        <f t="shared" si="1"/>
        <v>6.7283427038484236E-2</v>
      </c>
      <c r="H30" s="11">
        <f t="shared" si="1"/>
        <v>6.9679276072495558E-3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</row>
    <row r="31" spans="1:13" x14ac:dyDescent="0.25">
      <c r="A31" s="20">
        <v>2044</v>
      </c>
      <c r="B31" s="11">
        <f t="shared" si="1"/>
        <v>0</v>
      </c>
      <c r="C31" s="11">
        <f t="shared" si="1"/>
        <v>2.8450707278884286E-4</v>
      </c>
      <c r="D31" s="11">
        <f t="shared" si="1"/>
        <v>0</v>
      </c>
      <c r="E31" s="11">
        <f t="shared" si="1"/>
        <v>1.3476650816313608E-3</v>
      </c>
      <c r="F31" s="11">
        <f t="shared" si="1"/>
        <v>0</v>
      </c>
      <c r="G31" s="11">
        <f t="shared" si="1"/>
        <v>6.7283427038484236E-2</v>
      </c>
      <c r="H31" s="11">
        <f t="shared" si="1"/>
        <v>6.9679276072495558E-3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1">
        <f t="shared" si="1"/>
        <v>0</v>
      </c>
      <c r="M31" s="11">
        <f t="shared" si="1"/>
        <v>0</v>
      </c>
    </row>
    <row r="32" spans="1:13" x14ac:dyDescent="0.25">
      <c r="A32" s="20">
        <v>2045</v>
      </c>
      <c r="B32" s="11">
        <f t="shared" si="1"/>
        <v>0</v>
      </c>
      <c r="C32" s="11">
        <f t="shared" si="1"/>
        <v>2.8450707278884286E-4</v>
      </c>
      <c r="D32" s="11">
        <f t="shared" si="1"/>
        <v>0</v>
      </c>
      <c r="E32" s="11">
        <f t="shared" si="1"/>
        <v>1.3476650816313608E-3</v>
      </c>
      <c r="F32" s="11">
        <f t="shared" si="1"/>
        <v>0</v>
      </c>
      <c r="G32" s="11">
        <f t="shared" si="1"/>
        <v>6.7283427038484236E-2</v>
      </c>
      <c r="H32" s="11">
        <f t="shared" si="1"/>
        <v>6.9679276072495558E-3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1">
        <f t="shared" si="1"/>
        <v>0</v>
      </c>
      <c r="M32" s="11">
        <f t="shared" si="1"/>
        <v>0</v>
      </c>
    </row>
    <row r="33" spans="1:13" x14ac:dyDescent="0.25">
      <c r="A33" s="20">
        <v>2046</v>
      </c>
      <c r="B33" s="11">
        <f t="shared" si="1"/>
        <v>0</v>
      </c>
      <c r="C33" s="11">
        <f t="shared" si="1"/>
        <v>2.8450707278884286E-4</v>
      </c>
      <c r="D33" s="11">
        <f t="shared" si="1"/>
        <v>0</v>
      </c>
      <c r="E33" s="11">
        <f t="shared" si="1"/>
        <v>1.3476650816313608E-3</v>
      </c>
      <c r="F33" s="11">
        <f t="shared" si="1"/>
        <v>0</v>
      </c>
      <c r="G33" s="11">
        <f t="shared" si="1"/>
        <v>6.7283427038484236E-2</v>
      </c>
      <c r="H33" s="11">
        <f t="shared" si="1"/>
        <v>6.9679276072495558E-3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1">
        <f t="shared" si="1"/>
        <v>0</v>
      </c>
      <c r="M33" s="11">
        <f t="shared" si="1"/>
        <v>0</v>
      </c>
    </row>
    <row r="34" spans="1:13" x14ac:dyDescent="0.25">
      <c r="A34" s="20">
        <v>2047</v>
      </c>
      <c r="B34" s="11">
        <f t="shared" si="1"/>
        <v>0</v>
      </c>
      <c r="C34" s="11">
        <f t="shared" si="1"/>
        <v>2.8450707278884286E-4</v>
      </c>
      <c r="D34" s="11">
        <f t="shared" si="1"/>
        <v>0</v>
      </c>
      <c r="E34" s="11">
        <f t="shared" si="1"/>
        <v>1.3476650816313608E-3</v>
      </c>
      <c r="F34" s="11">
        <f t="shared" si="1"/>
        <v>0</v>
      </c>
      <c r="G34" s="11">
        <f t="shared" si="1"/>
        <v>6.7283427038484236E-2</v>
      </c>
      <c r="H34" s="11">
        <f t="shared" si="1"/>
        <v>6.9679276072495558E-3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1">
        <f t="shared" si="1"/>
        <v>0</v>
      </c>
      <c r="M34" s="11">
        <f t="shared" si="1"/>
        <v>0</v>
      </c>
    </row>
    <row r="35" spans="1:13" x14ac:dyDescent="0.25">
      <c r="A35" s="20">
        <v>2048</v>
      </c>
      <c r="B35" s="11">
        <f t="shared" si="1"/>
        <v>0</v>
      </c>
      <c r="C35" s="11">
        <f t="shared" si="1"/>
        <v>2.8450707278884286E-4</v>
      </c>
      <c r="D35" s="11">
        <f t="shared" si="1"/>
        <v>0</v>
      </c>
      <c r="E35" s="11">
        <f t="shared" si="1"/>
        <v>1.3476650816313608E-3</v>
      </c>
      <c r="F35" s="11">
        <f t="shared" si="1"/>
        <v>0</v>
      </c>
      <c r="G35" s="11">
        <f t="shared" si="1"/>
        <v>6.7283427038484236E-2</v>
      </c>
      <c r="H35" s="11">
        <f t="shared" si="1"/>
        <v>6.9679276072495558E-3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1">
        <f t="shared" si="1"/>
        <v>0</v>
      </c>
      <c r="M35" s="11">
        <f t="shared" si="1"/>
        <v>0</v>
      </c>
    </row>
    <row r="36" spans="1:13" x14ac:dyDescent="0.25">
      <c r="A36" s="20">
        <v>2049</v>
      </c>
      <c r="B36" s="11">
        <f t="shared" si="1"/>
        <v>0</v>
      </c>
      <c r="C36" s="11">
        <f t="shared" si="1"/>
        <v>2.8450707278884286E-4</v>
      </c>
      <c r="D36" s="11">
        <f t="shared" si="1"/>
        <v>0</v>
      </c>
      <c r="E36" s="11">
        <f t="shared" si="1"/>
        <v>1.3476650816313608E-3</v>
      </c>
      <c r="F36" s="11">
        <f t="shared" si="1"/>
        <v>0</v>
      </c>
      <c r="G36" s="11">
        <f t="shared" si="1"/>
        <v>6.7283427038484236E-2</v>
      </c>
      <c r="H36" s="11">
        <f t="shared" si="1"/>
        <v>6.9679276072495558E-3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1">
        <f t="shared" si="1"/>
        <v>0</v>
      </c>
      <c r="M36" s="11">
        <f t="shared" si="1"/>
        <v>0</v>
      </c>
    </row>
    <row r="37" spans="1:13" x14ac:dyDescent="0.25">
      <c r="A37" s="20">
        <v>2050</v>
      </c>
      <c r="B37" s="11">
        <f t="shared" si="1"/>
        <v>0</v>
      </c>
      <c r="C37" s="11">
        <f t="shared" si="1"/>
        <v>2.8450707278884286E-4</v>
      </c>
      <c r="D37" s="11">
        <f t="shared" si="1"/>
        <v>0</v>
      </c>
      <c r="E37" s="11">
        <f t="shared" si="1"/>
        <v>1.3476650816313608E-3</v>
      </c>
      <c r="F37" s="11">
        <f t="shared" si="1"/>
        <v>0</v>
      </c>
      <c r="G37" s="11">
        <f t="shared" si="1"/>
        <v>6.7283427038484236E-2</v>
      </c>
      <c r="H37" s="11">
        <f t="shared" si="1"/>
        <v>6.9679276072495558E-3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22" workbookViewId="0">
      <selection activeCell="B40" sqref="B40"/>
    </sheetView>
  </sheetViews>
  <sheetFormatPr defaultRowHeight="15" x14ac:dyDescent="0.25"/>
  <cols>
    <col min="1" max="1" width="29.7109375" customWidth="1"/>
    <col min="2" max="2" width="33.140625" customWidth="1"/>
  </cols>
  <sheetData>
    <row r="1" spans="1:8" s="14" customFormat="1" x14ac:dyDescent="0.25">
      <c r="A1" s="9" t="s">
        <v>64</v>
      </c>
      <c r="B1" s="10"/>
      <c r="C1" s="10"/>
      <c r="D1" s="10"/>
      <c r="E1" s="10"/>
      <c r="F1" s="10"/>
      <c r="G1" s="10"/>
      <c r="H1" s="10"/>
    </row>
    <row r="2" spans="1:8" x14ac:dyDescent="0.25">
      <c r="A2" s="1" t="s">
        <v>35</v>
      </c>
      <c r="B2" s="1" t="s">
        <v>41</v>
      </c>
      <c r="C2" s="8" t="s">
        <v>26</v>
      </c>
      <c r="D2" s="8" t="s">
        <v>28</v>
      </c>
      <c r="E2" s="8" t="s">
        <v>29</v>
      </c>
      <c r="F2" s="8" t="s">
        <v>36</v>
      </c>
      <c r="G2" s="8" t="s">
        <v>37</v>
      </c>
      <c r="H2" s="8" t="s">
        <v>38</v>
      </c>
    </row>
    <row r="4" spans="1:8" x14ac:dyDescent="0.25">
      <c r="A4" t="s">
        <v>46</v>
      </c>
      <c r="B4" t="s">
        <v>43</v>
      </c>
      <c r="C4">
        <v>2.117</v>
      </c>
      <c r="D4">
        <v>0.251</v>
      </c>
      <c r="E4">
        <v>0.84399999999999997</v>
      </c>
      <c r="F4">
        <v>0.16300000000000001</v>
      </c>
      <c r="G4">
        <v>0.27100000000000002</v>
      </c>
      <c r="H4">
        <v>4.2270000000000003</v>
      </c>
    </row>
    <row r="5" spans="1:8" x14ac:dyDescent="0.25">
      <c r="B5" t="s">
        <v>44</v>
      </c>
      <c r="C5">
        <v>0.91900000000000004</v>
      </c>
      <c r="D5">
        <v>0.17499999999999999</v>
      </c>
      <c r="E5">
        <v>0.38400000000000001</v>
      </c>
      <c r="F5">
        <v>0.13100000000000001</v>
      </c>
      <c r="G5">
        <v>4.2999999999999997E-2</v>
      </c>
      <c r="H5">
        <v>1.393</v>
      </c>
    </row>
    <row r="6" spans="1:8" x14ac:dyDescent="0.25">
      <c r="B6" t="s">
        <v>45</v>
      </c>
      <c r="C6">
        <v>0.47699999999999998</v>
      </c>
      <c r="D6">
        <v>6.9000000000000006E-2</v>
      </c>
      <c r="E6">
        <v>0.20200000000000001</v>
      </c>
      <c r="F6">
        <v>2.9000000000000001E-2</v>
      </c>
      <c r="G6">
        <v>0.01</v>
      </c>
      <c r="H6">
        <v>1.163</v>
      </c>
    </row>
    <row r="7" spans="1:8" x14ac:dyDescent="0.25">
      <c r="B7" t="s">
        <v>51</v>
      </c>
      <c r="C7" s="1">
        <v>3.512</v>
      </c>
      <c r="D7" s="1">
        <v>0.495</v>
      </c>
      <c r="E7" s="1">
        <v>1.431</v>
      </c>
      <c r="F7" s="1">
        <v>0.32200000000000001</v>
      </c>
      <c r="G7" s="1">
        <v>0.32400000000000001</v>
      </c>
      <c r="H7" s="1">
        <v>6.7830000000000004</v>
      </c>
    </row>
    <row r="8" spans="1:8" s="14" customFormat="1" x14ac:dyDescent="0.25"/>
    <row r="9" spans="1:8" x14ac:dyDescent="0.25">
      <c r="A9" t="s">
        <v>42</v>
      </c>
      <c r="B9" t="s">
        <v>42</v>
      </c>
      <c r="C9" s="1">
        <v>1.03</v>
      </c>
      <c r="D9" s="1">
        <v>8.1000000000000003E-2</v>
      </c>
      <c r="E9" s="1">
        <v>0.36199999999999999</v>
      </c>
      <c r="F9" s="1">
        <v>7.4999999999999997E-2</v>
      </c>
      <c r="G9" s="1">
        <v>0.45100000000000001</v>
      </c>
      <c r="H9" s="1">
        <v>1.7490000000000001</v>
      </c>
    </row>
    <row r="10" spans="1:8" s="14" customFormat="1" x14ac:dyDescent="0.25"/>
    <row r="11" spans="1:8" x14ac:dyDescent="0.25">
      <c r="A11" t="s">
        <v>47</v>
      </c>
      <c r="B11" t="s">
        <v>48</v>
      </c>
      <c r="C11">
        <v>1.0029999999999999</v>
      </c>
      <c r="D11">
        <v>8.0000000000000002E-3</v>
      </c>
      <c r="E11">
        <v>2.5999999999999999E-2</v>
      </c>
      <c r="F11">
        <v>3.5950000000000002</v>
      </c>
      <c r="G11">
        <v>3.738</v>
      </c>
      <c r="H11">
        <v>0.23400000000000001</v>
      </c>
    </row>
    <row r="12" spans="1:8" x14ac:dyDescent="0.25">
      <c r="B12" t="s">
        <v>49</v>
      </c>
      <c r="C12">
        <v>1.048</v>
      </c>
      <c r="D12">
        <v>6.4000000000000001E-2</v>
      </c>
      <c r="E12">
        <v>6.3E-2</v>
      </c>
      <c r="F12">
        <v>2.6320000000000001</v>
      </c>
      <c r="G12">
        <v>0.96399999999999997</v>
      </c>
      <c r="H12">
        <v>0.57499999999999996</v>
      </c>
    </row>
    <row r="13" spans="1:8" x14ac:dyDescent="0.25">
      <c r="B13" t="s">
        <v>50</v>
      </c>
      <c r="C13">
        <v>0.125</v>
      </c>
      <c r="D13">
        <v>2.9000000000000001E-2</v>
      </c>
      <c r="E13">
        <v>8.0000000000000002E-3</v>
      </c>
      <c r="F13">
        <v>1.02</v>
      </c>
      <c r="G13">
        <v>0.54400000000000004</v>
      </c>
      <c r="H13">
        <v>1.052</v>
      </c>
    </row>
    <row r="14" spans="1:8" x14ac:dyDescent="0.25">
      <c r="B14" t="s">
        <v>51</v>
      </c>
      <c r="C14" s="1">
        <v>2.1760000000000002</v>
      </c>
      <c r="D14" s="1">
        <v>0.10100000000000001</v>
      </c>
      <c r="E14" s="1">
        <v>9.7000000000000003E-2</v>
      </c>
      <c r="F14" s="1">
        <v>7.2460000000000004</v>
      </c>
      <c r="G14" s="1">
        <v>5.2460000000000004</v>
      </c>
      <c r="H14" s="1">
        <v>1.861</v>
      </c>
    </row>
    <row r="15" spans="1:8" s="14" customFormat="1" x14ac:dyDescent="0.25"/>
    <row r="16" spans="1:8" x14ac:dyDescent="0.25">
      <c r="A16" t="s">
        <v>39</v>
      </c>
      <c r="B16" t="s">
        <v>52</v>
      </c>
      <c r="C16">
        <v>0.38600000000000001</v>
      </c>
      <c r="D16">
        <v>0.13600000000000001</v>
      </c>
      <c r="E16">
        <v>6.3E-2</v>
      </c>
      <c r="F16">
        <v>0.33100000000000002</v>
      </c>
      <c r="G16">
        <v>0.39900000000000002</v>
      </c>
      <c r="H16">
        <v>1.0269999999999999</v>
      </c>
    </row>
    <row r="17" spans="1:8" s="14" customFormat="1" x14ac:dyDescent="0.25"/>
    <row r="18" spans="1:8" x14ac:dyDescent="0.25">
      <c r="A18" t="s">
        <v>32</v>
      </c>
      <c r="B18" t="s">
        <v>53</v>
      </c>
      <c r="C18">
        <v>5.2999999999999999E-2</v>
      </c>
      <c r="D18">
        <v>8.0000000000000002E-3</v>
      </c>
      <c r="E18">
        <v>3.7999999999999999E-2</v>
      </c>
      <c r="F18">
        <v>8.0000000000000002E-3</v>
      </c>
      <c r="G18">
        <v>0.24</v>
      </c>
      <c r="H18">
        <v>1.923</v>
      </c>
    </row>
    <row r="19" spans="1:8" x14ac:dyDescent="0.25">
      <c r="B19" t="s">
        <v>54</v>
      </c>
      <c r="C19">
        <v>0.20799999999999999</v>
      </c>
      <c r="D19">
        <v>0.13700000000000001</v>
      </c>
      <c r="E19">
        <v>4.3999999999999997E-2</v>
      </c>
      <c r="F19">
        <v>4.2000000000000003E-2</v>
      </c>
      <c r="G19">
        <v>0.97399999999999998</v>
      </c>
      <c r="H19">
        <v>0.41</v>
      </c>
    </row>
    <row r="20" spans="1:8" x14ac:dyDescent="0.25">
      <c r="B20" t="s">
        <v>40</v>
      </c>
      <c r="C20">
        <v>3.0000000000000001E-3</v>
      </c>
      <c r="D20">
        <v>2E-3</v>
      </c>
      <c r="E20">
        <v>1E-3</v>
      </c>
      <c r="F20">
        <v>2E-3</v>
      </c>
      <c r="G20">
        <v>0.182</v>
      </c>
      <c r="H20">
        <v>1.0999999999999999E-2</v>
      </c>
    </row>
    <row r="21" spans="1:8" x14ac:dyDescent="0.25">
      <c r="B21" s="15" t="s">
        <v>51</v>
      </c>
      <c r="C21" s="1">
        <v>0.26300000000000001</v>
      </c>
      <c r="D21" s="1">
        <v>0.14699999999999999</v>
      </c>
      <c r="E21" s="1">
        <v>8.2000000000000003E-2</v>
      </c>
      <c r="F21" s="1">
        <v>5.1999999999999998E-2</v>
      </c>
      <c r="G21" s="1">
        <v>1.3959999999999999</v>
      </c>
      <c r="H21" s="1">
        <v>2.3439999999999999</v>
      </c>
    </row>
    <row r="22" spans="1:8" x14ac:dyDescent="0.25">
      <c r="B22" s="15"/>
    </row>
    <row r="23" spans="1:8" x14ac:dyDescent="0.25">
      <c r="A23" t="s">
        <v>33</v>
      </c>
      <c r="B23" s="15" t="s">
        <v>55</v>
      </c>
      <c r="C23">
        <v>7.5999999999999998E-2</v>
      </c>
      <c r="D23">
        <v>0.05</v>
      </c>
      <c r="E23">
        <v>1.6E-2</v>
      </c>
      <c r="F23">
        <v>3.0000000000000001E-3</v>
      </c>
      <c r="G23">
        <v>0.56999999999999995</v>
      </c>
      <c r="H23">
        <v>0.10299999999999999</v>
      </c>
    </row>
    <row r="24" spans="1:8" x14ac:dyDescent="0.25">
      <c r="B24" t="s">
        <v>56</v>
      </c>
      <c r="C24">
        <v>0.03</v>
      </c>
      <c r="D24">
        <v>0.02</v>
      </c>
      <c r="E24">
        <v>6.0000000000000001E-3</v>
      </c>
      <c r="F24">
        <v>3.0000000000000001E-3</v>
      </c>
      <c r="G24">
        <v>0.42699999999999999</v>
      </c>
      <c r="H24">
        <v>3.4000000000000002E-2</v>
      </c>
    </row>
    <row r="25" spans="1:8" x14ac:dyDescent="0.25">
      <c r="B25" t="s">
        <v>57</v>
      </c>
      <c r="C25">
        <v>2.5999999999999999E-2</v>
      </c>
      <c r="D25">
        <v>1.7000000000000001E-2</v>
      </c>
      <c r="E25">
        <v>6.0000000000000001E-3</v>
      </c>
      <c r="F25">
        <v>3.0000000000000001E-3</v>
      </c>
      <c r="G25">
        <v>0.372</v>
      </c>
      <c r="H25">
        <v>0.03</v>
      </c>
    </row>
    <row r="26" spans="1:8" x14ac:dyDescent="0.25">
      <c r="B26" t="s">
        <v>51</v>
      </c>
      <c r="C26" s="1">
        <v>0.13300000000000001</v>
      </c>
      <c r="D26" s="1">
        <v>8.7999999999999995E-2</v>
      </c>
      <c r="E26" s="1">
        <v>2.8000000000000001E-2</v>
      </c>
      <c r="F26" s="1">
        <v>8.9999999999999993E-3</v>
      </c>
      <c r="G26" s="1">
        <v>1.369</v>
      </c>
      <c r="H26" s="1">
        <v>0.16700000000000001</v>
      </c>
    </row>
    <row r="28" spans="1:8" x14ac:dyDescent="0.25">
      <c r="A28" t="s">
        <v>34</v>
      </c>
      <c r="B28" t="s">
        <v>58</v>
      </c>
      <c r="C28">
        <v>4.0000000000000001E-3</v>
      </c>
      <c r="D28">
        <v>0</v>
      </c>
      <c r="E28">
        <v>1E-3</v>
      </c>
      <c r="F28">
        <v>3.0000000000000001E-3</v>
      </c>
      <c r="G28">
        <v>0</v>
      </c>
      <c r="H28">
        <v>0.20100000000000001</v>
      </c>
    </row>
    <row r="29" spans="1:8" x14ac:dyDescent="0.25">
      <c r="B29" t="s">
        <v>59</v>
      </c>
      <c r="C29">
        <v>0.21299999999999999</v>
      </c>
      <c r="D29">
        <v>0.20599999999999999</v>
      </c>
      <c r="E29">
        <v>1E-3</v>
      </c>
      <c r="F29">
        <v>0</v>
      </c>
      <c r="G29">
        <v>0</v>
      </c>
      <c r="H29">
        <v>0</v>
      </c>
    </row>
    <row r="30" spans="1:8" x14ac:dyDescent="0.25">
      <c r="B30" t="s">
        <v>60</v>
      </c>
      <c r="C30">
        <v>0.183</v>
      </c>
      <c r="D30">
        <v>2.1000000000000001E-2</v>
      </c>
      <c r="E30">
        <v>7.1999999999999995E-2</v>
      </c>
      <c r="F30">
        <v>1.9E-2</v>
      </c>
      <c r="G30">
        <v>5.8000000000000003E-2</v>
      </c>
      <c r="H30">
        <v>0.16700000000000001</v>
      </c>
    </row>
    <row r="31" spans="1:8" x14ac:dyDescent="0.25">
      <c r="B31" t="s">
        <v>61</v>
      </c>
      <c r="C31">
        <v>0.73799999999999999</v>
      </c>
      <c r="D31">
        <v>4.3999999999999997E-2</v>
      </c>
      <c r="E31">
        <v>0.2</v>
      </c>
      <c r="F31">
        <v>3.4000000000000002E-2</v>
      </c>
      <c r="G31">
        <v>0.255</v>
      </c>
      <c r="H31">
        <v>1.54</v>
      </c>
    </row>
    <row r="32" spans="1:8" x14ac:dyDescent="0.25">
      <c r="B32" t="s">
        <v>62</v>
      </c>
      <c r="C32">
        <v>0.46200000000000002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B33" t="s">
        <v>51</v>
      </c>
      <c r="C33" s="1">
        <v>1.6</v>
      </c>
      <c r="D33" s="1">
        <v>0.27200000000000002</v>
      </c>
      <c r="E33" s="1">
        <v>0.27500000000000002</v>
      </c>
      <c r="F33" s="1">
        <v>5.6000000000000001E-2</v>
      </c>
      <c r="G33" s="1">
        <v>0.313</v>
      </c>
      <c r="H33" s="1">
        <v>1.907</v>
      </c>
    </row>
    <row r="35" spans="1:8" x14ac:dyDescent="0.25">
      <c r="A35" s="1" t="s">
        <v>63</v>
      </c>
      <c r="C35" s="1">
        <v>9.1010000000000009</v>
      </c>
      <c r="D35" s="1">
        <v>1.32</v>
      </c>
      <c r="E35" s="1">
        <v>2.3370000000000002</v>
      </c>
      <c r="F35" s="1">
        <v>8.0909999999999993</v>
      </c>
      <c r="G35" s="1">
        <v>9.4979999999999993</v>
      </c>
      <c r="H35" s="1">
        <v>15.839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defaultRowHeight="15" x14ac:dyDescent="0.25"/>
  <cols>
    <col min="1" max="1" width="27" customWidth="1"/>
    <col min="2" max="2" width="22.5703125" customWidth="1"/>
  </cols>
  <sheetData>
    <row r="1" spans="1:2" x14ac:dyDescent="0.25">
      <c r="A1" s="1" t="s">
        <v>65</v>
      </c>
      <c r="B1" s="8" t="s">
        <v>75</v>
      </c>
    </row>
    <row r="2" spans="1:2" x14ac:dyDescent="0.25">
      <c r="A2" t="s">
        <v>66</v>
      </c>
      <c r="B2">
        <v>1090400</v>
      </c>
    </row>
    <row r="3" spans="1:2" x14ac:dyDescent="0.25">
      <c r="A3" t="s">
        <v>67</v>
      </c>
      <c r="B3">
        <v>267700</v>
      </c>
    </row>
    <row r="4" spans="1:2" x14ac:dyDescent="0.25">
      <c r="A4" t="s">
        <v>68</v>
      </c>
      <c r="B4">
        <v>169300</v>
      </c>
    </row>
    <row r="5" spans="1:2" x14ac:dyDescent="0.25">
      <c r="A5" t="s">
        <v>69</v>
      </c>
      <c r="B5">
        <v>82100</v>
      </c>
    </row>
    <row r="6" spans="1:2" x14ac:dyDescent="0.25">
      <c r="A6" t="s">
        <v>70</v>
      </c>
      <c r="B6">
        <v>82900</v>
      </c>
    </row>
    <row r="7" spans="1:2" x14ac:dyDescent="0.25">
      <c r="A7" t="s">
        <v>42</v>
      </c>
      <c r="B7">
        <v>66200</v>
      </c>
    </row>
    <row r="8" spans="1:2" x14ac:dyDescent="0.25">
      <c r="A8" t="s">
        <v>71</v>
      </c>
      <c r="B8">
        <v>23100</v>
      </c>
    </row>
    <row r="9" spans="1:2" x14ac:dyDescent="0.25">
      <c r="A9" t="s">
        <v>52</v>
      </c>
      <c r="B9">
        <v>24100</v>
      </c>
    </row>
    <row r="10" spans="1:2" x14ac:dyDescent="0.25">
      <c r="A10" t="s">
        <v>72</v>
      </c>
      <c r="B10">
        <v>20400</v>
      </c>
    </row>
    <row r="11" spans="1:2" x14ac:dyDescent="0.25">
      <c r="A11" t="s">
        <v>73</v>
      </c>
      <c r="B11">
        <v>412500</v>
      </c>
    </row>
    <row r="12" spans="1:2" x14ac:dyDescent="0.25">
      <c r="A12" t="s">
        <v>74</v>
      </c>
      <c r="B12">
        <v>99900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27" workbookViewId="0">
      <selection activeCell="G45" sqref="G45"/>
    </sheetView>
  </sheetViews>
  <sheetFormatPr defaultRowHeight="15" x14ac:dyDescent="0.25"/>
  <cols>
    <col min="1" max="1" width="41.7109375" customWidth="1"/>
    <col min="2" max="2" width="11.28515625" customWidth="1"/>
    <col min="10" max="10" width="36.28515625" customWidth="1"/>
  </cols>
  <sheetData>
    <row r="1" spans="1:7" x14ac:dyDescent="0.25">
      <c r="A1" t="s">
        <v>91</v>
      </c>
    </row>
    <row r="2" spans="1:7" x14ac:dyDescent="0.25">
      <c r="A2" t="s">
        <v>92</v>
      </c>
    </row>
    <row r="3" spans="1:7" x14ac:dyDescent="0.25">
      <c r="A3" t="s">
        <v>93</v>
      </c>
    </row>
    <row r="4" spans="1:7" s="14" customFormat="1" x14ac:dyDescent="0.25"/>
    <row r="5" spans="1:7" x14ac:dyDescent="0.25">
      <c r="A5" s="9" t="s">
        <v>104</v>
      </c>
      <c r="B5" s="10"/>
      <c r="C5" s="10"/>
      <c r="D5" s="10"/>
      <c r="E5" s="10"/>
    </row>
    <row r="6" spans="1:7" x14ac:dyDescent="0.25">
      <c r="B6" s="8" t="s">
        <v>26</v>
      </c>
      <c r="C6" s="8" t="s">
        <v>36</v>
      </c>
      <c r="D6" s="8" t="s">
        <v>37</v>
      </c>
      <c r="E6" s="8" t="s">
        <v>38</v>
      </c>
    </row>
    <row r="7" spans="1:7" x14ac:dyDescent="0.25">
      <c r="A7" t="s">
        <v>94</v>
      </c>
      <c r="B7">
        <f>'2015 Emis by Sector'!C35</f>
        <v>9.1010000000000009</v>
      </c>
      <c r="C7">
        <f>'2015 Emis by Sector'!F35</f>
        <v>8.0909999999999993</v>
      </c>
      <c r="D7" s="14">
        <f>'2015 Emis by Sector'!G35</f>
        <v>9.4979999999999993</v>
      </c>
      <c r="E7" s="14">
        <f>'2015 Emis by Sector'!H35</f>
        <v>15.839</v>
      </c>
    </row>
    <row r="9" spans="1:7" x14ac:dyDescent="0.25">
      <c r="A9" t="s">
        <v>95</v>
      </c>
      <c r="B9" s="5">
        <f>AVERAGE('U.S. Source Data'!B3:D5)</f>
        <v>748888.88888888888</v>
      </c>
      <c r="C9" s="5">
        <f>AVERAGE('U.S. Source Data'!E3:G5)</f>
        <v>77555.555555555562</v>
      </c>
      <c r="D9" s="5">
        <f>AVERAGE('U.S. Source Data'!K3:M5)</f>
        <v>15000</v>
      </c>
      <c r="E9" s="5">
        <f>AVERAGE('U.S. Source Data'!H3:H5)</f>
        <v>3166.6666666666665</v>
      </c>
    </row>
    <row r="11" spans="1:7" x14ac:dyDescent="0.25">
      <c r="A11" t="s">
        <v>96</v>
      </c>
      <c r="B11">
        <f>B7*B9</f>
        <v>6815637.777777778</v>
      </c>
      <c r="C11" s="14">
        <f t="shared" ref="C11:E11" si="0">C7*C9</f>
        <v>627502</v>
      </c>
      <c r="D11" s="14">
        <f t="shared" si="0"/>
        <v>142470</v>
      </c>
      <c r="E11" s="16">
        <f t="shared" si="0"/>
        <v>50156.833333333336</v>
      </c>
      <c r="G11" s="14"/>
    </row>
    <row r="13" spans="1:7" s="14" customFormat="1" x14ac:dyDescent="0.25">
      <c r="A13" s="18" t="s">
        <v>85</v>
      </c>
      <c r="B13">
        <f>'2015 Deaths by Source Sector'!B2</f>
        <v>1090400</v>
      </c>
    </row>
    <row r="14" spans="1:7" s="14" customFormat="1" x14ac:dyDescent="0.25"/>
    <row r="15" spans="1:7" s="14" customFormat="1" x14ac:dyDescent="0.25">
      <c r="A15" t="s">
        <v>97</v>
      </c>
      <c r="B15" s="17">
        <f>SUM(B11:E11)/B13</f>
        <v>7.0027206631613268</v>
      </c>
      <c r="C15"/>
      <c r="D15"/>
      <c r="E15"/>
    </row>
    <row r="16" spans="1:7" s="14" customFormat="1" x14ac:dyDescent="0.25">
      <c r="A16"/>
      <c r="B16"/>
      <c r="C16"/>
      <c r="D16"/>
      <c r="E16"/>
    </row>
    <row r="17" spans="1:8" x14ac:dyDescent="0.25">
      <c r="A17" t="s">
        <v>98</v>
      </c>
      <c r="B17" s="16">
        <f>B11/$B15</f>
        <v>973284.25702202844</v>
      </c>
      <c r="C17" s="16">
        <f>C11/$B15</f>
        <v>89608.315136865509</v>
      </c>
      <c r="D17" s="16">
        <f>D11/$B15</f>
        <v>20344.949749242598</v>
      </c>
      <c r="E17" s="16">
        <f>E11/$B15</f>
        <v>7162.4780918635706</v>
      </c>
    </row>
    <row r="19" spans="1:8" x14ac:dyDescent="0.25">
      <c r="A19" t="s">
        <v>99</v>
      </c>
      <c r="B19" s="16">
        <f>B17/B7</f>
        <v>106942.56202857141</v>
      </c>
      <c r="C19" s="16">
        <f>C17/C7</f>
        <v>11075.060578033064</v>
      </c>
      <c r="D19" s="16">
        <f>D17/D7</f>
        <v>2142.0246103645609</v>
      </c>
      <c r="E19" s="16">
        <f>E17/E7</f>
        <v>452.20519552140729</v>
      </c>
    </row>
    <row r="21" spans="1:8" x14ac:dyDescent="0.25">
      <c r="A21" t="s">
        <v>100</v>
      </c>
      <c r="B21" s="16">
        <v>629154.80761072843</v>
      </c>
    </row>
    <row r="23" spans="1:8" x14ac:dyDescent="0.25">
      <c r="A23" t="s">
        <v>102</v>
      </c>
      <c r="B23" s="19">
        <f>B19*$B21</f>
        <v>67283427038.484238</v>
      </c>
      <c r="C23" s="19">
        <f>C19*$B21</f>
        <v>6967927607.2495556</v>
      </c>
      <c r="D23" s="19">
        <f>D19*$B21</f>
        <v>1347665081.6313608</v>
      </c>
      <c r="E23" s="19">
        <f>E19*$B21</f>
        <v>284507072.78884286</v>
      </c>
    </row>
    <row r="25" spans="1:8" x14ac:dyDescent="0.25">
      <c r="A25" t="s">
        <v>101</v>
      </c>
      <c r="B25" s="23">
        <f>B23/10^12</f>
        <v>6.7283427038484236E-2</v>
      </c>
      <c r="C25" s="23">
        <f t="shared" ref="C25:E25" si="1">C23/10^12</f>
        <v>6.9679276072495558E-3</v>
      </c>
      <c r="D25" s="23">
        <f t="shared" si="1"/>
        <v>1.3476650816313608E-3</v>
      </c>
      <c r="E25" s="23">
        <f t="shared" si="1"/>
        <v>2.8450707278884286E-4</v>
      </c>
    </row>
    <row r="27" spans="1:8" x14ac:dyDescent="0.25">
      <c r="A27" t="s">
        <v>103</v>
      </c>
    </row>
    <row r="30" spans="1:8" x14ac:dyDescent="0.25">
      <c r="A30" s="9" t="s">
        <v>123</v>
      </c>
      <c r="B30" s="10"/>
      <c r="C30" s="10"/>
      <c r="D30" s="10"/>
      <c r="E30" s="10"/>
      <c r="F30" s="10"/>
      <c r="G30" s="10"/>
      <c r="H30" s="10"/>
    </row>
    <row r="31" spans="1:8" s="14" customFormat="1" x14ac:dyDescent="0.25">
      <c r="A31" s="28" t="s">
        <v>124</v>
      </c>
      <c r="B31" s="25"/>
      <c r="C31" s="25"/>
      <c r="D31" s="25"/>
      <c r="E31" s="25"/>
      <c r="F31" s="25"/>
      <c r="G31" s="25"/>
      <c r="H31" s="25"/>
    </row>
    <row r="32" spans="1:8" s="14" customFormat="1" x14ac:dyDescent="0.25">
      <c r="A32" s="28" t="s">
        <v>125</v>
      </c>
      <c r="B32" s="25"/>
      <c r="C32" s="25"/>
      <c r="D32" s="25"/>
      <c r="E32" s="25"/>
      <c r="F32" s="25"/>
      <c r="G32" s="25"/>
      <c r="H32" s="25"/>
    </row>
    <row r="33" spans="1:11" s="14" customFormat="1" x14ac:dyDescent="0.25">
      <c r="A33" s="24"/>
      <c r="B33" s="25"/>
      <c r="C33" s="25"/>
      <c r="D33" s="25"/>
      <c r="E33" s="25"/>
      <c r="F33" s="25"/>
      <c r="G33" s="25"/>
      <c r="H33" s="25"/>
      <c r="I33" s="25"/>
    </row>
    <row r="34" spans="1:11" x14ac:dyDescent="0.25">
      <c r="A34" t="s">
        <v>83</v>
      </c>
    </row>
    <row r="35" spans="1:11" x14ac:dyDescent="0.25">
      <c r="A35" t="s">
        <v>76</v>
      </c>
    </row>
    <row r="36" spans="1:11" x14ac:dyDescent="0.25">
      <c r="A36" t="s">
        <v>77</v>
      </c>
    </row>
    <row r="38" spans="1:11" x14ac:dyDescent="0.25">
      <c r="A38" t="s">
        <v>84</v>
      </c>
    </row>
    <row r="39" spans="1:11" x14ac:dyDescent="0.25">
      <c r="A39" t="s">
        <v>78</v>
      </c>
    </row>
    <row r="41" spans="1:11" x14ac:dyDescent="0.25">
      <c r="A41" t="s">
        <v>86</v>
      </c>
    </row>
    <row r="42" spans="1:11" x14ac:dyDescent="0.25">
      <c r="A42" t="s">
        <v>79</v>
      </c>
    </row>
    <row r="43" spans="1:11" x14ac:dyDescent="0.25">
      <c r="A43" t="s">
        <v>80</v>
      </c>
    </row>
    <row r="44" spans="1:11" x14ac:dyDescent="0.25">
      <c r="A44" t="s">
        <v>81</v>
      </c>
    </row>
    <row r="45" spans="1:11" s="14" customFormat="1" x14ac:dyDescent="0.25"/>
    <row r="46" spans="1:11" x14ac:dyDescent="0.25">
      <c r="A46" s="1" t="s">
        <v>82</v>
      </c>
    </row>
    <row r="47" spans="1:11" x14ac:dyDescent="0.25">
      <c r="B47" s="8" t="s">
        <v>26</v>
      </c>
      <c r="C47" s="8" t="s">
        <v>28</v>
      </c>
      <c r="D47" s="8" t="s">
        <v>29</v>
      </c>
      <c r="E47" s="8" t="s">
        <v>36</v>
      </c>
      <c r="F47" s="8" t="s">
        <v>37</v>
      </c>
      <c r="G47" s="8" t="s">
        <v>38</v>
      </c>
      <c r="H47" s="8" t="s">
        <v>85</v>
      </c>
      <c r="J47" s="6" t="s">
        <v>87</v>
      </c>
      <c r="K47" s="3" t="s">
        <v>88</v>
      </c>
    </row>
    <row r="48" spans="1:11" x14ac:dyDescent="0.25">
      <c r="A48" s="14" t="s">
        <v>46</v>
      </c>
      <c r="B48">
        <f>'2015 Emis by Sector'!C7</f>
        <v>3.512</v>
      </c>
      <c r="C48" s="14">
        <f>'2015 Emis by Sector'!D7</f>
        <v>0.495</v>
      </c>
      <c r="D48" s="14">
        <f>'2015 Emis by Sector'!E7</f>
        <v>1.431</v>
      </c>
      <c r="E48" s="14">
        <f>'2015 Emis by Sector'!F7</f>
        <v>0.32200000000000001</v>
      </c>
      <c r="F48" s="14">
        <f>'2015 Emis by Sector'!G7</f>
        <v>0.32400000000000001</v>
      </c>
      <c r="G48" s="14">
        <f>'2015 Emis by Sector'!H7</f>
        <v>6.7830000000000004</v>
      </c>
      <c r="H48">
        <f>'2015 Deaths by Source Sector'!B3</f>
        <v>267700</v>
      </c>
      <c r="J48" t="str">
        <f t="shared" ref="J48:J53" si="2">CONCATENATE(B48,", ",C48,", ",D48,", ",E48,", ",F48,", ",G48)</f>
        <v>3.512, 0.495, 1.431, 0.322, 0.324, 6.783</v>
      </c>
      <c r="K48">
        <f>H48</f>
        <v>267700</v>
      </c>
    </row>
    <row r="49" spans="1:11" x14ac:dyDescent="0.25">
      <c r="A49" s="14" t="s">
        <v>68</v>
      </c>
      <c r="B49">
        <f>'2015 Emis by Sector'!C14</f>
        <v>2.1760000000000002</v>
      </c>
      <c r="C49" s="14">
        <f>'2015 Emis by Sector'!D14</f>
        <v>0.10100000000000001</v>
      </c>
      <c r="D49" s="14">
        <f>'2015 Emis by Sector'!E14</f>
        <v>9.7000000000000003E-2</v>
      </c>
      <c r="E49" s="14">
        <f>'2015 Emis by Sector'!F14</f>
        <v>7.2460000000000004</v>
      </c>
      <c r="F49" s="14">
        <f>'2015 Emis by Sector'!G14</f>
        <v>5.2460000000000004</v>
      </c>
      <c r="G49" s="14">
        <f>'2015 Emis by Sector'!H14</f>
        <v>1.861</v>
      </c>
      <c r="H49">
        <f>'2015 Deaths by Source Sector'!B4</f>
        <v>169300</v>
      </c>
      <c r="J49" s="14" t="str">
        <f t="shared" si="2"/>
        <v>2.176, 0.101, 0.097, 7.246, 5.246, 1.861</v>
      </c>
      <c r="K49" s="14">
        <f t="shared" ref="K49:K53" si="3">H49</f>
        <v>169300</v>
      </c>
    </row>
    <row r="50" spans="1:11" x14ac:dyDescent="0.25">
      <c r="A50" t="s">
        <v>42</v>
      </c>
      <c r="B50">
        <f>'2015 Emis by Sector'!C9</f>
        <v>1.03</v>
      </c>
      <c r="C50" s="14">
        <f>'2015 Emis by Sector'!D9</f>
        <v>8.1000000000000003E-2</v>
      </c>
      <c r="D50" s="14">
        <f>'2015 Emis by Sector'!E9</f>
        <v>0.36199999999999999</v>
      </c>
      <c r="E50" s="14">
        <f>'2015 Emis by Sector'!F9</f>
        <v>7.4999999999999997E-2</v>
      </c>
      <c r="F50" s="14">
        <f>'2015 Emis by Sector'!G9</f>
        <v>0.45100000000000001</v>
      </c>
      <c r="G50" s="14">
        <f>'2015 Emis by Sector'!H9</f>
        <v>1.7490000000000001</v>
      </c>
      <c r="H50">
        <f>'2015 Deaths by Source Sector'!B7</f>
        <v>66200</v>
      </c>
      <c r="J50" s="14" t="str">
        <f t="shared" si="2"/>
        <v>1.03, 0.081, 0.362, 0.075, 0.451, 1.749</v>
      </c>
      <c r="K50" s="14">
        <f t="shared" si="3"/>
        <v>66200</v>
      </c>
    </row>
    <row r="51" spans="1:11" x14ac:dyDescent="0.25">
      <c r="A51" t="s">
        <v>52</v>
      </c>
      <c r="B51">
        <f>'2015 Emis by Sector'!C16</f>
        <v>0.38600000000000001</v>
      </c>
      <c r="C51" s="14">
        <f>'2015 Emis by Sector'!D16</f>
        <v>0.13600000000000001</v>
      </c>
      <c r="D51" s="14">
        <f>'2015 Emis by Sector'!E16</f>
        <v>6.3E-2</v>
      </c>
      <c r="E51" s="14">
        <f>'2015 Emis by Sector'!F16</f>
        <v>0.33100000000000002</v>
      </c>
      <c r="F51" s="14">
        <f>'2015 Emis by Sector'!G16</f>
        <v>0.39900000000000002</v>
      </c>
      <c r="G51" s="14">
        <f>'2015 Emis by Sector'!H16</f>
        <v>1.0269999999999999</v>
      </c>
      <c r="H51">
        <f>'2015 Deaths by Source Sector'!B9</f>
        <v>24100</v>
      </c>
      <c r="J51" s="14" t="str">
        <f t="shared" si="2"/>
        <v>0.386, 0.136, 0.063, 0.331, 0.399, 1.027</v>
      </c>
      <c r="K51" s="14">
        <f t="shared" si="3"/>
        <v>24100</v>
      </c>
    </row>
    <row r="52" spans="1:11" x14ac:dyDescent="0.25">
      <c r="A52" t="s">
        <v>71</v>
      </c>
      <c r="B52">
        <f>'2015 Emis by Sector'!C21</f>
        <v>0.26300000000000001</v>
      </c>
      <c r="C52" s="14">
        <f>'2015 Emis by Sector'!D21</f>
        <v>0.14699999999999999</v>
      </c>
      <c r="D52" s="14">
        <f>'2015 Emis by Sector'!E21</f>
        <v>8.2000000000000003E-2</v>
      </c>
      <c r="E52" s="14">
        <f>'2015 Emis by Sector'!F21</f>
        <v>5.1999999999999998E-2</v>
      </c>
      <c r="F52" s="14">
        <f>'2015 Emis by Sector'!G21</f>
        <v>1.3959999999999999</v>
      </c>
      <c r="G52" s="14">
        <f>'2015 Emis by Sector'!H21</f>
        <v>2.3439999999999999</v>
      </c>
      <c r="H52">
        <f>'2015 Deaths by Source Sector'!B8</f>
        <v>23100</v>
      </c>
      <c r="J52" s="14" t="str">
        <f t="shared" si="2"/>
        <v>0.263, 0.147, 0.082, 0.052, 1.396, 2.344</v>
      </c>
      <c r="K52" s="14">
        <f t="shared" si="3"/>
        <v>23100</v>
      </c>
    </row>
    <row r="53" spans="1:11" x14ac:dyDescent="0.25">
      <c r="A53" t="s">
        <v>33</v>
      </c>
      <c r="B53">
        <f>'2015 Emis by Sector'!C26</f>
        <v>0.13300000000000001</v>
      </c>
      <c r="C53" s="14">
        <f>'2015 Emis by Sector'!D26</f>
        <v>8.7999999999999995E-2</v>
      </c>
      <c r="D53" s="14">
        <f>'2015 Emis by Sector'!E26</f>
        <v>2.8000000000000001E-2</v>
      </c>
      <c r="E53" s="14">
        <f>'2015 Emis by Sector'!F26</f>
        <v>8.9999999999999993E-3</v>
      </c>
      <c r="F53" s="14">
        <f>'2015 Emis by Sector'!G26</f>
        <v>1.369</v>
      </c>
      <c r="G53" s="14">
        <f>'2015 Emis by Sector'!H26</f>
        <v>0.16700000000000001</v>
      </c>
      <c r="H53">
        <f>'2015 Deaths by Source Sector'!B10</f>
        <v>20400</v>
      </c>
      <c r="J53" s="14" t="str">
        <f t="shared" si="2"/>
        <v>0.133, 0.088, 0.028, 0.009, 1.369, 0.167</v>
      </c>
      <c r="K53" s="14">
        <f t="shared" si="3"/>
        <v>20400</v>
      </c>
    </row>
    <row r="54" spans="1:11" s="14" customFormat="1" x14ac:dyDescent="0.25"/>
    <row r="55" spans="1:11" s="14" customFormat="1" x14ac:dyDescent="0.25">
      <c r="A55" s="14" t="s">
        <v>89</v>
      </c>
    </row>
    <row r="56" spans="1:11" s="14" customFormat="1" x14ac:dyDescent="0.25">
      <c r="A56" s="14" t="s">
        <v>90</v>
      </c>
    </row>
    <row r="57" spans="1:11" s="14" customFormat="1" x14ac:dyDescent="0.25"/>
  </sheetData>
  <hyperlinks>
    <hyperlink ref="K4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E9" sqref="E9"/>
    </sheetView>
  </sheetViews>
  <sheetFormatPr defaultRowHeight="15" x14ac:dyDescent="0.25"/>
  <cols>
    <col min="2" max="13" width="14.42578125" customWidth="1"/>
  </cols>
  <sheetData>
    <row r="1" spans="1:13" x14ac:dyDescent="0.25">
      <c r="A1" s="9" t="s">
        <v>22</v>
      </c>
      <c r="B1" s="10"/>
      <c r="C1" s="10"/>
      <c r="D1" s="10"/>
      <c r="E1" s="10"/>
      <c r="F1" s="10"/>
    </row>
    <row r="2" spans="1:13" s="4" customFormat="1" ht="45" x14ac:dyDescent="0.25">
      <c r="A2" s="1" t="s">
        <v>4</v>
      </c>
      <c r="B2" s="7" t="s">
        <v>23</v>
      </c>
      <c r="C2" s="7" t="s">
        <v>24</v>
      </c>
      <c r="D2" s="7" t="s">
        <v>25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</row>
    <row r="3" spans="1:13" x14ac:dyDescent="0.25">
      <c r="A3" s="6">
        <v>2015</v>
      </c>
      <c r="B3" s="5">
        <v>820000</v>
      </c>
      <c r="C3" s="5">
        <v>630000</v>
      </c>
      <c r="D3" s="5">
        <v>520000</v>
      </c>
      <c r="E3" s="5">
        <v>46000</v>
      </c>
      <c r="F3" s="5">
        <v>94000</v>
      </c>
      <c r="G3" s="5">
        <v>67000</v>
      </c>
      <c r="H3" s="5">
        <v>2800</v>
      </c>
      <c r="I3" s="5">
        <v>43000</v>
      </c>
      <c r="J3" s="5">
        <v>110000</v>
      </c>
      <c r="K3" s="5">
        <v>17000</v>
      </c>
      <c r="L3" s="5">
        <v>11000</v>
      </c>
      <c r="M3" s="5">
        <v>12000</v>
      </c>
    </row>
    <row r="4" spans="1:13" x14ac:dyDescent="0.25">
      <c r="A4" s="6">
        <v>2020</v>
      </c>
      <c r="B4" s="5">
        <v>910000</v>
      </c>
      <c r="C4" s="5">
        <v>700000</v>
      </c>
      <c r="D4" s="5">
        <v>570000</v>
      </c>
      <c r="E4" s="5">
        <v>50000</v>
      </c>
      <c r="F4" s="5">
        <v>100000</v>
      </c>
      <c r="G4" s="5">
        <v>74000</v>
      </c>
      <c r="H4" s="5">
        <v>3100</v>
      </c>
      <c r="I4" s="5">
        <v>47000</v>
      </c>
      <c r="J4" s="5">
        <v>120000</v>
      </c>
      <c r="K4" s="5">
        <v>19000</v>
      </c>
      <c r="L4" s="5">
        <v>12000</v>
      </c>
      <c r="M4" s="5">
        <v>13000</v>
      </c>
    </row>
    <row r="5" spans="1:13" x14ac:dyDescent="0.25">
      <c r="A5" s="6">
        <v>2030</v>
      </c>
      <c r="B5" s="5">
        <v>1100000</v>
      </c>
      <c r="C5" s="5">
        <v>830000</v>
      </c>
      <c r="D5" s="5">
        <v>660000</v>
      </c>
      <c r="E5" s="5">
        <v>60000</v>
      </c>
      <c r="F5" s="5">
        <v>120000</v>
      </c>
      <c r="G5" s="5">
        <v>87000</v>
      </c>
      <c r="H5" s="5">
        <v>3600</v>
      </c>
      <c r="I5" s="5">
        <v>55000</v>
      </c>
      <c r="J5" s="5">
        <v>140000</v>
      </c>
      <c r="K5" s="5">
        <v>22000</v>
      </c>
      <c r="L5" s="5">
        <v>14000</v>
      </c>
      <c r="M5" s="5">
        <v>15000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E2" sqref="E2"/>
    </sheetView>
  </sheetViews>
  <sheetFormatPr defaultRowHeight="15" x14ac:dyDescent="0.25"/>
  <sheetData>
    <row r="1" spans="1:13" x14ac:dyDescent="0.25">
      <c r="A1" s="8" t="s">
        <v>4</v>
      </c>
      <c r="B1" s="8" t="s">
        <v>16</v>
      </c>
      <c r="C1" s="8" t="s">
        <v>8</v>
      </c>
      <c r="D1" s="12" t="s">
        <v>17</v>
      </c>
      <c r="E1" s="8" t="s">
        <v>15</v>
      </c>
      <c r="F1" s="8" t="s">
        <v>18</v>
      </c>
      <c r="G1" s="8" t="s">
        <v>19</v>
      </c>
      <c r="H1" s="8" t="s">
        <v>14</v>
      </c>
      <c r="I1" s="8" t="s">
        <v>28</v>
      </c>
      <c r="J1" s="8" t="s">
        <v>29</v>
      </c>
      <c r="K1" s="8" t="s">
        <v>20</v>
      </c>
      <c r="L1" s="8" t="s">
        <v>21</v>
      </c>
      <c r="M1" s="8" t="s">
        <v>27</v>
      </c>
    </row>
    <row r="2" spans="1:13" x14ac:dyDescent="0.25">
      <c r="A2">
        <v>2015</v>
      </c>
      <c r="B2" s="11">
        <v>0</v>
      </c>
      <c r="C2" s="11">
        <f>'Assigning Deaths by Pollutant'!E25</f>
        <v>2.8450707278884286E-4</v>
      </c>
      <c r="D2" s="11">
        <v>0</v>
      </c>
      <c r="E2" s="11">
        <f>'Assigning Deaths by Pollutant'!D25</f>
        <v>1.3476650816313608E-3</v>
      </c>
      <c r="F2" s="11">
        <v>0</v>
      </c>
      <c r="G2" s="11">
        <f>'Assigning Deaths by Pollutant'!B25</f>
        <v>6.7283427038484236E-2</v>
      </c>
      <c r="H2" s="11">
        <f>'Assigning Deaths by Pollutant'!C25</f>
        <v>6.9679276072495558E-3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3" x14ac:dyDescent="0.25">
      <c r="A3">
        <v>2016</v>
      </c>
      <c r="B3" s="11">
        <f>B$2</f>
        <v>0</v>
      </c>
      <c r="C3" s="11">
        <f t="shared" ref="C3:M18" si="0">C$2</f>
        <v>2.8450707278884286E-4</v>
      </c>
      <c r="D3" s="11">
        <f t="shared" si="0"/>
        <v>0</v>
      </c>
      <c r="E3" s="11">
        <f t="shared" si="0"/>
        <v>1.3476650816313608E-3</v>
      </c>
      <c r="F3" s="11">
        <f t="shared" si="0"/>
        <v>0</v>
      </c>
      <c r="G3" s="11">
        <f t="shared" si="0"/>
        <v>6.7283427038484236E-2</v>
      </c>
      <c r="H3" s="11">
        <f t="shared" si="0"/>
        <v>6.9679276072495558E-3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</row>
    <row r="4" spans="1:13" x14ac:dyDescent="0.25">
      <c r="A4">
        <v>2017</v>
      </c>
      <c r="B4" s="11">
        <f t="shared" ref="B4:M37" si="1">B$2</f>
        <v>0</v>
      </c>
      <c r="C4" s="11">
        <f t="shared" si="0"/>
        <v>2.8450707278884286E-4</v>
      </c>
      <c r="D4" s="11">
        <f t="shared" si="0"/>
        <v>0</v>
      </c>
      <c r="E4" s="11">
        <f t="shared" si="0"/>
        <v>1.3476650816313608E-3</v>
      </c>
      <c r="F4" s="11">
        <f t="shared" si="0"/>
        <v>0</v>
      </c>
      <c r="G4" s="11">
        <f t="shared" si="0"/>
        <v>6.7283427038484236E-2</v>
      </c>
      <c r="H4" s="11">
        <f t="shared" si="0"/>
        <v>6.9679276072495558E-3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</row>
    <row r="5" spans="1:13" x14ac:dyDescent="0.25">
      <c r="A5">
        <v>2018</v>
      </c>
      <c r="B5" s="11">
        <f t="shared" si="1"/>
        <v>0</v>
      </c>
      <c r="C5" s="11">
        <f t="shared" si="0"/>
        <v>2.8450707278884286E-4</v>
      </c>
      <c r="D5" s="11">
        <f t="shared" si="0"/>
        <v>0</v>
      </c>
      <c r="E5" s="11">
        <f t="shared" si="0"/>
        <v>1.3476650816313608E-3</v>
      </c>
      <c r="F5" s="11">
        <f t="shared" si="0"/>
        <v>0</v>
      </c>
      <c r="G5" s="11">
        <f t="shared" si="0"/>
        <v>6.7283427038484236E-2</v>
      </c>
      <c r="H5" s="11">
        <f t="shared" si="0"/>
        <v>6.9679276072495558E-3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</row>
    <row r="6" spans="1:13" x14ac:dyDescent="0.25">
      <c r="A6">
        <v>2019</v>
      </c>
      <c r="B6" s="11">
        <f t="shared" si="1"/>
        <v>0</v>
      </c>
      <c r="C6" s="11">
        <f t="shared" si="0"/>
        <v>2.8450707278884286E-4</v>
      </c>
      <c r="D6" s="11">
        <f t="shared" si="0"/>
        <v>0</v>
      </c>
      <c r="E6" s="11">
        <f t="shared" si="0"/>
        <v>1.3476650816313608E-3</v>
      </c>
      <c r="F6" s="11">
        <f t="shared" si="0"/>
        <v>0</v>
      </c>
      <c r="G6" s="11">
        <f t="shared" si="0"/>
        <v>6.7283427038484236E-2</v>
      </c>
      <c r="H6" s="11">
        <f t="shared" si="0"/>
        <v>6.9679276072495558E-3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</row>
    <row r="7" spans="1:13" x14ac:dyDescent="0.25">
      <c r="A7" s="20">
        <v>2020</v>
      </c>
      <c r="B7" s="11">
        <f t="shared" si="1"/>
        <v>0</v>
      </c>
      <c r="C7" s="11">
        <f t="shared" si="0"/>
        <v>2.8450707278884286E-4</v>
      </c>
      <c r="D7" s="11">
        <f t="shared" si="0"/>
        <v>0</v>
      </c>
      <c r="E7" s="11">
        <f t="shared" si="0"/>
        <v>1.3476650816313608E-3</v>
      </c>
      <c r="F7" s="11">
        <f t="shared" si="0"/>
        <v>0</v>
      </c>
      <c r="G7" s="11">
        <f t="shared" si="0"/>
        <v>6.7283427038484236E-2</v>
      </c>
      <c r="H7" s="11">
        <f t="shared" si="0"/>
        <v>6.9679276072495558E-3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</row>
    <row r="8" spans="1:13" x14ac:dyDescent="0.25">
      <c r="A8">
        <v>2021</v>
      </c>
      <c r="B8" s="11">
        <f t="shared" si="1"/>
        <v>0</v>
      </c>
      <c r="C8" s="11">
        <f t="shared" si="0"/>
        <v>2.8450707278884286E-4</v>
      </c>
      <c r="D8" s="11">
        <f t="shared" si="0"/>
        <v>0</v>
      </c>
      <c r="E8" s="11">
        <f t="shared" si="0"/>
        <v>1.3476650816313608E-3</v>
      </c>
      <c r="F8" s="11">
        <f t="shared" si="0"/>
        <v>0</v>
      </c>
      <c r="G8" s="11">
        <f t="shared" si="0"/>
        <v>6.7283427038484236E-2</v>
      </c>
      <c r="H8" s="11">
        <f t="shared" si="0"/>
        <v>6.9679276072495558E-3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</row>
    <row r="9" spans="1:13" x14ac:dyDescent="0.25">
      <c r="A9">
        <v>2022</v>
      </c>
      <c r="B9" s="11">
        <f t="shared" si="1"/>
        <v>0</v>
      </c>
      <c r="C9" s="11">
        <f t="shared" si="0"/>
        <v>2.8450707278884286E-4</v>
      </c>
      <c r="D9" s="11">
        <f t="shared" si="0"/>
        <v>0</v>
      </c>
      <c r="E9" s="11">
        <f t="shared" si="0"/>
        <v>1.3476650816313608E-3</v>
      </c>
      <c r="F9" s="11">
        <f t="shared" si="0"/>
        <v>0</v>
      </c>
      <c r="G9" s="11">
        <f t="shared" si="0"/>
        <v>6.7283427038484236E-2</v>
      </c>
      <c r="H9" s="11">
        <f t="shared" si="0"/>
        <v>6.9679276072495558E-3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</row>
    <row r="10" spans="1:13" x14ac:dyDescent="0.25">
      <c r="A10">
        <v>2023</v>
      </c>
      <c r="B10" s="11">
        <f t="shared" si="1"/>
        <v>0</v>
      </c>
      <c r="C10" s="11">
        <f t="shared" si="0"/>
        <v>2.8450707278884286E-4</v>
      </c>
      <c r="D10" s="11">
        <f t="shared" si="0"/>
        <v>0</v>
      </c>
      <c r="E10" s="11">
        <f t="shared" si="0"/>
        <v>1.3476650816313608E-3</v>
      </c>
      <c r="F10" s="11">
        <f t="shared" si="0"/>
        <v>0</v>
      </c>
      <c r="G10" s="11">
        <f t="shared" si="0"/>
        <v>6.7283427038484236E-2</v>
      </c>
      <c r="H10" s="11">
        <f t="shared" si="0"/>
        <v>6.9679276072495558E-3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1" spans="1:13" x14ac:dyDescent="0.25">
      <c r="A11">
        <v>2024</v>
      </c>
      <c r="B11" s="11">
        <f t="shared" si="1"/>
        <v>0</v>
      </c>
      <c r="C11" s="11">
        <f t="shared" si="0"/>
        <v>2.8450707278884286E-4</v>
      </c>
      <c r="D11" s="11">
        <f t="shared" si="0"/>
        <v>0</v>
      </c>
      <c r="E11" s="11">
        <f t="shared" si="0"/>
        <v>1.3476650816313608E-3</v>
      </c>
      <c r="F11" s="11">
        <f t="shared" si="0"/>
        <v>0</v>
      </c>
      <c r="G11" s="11">
        <f t="shared" si="0"/>
        <v>6.7283427038484236E-2</v>
      </c>
      <c r="H11" s="11">
        <f t="shared" si="0"/>
        <v>6.9679276072495558E-3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</row>
    <row r="12" spans="1:13" x14ac:dyDescent="0.25">
      <c r="A12">
        <v>2025</v>
      </c>
      <c r="B12" s="11">
        <f t="shared" si="1"/>
        <v>0</v>
      </c>
      <c r="C12" s="11">
        <f t="shared" si="0"/>
        <v>2.8450707278884286E-4</v>
      </c>
      <c r="D12" s="11">
        <f t="shared" si="0"/>
        <v>0</v>
      </c>
      <c r="E12" s="11">
        <f t="shared" si="0"/>
        <v>1.3476650816313608E-3</v>
      </c>
      <c r="F12" s="11">
        <f t="shared" si="0"/>
        <v>0</v>
      </c>
      <c r="G12" s="11">
        <f t="shared" si="0"/>
        <v>6.7283427038484236E-2</v>
      </c>
      <c r="H12" s="11">
        <f t="shared" si="0"/>
        <v>6.9679276072495558E-3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0</v>
      </c>
    </row>
    <row r="13" spans="1:13" x14ac:dyDescent="0.25">
      <c r="A13">
        <v>2026</v>
      </c>
      <c r="B13" s="11">
        <f t="shared" si="1"/>
        <v>0</v>
      </c>
      <c r="C13" s="11">
        <f t="shared" si="0"/>
        <v>2.8450707278884286E-4</v>
      </c>
      <c r="D13" s="11">
        <f t="shared" si="0"/>
        <v>0</v>
      </c>
      <c r="E13" s="11">
        <f t="shared" si="0"/>
        <v>1.3476650816313608E-3</v>
      </c>
      <c r="F13" s="11">
        <f t="shared" si="0"/>
        <v>0</v>
      </c>
      <c r="G13" s="11">
        <f t="shared" si="0"/>
        <v>6.7283427038484236E-2</v>
      </c>
      <c r="H13" s="11">
        <f t="shared" si="0"/>
        <v>6.9679276072495558E-3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</row>
    <row r="14" spans="1:13" x14ac:dyDescent="0.25">
      <c r="A14">
        <v>2027</v>
      </c>
      <c r="B14" s="11">
        <f t="shared" si="1"/>
        <v>0</v>
      </c>
      <c r="C14" s="11">
        <f t="shared" si="0"/>
        <v>2.8450707278884286E-4</v>
      </c>
      <c r="D14" s="11">
        <f t="shared" si="0"/>
        <v>0</v>
      </c>
      <c r="E14" s="11">
        <f t="shared" si="0"/>
        <v>1.3476650816313608E-3</v>
      </c>
      <c r="F14" s="11">
        <f t="shared" si="0"/>
        <v>0</v>
      </c>
      <c r="G14" s="11">
        <f t="shared" si="0"/>
        <v>6.7283427038484236E-2</v>
      </c>
      <c r="H14" s="11">
        <f t="shared" si="0"/>
        <v>6.9679276072495558E-3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</row>
    <row r="15" spans="1:13" x14ac:dyDescent="0.25">
      <c r="A15">
        <v>2028</v>
      </c>
      <c r="B15" s="11">
        <f t="shared" si="1"/>
        <v>0</v>
      </c>
      <c r="C15" s="11">
        <f t="shared" si="0"/>
        <v>2.8450707278884286E-4</v>
      </c>
      <c r="D15" s="11">
        <f t="shared" si="0"/>
        <v>0</v>
      </c>
      <c r="E15" s="11">
        <f t="shared" si="0"/>
        <v>1.3476650816313608E-3</v>
      </c>
      <c r="F15" s="11">
        <f t="shared" si="0"/>
        <v>0</v>
      </c>
      <c r="G15" s="11">
        <f t="shared" si="0"/>
        <v>6.7283427038484236E-2</v>
      </c>
      <c r="H15" s="11">
        <f t="shared" si="0"/>
        <v>6.9679276072495558E-3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  <row r="16" spans="1:13" x14ac:dyDescent="0.25">
      <c r="A16">
        <v>2029</v>
      </c>
      <c r="B16" s="11">
        <f t="shared" si="1"/>
        <v>0</v>
      </c>
      <c r="C16" s="11">
        <f t="shared" si="0"/>
        <v>2.8450707278884286E-4</v>
      </c>
      <c r="D16" s="11">
        <f t="shared" si="0"/>
        <v>0</v>
      </c>
      <c r="E16" s="11">
        <f t="shared" si="0"/>
        <v>1.3476650816313608E-3</v>
      </c>
      <c r="F16" s="11">
        <f t="shared" si="0"/>
        <v>0</v>
      </c>
      <c r="G16" s="11">
        <f t="shared" si="0"/>
        <v>6.7283427038484236E-2</v>
      </c>
      <c r="H16" s="11">
        <f t="shared" si="0"/>
        <v>6.9679276072495558E-3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</row>
    <row r="17" spans="1:13" x14ac:dyDescent="0.25">
      <c r="A17">
        <v>2030</v>
      </c>
      <c r="B17" s="11">
        <f t="shared" si="1"/>
        <v>0</v>
      </c>
      <c r="C17" s="11">
        <f t="shared" si="0"/>
        <v>2.8450707278884286E-4</v>
      </c>
      <c r="D17" s="11">
        <f t="shared" si="0"/>
        <v>0</v>
      </c>
      <c r="E17" s="11">
        <f t="shared" si="0"/>
        <v>1.3476650816313608E-3</v>
      </c>
      <c r="F17" s="11">
        <f t="shared" si="0"/>
        <v>0</v>
      </c>
      <c r="G17" s="11">
        <f t="shared" si="0"/>
        <v>6.7283427038484236E-2</v>
      </c>
      <c r="H17" s="11">
        <f t="shared" si="0"/>
        <v>6.9679276072495558E-3</v>
      </c>
      <c r="I17" s="11">
        <f t="shared" si="0"/>
        <v>0</v>
      </c>
      <c r="J17" s="11">
        <f t="shared" si="0"/>
        <v>0</v>
      </c>
      <c r="K17" s="11">
        <f t="shared" si="0"/>
        <v>0</v>
      </c>
      <c r="L17" s="11">
        <f t="shared" si="0"/>
        <v>0</v>
      </c>
      <c r="M17" s="11">
        <f t="shared" si="0"/>
        <v>0</v>
      </c>
    </row>
    <row r="18" spans="1:13" x14ac:dyDescent="0.25">
      <c r="A18" s="14">
        <v>2031</v>
      </c>
      <c r="B18" s="11">
        <f t="shared" si="1"/>
        <v>0</v>
      </c>
      <c r="C18" s="11">
        <f t="shared" si="0"/>
        <v>2.8450707278884286E-4</v>
      </c>
      <c r="D18" s="11">
        <f t="shared" si="0"/>
        <v>0</v>
      </c>
      <c r="E18" s="11">
        <f t="shared" si="0"/>
        <v>1.3476650816313608E-3</v>
      </c>
      <c r="F18" s="11">
        <f t="shared" si="0"/>
        <v>0</v>
      </c>
      <c r="G18" s="11">
        <f t="shared" si="0"/>
        <v>6.7283427038484236E-2</v>
      </c>
      <c r="H18" s="11">
        <f t="shared" si="0"/>
        <v>6.9679276072495558E-3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</row>
    <row r="19" spans="1:13" x14ac:dyDescent="0.25">
      <c r="A19" s="14">
        <v>2032</v>
      </c>
      <c r="B19" s="11">
        <f t="shared" si="1"/>
        <v>0</v>
      </c>
      <c r="C19" s="11">
        <f t="shared" si="1"/>
        <v>2.8450707278884286E-4</v>
      </c>
      <c r="D19" s="11">
        <f t="shared" si="1"/>
        <v>0</v>
      </c>
      <c r="E19" s="11">
        <f t="shared" si="1"/>
        <v>1.3476650816313608E-3</v>
      </c>
      <c r="F19" s="11">
        <f t="shared" si="1"/>
        <v>0</v>
      </c>
      <c r="G19" s="11">
        <f t="shared" si="1"/>
        <v>6.7283427038484236E-2</v>
      </c>
      <c r="H19" s="11">
        <f t="shared" si="1"/>
        <v>6.9679276072495558E-3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</row>
    <row r="20" spans="1:13" x14ac:dyDescent="0.25">
      <c r="A20" s="14">
        <v>2033</v>
      </c>
      <c r="B20" s="11">
        <f t="shared" si="1"/>
        <v>0</v>
      </c>
      <c r="C20" s="11">
        <f t="shared" si="1"/>
        <v>2.8450707278884286E-4</v>
      </c>
      <c r="D20" s="11">
        <f t="shared" si="1"/>
        <v>0</v>
      </c>
      <c r="E20" s="11">
        <f t="shared" si="1"/>
        <v>1.3476650816313608E-3</v>
      </c>
      <c r="F20" s="11">
        <f t="shared" si="1"/>
        <v>0</v>
      </c>
      <c r="G20" s="11">
        <f t="shared" si="1"/>
        <v>6.7283427038484236E-2</v>
      </c>
      <c r="H20" s="11">
        <f t="shared" si="1"/>
        <v>6.9679276072495558E-3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</row>
    <row r="21" spans="1:13" x14ac:dyDescent="0.25">
      <c r="A21" s="14">
        <v>2034</v>
      </c>
      <c r="B21" s="11">
        <f t="shared" si="1"/>
        <v>0</v>
      </c>
      <c r="C21" s="11">
        <f t="shared" si="1"/>
        <v>2.8450707278884286E-4</v>
      </c>
      <c r="D21" s="11">
        <f t="shared" si="1"/>
        <v>0</v>
      </c>
      <c r="E21" s="11">
        <f t="shared" si="1"/>
        <v>1.3476650816313608E-3</v>
      </c>
      <c r="F21" s="11">
        <f t="shared" si="1"/>
        <v>0</v>
      </c>
      <c r="G21" s="11">
        <f t="shared" si="1"/>
        <v>6.7283427038484236E-2</v>
      </c>
      <c r="H21" s="11">
        <f t="shared" si="1"/>
        <v>6.9679276072495558E-3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</row>
    <row r="22" spans="1:13" x14ac:dyDescent="0.25">
      <c r="A22" s="14">
        <v>2035</v>
      </c>
      <c r="B22" s="11">
        <f t="shared" si="1"/>
        <v>0</v>
      </c>
      <c r="C22" s="11">
        <f t="shared" si="1"/>
        <v>2.8450707278884286E-4</v>
      </c>
      <c r="D22" s="11">
        <f t="shared" si="1"/>
        <v>0</v>
      </c>
      <c r="E22" s="11">
        <f t="shared" si="1"/>
        <v>1.3476650816313608E-3</v>
      </c>
      <c r="F22" s="11">
        <f t="shared" si="1"/>
        <v>0</v>
      </c>
      <c r="G22" s="11">
        <f t="shared" si="1"/>
        <v>6.7283427038484236E-2</v>
      </c>
      <c r="H22" s="11">
        <f t="shared" si="1"/>
        <v>6.9679276072495558E-3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</row>
    <row r="23" spans="1:13" x14ac:dyDescent="0.25">
      <c r="A23" s="14">
        <v>2036</v>
      </c>
      <c r="B23" s="11">
        <f t="shared" si="1"/>
        <v>0</v>
      </c>
      <c r="C23" s="11">
        <f t="shared" si="1"/>
        <v>2.8450707278884286E-4</v>
      </c>
      <c r="D23" s="11">
        <f t="shared" si="1"/>
        <v>0</v>
      </c>
      <c r="E23" s="11">
        <f t="shared" si="1"/>
        <v>1.3476650816313608E-3</v>
      </c>
      <c r="F23" s="11">
        <f t="shared" si="1"/>
        <v>0</v>
      </c>
      <c r="G23" s="11">
        <f t="shared" si="1"/>
        <v>6.7283427038484236E-2</v>
      </c>
      <c r="H23" s="11">
        <f t="shared" si="1"/>
        <v>6.9679276072495558E-3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</row>
    <row r="24" spans="1:13" x14ac:dyDescent="0.25">
      <c r="A24" s="14">
        <v>2037</v>
      </c>
      <c r="B24" s="11">
        <f t="shared" si="1"/>
        <v>0</v>
      </c>
      <c r="C24" s="11">
        <f t="shared" si="1"/>
        <v>2.8450707278884286E-4</v>
      </c>
      <c r="D24" s="11">
        <f t="shared" si="1"/>
        <v>0</v>
      </c>
      <c r="E24" s="11">
        <f t="shared" si="1"/>
        <v>1.3476650816313608E-3</v>
      </c>
      <c r="F24" s="11">
        <f t="shared" si="1"/>
        <v>0</v>
      </c>
      <c r="G24" s="11">
        <f t="shared" si="1"/>
        <v>6.7283427038484236E-2</v>
      </c>
      <c r="H24" s="11">
        <f t="shared" si="1"/>
        <v>6.9679276072495558E-3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</row>
    <row r="25" spans="1:13" x14ac:dyDescent="0.25">
      <c r="A25" s="14">
        <v>2038</v>
      </c>
      <c r="B25" s="11">
        <f t="shared" si="1"/>
        <v>0</v>
      </c>
      <c r="C25" s="11">
        <f t="shared" si="1"/>
        <v>2.8450707278884286E-4</v>
      </c>
      <c r="D25" s="11">
        <f t="shared" si="1"/>
        <v>0</v>
      </c>
      <c r="E25" s="11">
        <f t="shared" si="1"/>
        <v>1.3476650816313608E-3</v>
      </c>
      <c r="F25" s="11">
        <f t="shared" si="1"/>
        <v>0</v>
      </c>
      <c r="G25" s="11">
        <f t="shared" si="1"/>
        <v>6.7283427038484236E-2</v>
      </c>
      <c r="H25" s="11">
        <f t="shared" si="1"/>
        <v>6.9679276072495558E-3</v>
      </c>
      <c r="I25" s="11">
        <f t="shared" si="1"/>
        <v>0</v>
      </c>
      <c r="J25" s="11">
        <f t="shared" si="1"/>
        <v>0</v>
      </c>
      <c r="K25" s="11">
        <f t="shared" si="1"/>
        <v>0</v>
      </c>
      <c r="L25" s="11">
        <f t="shared" si="1"/>
        <v>0</v>
      </c>
      <c r="M25" s="11">
        <f t="shared" si="1"/>
        <v>0</v>
      </c>
    </row>
    <row r="26" spans="1:13" x14ac:dyDescent="0.25">
      <c r="A26" s="14">
        <v>2039</v>
      </c>
      <c r="B26" s="11">
        <f t="shared" si="1"/>
        <v>0</v>
      </c>
      <c r="C26" s="11">
        <f t="shared" si="1"/>
        <v>2.8450707278884286E-4</v>
      </c>
      <c r="D26" s="11">
        <f t="shared" si="1"/>
        <v>0</v>
      </c>
      <c r="E26" s="11">
        <f t="shared" si="1"/>
        <v>1.3476650816313608E-3</v>
      </c>
      <c r="F26" s="11">
        <f t="shared" si="1"/>
        <v>0</v>
      </c>
      <c r="G26" s="11">
        <f t="shared" si="1"/>
        <v>6.7283427038484236E-2</v>
      </c>
      <c r="H26" s="11">
        <f t="shared" si="1"/>
        <v>6.9679276072495558E-3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</row>
    <row r="27" spans="1:13" x14ac:dyDescent="0.25">
      <c r="A27" s="14">
        <v>2040</v>
      </c>
      <c r="B27" s="11">
        <f t="shared" si="1"/>
        <v>0</v>
      </c>
      <c r="C27" s="11">
        <f t="shared" si="1"/>
        <v>2.8450707278884286E-4</v>
      </c>
      <c r="D27" s="11">
        <f t="shared" si="1"/>
        <v>0</v>
      </c>
      <c r="E27" s="11">
        <f t="shared" si="1"/>
        <v>1.3476650816313608E-3</v>
      </c>
      <c r="F27" s="11">
        <f t="shared" si="1"/>
        <v>0</v>
      </c>
      <c r="G27" s="11">
        <f t="shared" si="1"/>
        <v>6.7283427038484236E-2</v>
      </c>
      <c r="H27" s="11">
        <f t="shared" si="1"/>
        <v>6.9679276072495558E-3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</row>
    <row r="28" spans="1:13" x14ac:dyDescent="0.25">
      <c r="A28" s="14">
        <v>2041</v>
      </c>
      <c r="B28" s="11">
        <f t="shared" si="1"/>
        <v>0</v>
      </c>
      <c r="C28" s="11">
        <f t="shared" si="1"/>
        <v>2.8450707278884286E-4</v>
      </c>
      <c r="D28" s="11">
        <f t="shared" si="1"/>
        <v>0</v>
      </c>
      <c r="E28" s="11">
        <f t="shared" si="1"/>
        <v>1.3476650816313608E-3</v>
      </c>
      <c r="F28" s="11">
        <f t="shared" si="1"/>
        <v>0</v>
      </c>
      <c r="G28" s="11">
        <f t="shared" si="1"/>
        <v>6.7283427038484236E-2</v>
      </c>
      <c r="H28" s="11">
        <f t="shared" si="1"/>
        <v>6.9679276072495558E-3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</row>
    <row r="29" spans="1:13" x14ac:dyDescent="0.25">
      <c r="A29" s="14">
        <v>2042</v>
      </c>
      <c r="B29" s="11">
        <f t="shared" si="1"/>
        <v>0</v>
      </c>
      <c r="C29" s="11">
        <f t="shared" si="1"/>
        <v>2.8450707278884286E-4</v>
      </c>
      <c r="D29" s="11">
        <f t="shared" si="1"/>
        <v>0</v>
      </c>
      <c r="E29" s="11">
        <f t="shared" si="1"/>
        <v>1.3476650816313608E-3</v>
      </c>
      <c r="F29" s="11">
        <f t="shared" si="1"/>
        <v>0</v>
      </c>
      <c r="G29" s="11">
        <f t="shared" si="1"/>
        <v>6.7283427038484236E-2</v>
      </c>
      <c r="H29" s="11">
        <f t="shared" si="1"/>
        <v>6.9679276072495558E-3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</row>
    <row r="30" spans="1:13" x14ac:dyDescent="0.25">
      <c r="A30" s="14">
        <v>2043</v>
      </c>
      <c r="B30" s="11">
        <f t="shared" si="1"/>
        <v>0</v>
      </c>
      <c r="C30" s="11">
        <f t="shared" si="1"/>
        <v>2.8450707278884286E-4</v>
      </c>
      <c r="D30" s="11">
        <f t="shared" si="1"/>
        <v>0</v>
      </c>
      <c r="E30" s="11">
        <f t="shared" si="1"/>
        <v>1.3476650816313608E-3</v>
      </c>
      <c r="F30" s="11">
        <f t="shared" si="1"/>
        <v>0</v>
      </c>
      <c r="G30" s="11">
        <f t="shared" si="1"/>
        <v>6.7283427038484236E-2</v>
      </c>
      <c r="H30" s="11">
        <f t="shared" si="1"/>
        <v>6.9679276072495558E-3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</row>
    <row r="31" spans="1:13" x14ac:dyDescent="0.25">
      <c r="A31" s="14">
        <v>2044</v>
      </c>
      <c r="B31" s="11">
        <f t="shared" si="1"/>
        <v>0</v>
      </c>
      <c r="C31" s="11">
        <f t="shared" si="1"/>
        <v>2.8450707278884286E-4</v>
      </c>
      <c r="D31" s="11">
        <f t="shared" si="1"/>
        <v>0</v>
      </c>
      <c r="E31" s="11">
        <f t="shared" si="1"/>
        <v>1.3476650816313608E-3</v>
      </c>
      <c r="F31" s="11">
        <f t="shared" si="1"/>
        <v>0</v>
      </c>
      <c r="G31" s="11">
        <f t="shared" si="1"/>
        <v>6.7283427038484236E-2</v>
      </c>
      <c r="H31" s="11">
        <f t="shared" si="1"/>
        <v>6.9679276072495558E-3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1">
        <f t="shared" si="1"/>
        <v>0</v>
      </c>
      <c r="M31" s="11">
        <f t="shared" si="1"/>
        <v>0</v>
      </c>
    </row>
    <row r="32" spans="1:13" x14ac:dyDescent="0.25">
      <c r="A32" s="14">
        <v>2045</v>
      </c>
      <c r="B32" s="11">
        <f t="shared" si="1"/>
        <v>0</v>
      </c>
      <c r="C32" s="11">
        <f t="shared" si="1"/>
        <v>2.8450707278884286E-4</v>
      </c>
      <c r="D32" s="11">
        <f t="shared" si="1"/>
        <v>0</v>
      </c>
      <c r="E32" s="11">
        <f t="shared" si="1"/>
        <v>1.3476650816313608E-3</v>
      </c>
      <c r="F32" s="11">
        <f t="shared" si="1"/>
        <v>0</v>
      </c>
      <c r="G32" s="11">
        <f t="shared" si="1"/>
        <v>6.7283427038484236E-2</v>
      </c>
      <c r="H32" s="11">
        <f t="shared" si="1"/>
        <v>6.9679276072495558E-3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1">
        <f t="shared" si="1"/>
        <v>0</v>
      </c>
      <c r="M32" s="11">
        <f t="shared" si="1"/>
        <v>0</v>
      </c>
    </row>
    <row r="33" spans="1:13" x14ac:dyDescent="0.25">
      <c r="A33" s="14">
        <v>2046</v>
      </c>
      <c r="B33" s="11">
        <f t="shared" si="1"/>
        <v>0</v>
      </c>
      <c r="C33" s="11">
        <f t="shared" si="1"/>
        <v>2.8450707278884286E-4</v>
      </c>
      <c r="D33" s="11">
        <f t="shared" si="1"/>
        <v>0</v>
      </c>
      <c r="E33" s="11">
        <f t="shared" si="1"/>
        <v>1.3476650816313608E-3</v>
      </c>
      <c r="F33" s="11">
        <f t="shared" si="1"/>
        <v>0</v>
      </c>
      <c r="G33" s="11">
        <f t="shared" si="1"/>
        <v>6.7283427038484236E-2</v>
      </c>
      <c r="H33" s="11">
        <f t="shared" si="1"/>
        <v>6.9679276072495558E-3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1">
        <f t="shared" si="1"/>
        <v>0</v>
      </c>
      <c r="M33" s="11">
        <f t="shared" si="1"/>
        <v>0</v>
      </c>
    </row>
    <row r="34" spans="1:13" x14ac:dyDescent="0.25">
      <c r="A34" s="14">
        <v>2047</v>
      </c>
      <c r="B34" s="11">
        <f t="shared" si="1"/>
        <v>0</v>
      </c>
      <c r="C34" s="11">
        <f t="shared" si="1"/>
        <v>2.8450707278884286E-4</v>
      </c>
      <c r="D34" s="11">
        <f t="shared" si="1"/>
        <v>0</v>
      </c>
      <c r="E34" s="11">
        <f t="shared" si="1"/>
        <v>1.3476650816313608E-3</v>
      </c>
      <c r="F34" s="11">
        <f t="shared" si="1"/>
        <v>0</v>
      </c>
      <c r="G34" s="11">
        <f t="shared" si="1"/>
        <v>6.7283427038484236E-2</v>
      </c>
      <c r="H34" s="11">
        <f t="shared" si="1"/>
        <v>6.9679276072495558E-3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1">
        <f t="shared" si="1"/>
        <v>0</v>
      </c>
      <c r="M34" s="11">
        <f t="shared" si="1"/>
        <v>0</v>
      </c>
    </row>
    <row r="35" spans="1:13" x14ac:dyDescent="0.25">
      <c r="A35" s="14">
        <v>2048</v>
      </c>
      <c r="B35" s="11">
        <f t="shared" si="1"/>
        <v>0</v>
      </c>
      <c r="C35" s="11">
        <f t="shared" si="1"/>
        <v>2.8450707278884286E-4</v>
      </c>
      <c r="D35" s="11">
        <f t="shared" si="1"/>
        <v>0</v>
      </c>
      <c r="E35" s="11">
        <f t="shared" si="1"/>
        <v>1.3476650816313608E-3</v>
      </c>
      <c r="F35" s="11">
        <f t="shared" si="1"/>
        <v>0</v>
      </c>
      <c r="G35" s="11">
        <f t="shared" si="1"/>
        <v>6.7283427038484236E-2</v>
      </c>
      <c r="H35" s="11">
        <f t="shared" si="1"/>
        <v>6.9679276072495558E-3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1">
        <f t="shared" si="1"/>
        <v>0</v>
      </c>
      <c r="M35" s="11">
        <f t="shared" si="1"/>
        <v>0</v>
      </c>
    </row>
    <row r="36" spans="1:13" x14ac:dyDescent="0.25">
      <c r="A36" s="14">
        <v>2049</v>
      </c>
      <c r="B36" s="11">
        <f t="shared" si="1"/>
        <v>0</v>
      </c>
      <c r="C36" s="11">
        <f t="shared" si="1"/>
        <v>2.8450707278884286E-4</v>
      </c>
      <c r="D36" s="11">
        <f t="shared" si="1"/>
        <v>0</v>
      </c>
      <c r="E36" s="11">
        <f t="shared" si="1"/>
        <v>1.3476650816313608E-3</v>
      </c>
      <c r="F36" s="11">
        <f t="shared" si="1"/>
        <v>0</v>
      </c>
      <c r="G36" s="11">
        <f t="shared" si="1"/>
        <v>6.7283427038484236E-2</v>
      </c>
      <c r="H36" s="11">
        <f t="shared" si="1"/>
        <v>6.9679276072495558E-3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1">
        <f t="shared" si="1"/>
        <v>0</v>
      </c>
      <c r="M36" s="11">
        <f t="shared" si="1"/>
        <v>0</v>
      </c>
    </row>
    <row r="37" spans="1:13" x14ac:dyDescent="0.25">
      <c r="A37" s="14">
        <v>2050</v>
      </c>
      <c r="B37" s="11">
        <f t="shared" si="1"/>
        <v>0</v>
      </c>
      <c r="C37" s="11">
        <f t="shared" si="1"/>
        <v>2.8450707278884286E-4</v>
      </c>
      <c r="D37" s="11">
        <f t="shared" si="1"/>
        <v>0</v>
      </c>
      <c r="E37" s="11">
        <f t="shared" si="1"/>
        <v>1.3476650816313608E-3</v>
      </c>
      <c r="F37" s="11">
        <f t="shared" si="1"/>
        <v>0</v>
      </c>
      <c r="G37" s="11">
        <f t="shared" si="1"/>
        <v>6.7283427038484236E-2</v>
      </c>
      <c r="H37" s="11">
        <f t="shared" si="1"/>
        <v>6.9679276072495558E-3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6384" width="9.140625" style="20"/>
  </cols>
  <sheetData>
    <row r="1" spans="1:13" x14ac:dyDescent="0.25">
      <c r="A1" s="21" t="s">
        <v>4</v>
      </c>
      <c r="B1" s="21" t="s">
        <v>16</v>
      </c>
      <c r="C1" s="21" t="s">
        <v>8</v>
      </c>
      <c r="D1" s="22" t="s">
        <v>17</v>
      </c>
      <c r="E1" s="21" t="s">
        <v>15</v>
      </c>
      <c r="F1" s="21" t="s">
        <v>18</v>
      </c>
      <c r="G1" s="21" t="s">
        <v>19</v>
      </c>
      <c r="H1" s="21" t="s">
        <v>14</v>
      </c>
      <c r="I1" s="21" t="s">
        <v>28</v>
      </c>
      <c r="J1" s="21" t="s">
        <v>29</v>
      </c>
      <c r="K1" s="21" t="s">
        <v>20</v>
      </c>
      <c r="L1" s="21" t="s">
        <v>21</v>
      </c>
      <c r="M1" s="21" t="s">
        <v>27</v>
      </c>
    </row>
    <row r="2" spans="1:13" x14ac:dyDescent="0.25">
      <c r="A2" s="20">
        <v>2015</v>
      </c>
      <c r="B2" s="11">
        <v>0</v>
      </c>
      <c r="C2" s="11">
        <f>'Assigning Deaths by Pollutant'!E25</f>
        <v>2.8450707278884286E-4</v>
      </c>
      <c r="D2" s="11">
        <v>0</v>
      </c>
      <c r="E2" s="11">
        <f>'Assigning Deaths by Pollutant'!D25</f>
        <v>1.3476650816313608E-3</v>
      </c>
      <c r="F2" s="11">
        <v>0</v>
      </c>
      <c r="G2" s="11">
        <f>'Assigning Deaths by Pollutant'!B25</f>
        <v>6.7283427038484236E-2</v>
      </c>
      <c r="H2" s="11">
        <f>'Assigning Deaths by Pollutant'!C25</f>
        <v>6.9679276072495558E-3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3" x14ac:dyDescent="0.25">
      <c r="A3" s="20">
        <v>2016</v>
      </c>
      <c r="B3" s="11">
        <f>B$2</f>
        <v>0</v>
      </c>
      <c r="C3" s="11">
        <f t="shared" ref="C3:M18" si="0">C$2</f>
        <v>2.8450707278884286E-4</v>
      </c>
      <c r="D3" s="11">
        <f t="shared" si="0"/>
        <v>0</v>
      </c>
      <c r="E3" s="11">
        <f t="shared" si="0"/>
        <v>1.3476650816313608E-3</v>
      </c>
      <c r="F3" s="11">
        <f t="shared" si="0"/>
        <v>0</v>
      </c>
      <c r="G3" s="11">
        <f t="shared" si="0"/>
        <v>6.7283427038484236E-2</v>
      </c>
      <c r="H3" s="11">
        <f t="shared" si="0"/>
        <v>6.9679276072495558E-3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</row>
    <row r="4" spans="1:13" x14ac:dyDescent="0.25">
      <c r="A4" s="20">
        <v>2017</v>
      </c>
      <c r="B4" s="11">
        <f t="shared" ref="B4:M37" si="1">B$2</f>
        <v>0</v>
      </c>
      <c r="C4" s="11">
        <f t="shared" si="0"/>
        <v>2.8450707278884286E-4</v>
      </c>
      <c r="D4" s="11">
        <f t="shared" si="0"/>
        <v>0</v>
      </c>
      <c r="E4" s="11">
        <f t="shared" si="0"/>
        <v>1.3476650816313608E-3</v>
      </c>
      <c r="F4" s="11">
        <f t="shared" si="0"/>
        <v>0</v>
      </c>
      <c r="G4" s="11">
        <f t="shared" si="0"/>
        <v>6.7283427038484236E-2</v>
      </c>
      <c r="H4" s="11">
        <f t="shared" si="0"/>
        <v>6.9679276072495558E-3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</row>
    <row r="5" spans="1:13" x14ac:dyDescent="0.25">
      <c r="A5" s="20">
        <v>2018</v>
      </c>
      <c r="B5" s="11">
        <f t="shared" si="1"/>
        <v>0</v>
      </c>
      <c r="C5" s="11">
        <f t="shared" si="0"/>
        <v>2.8450707278884286E-4</v>
      </c>
      <c r="D5" s="11">
        <f t="shared" si="0"/>
        <v>0</v>
      </c>
      <c r="E5" s="11">
        <f t="shared" si="0"/>
        <v>1.3476650816313608E-3</v>
      </c>
      <c r="F5" s="11">
        <f t="shared" si="0"/>
        <v>0</v>
      </c>
      <c r="G5" s="11">
        <f t="shared" si="0"/>
        <v>6.7283427038484236E-2</v>
      </c>
      <c r="H5" s="11">
        <f t="shared" si="0"/>
        <v>6.9679276072495558E-3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</row>
    <row r="6" spans="1:13" x14ac:dyDescent="0.25">
      <c r="A6" s="20">
        <v>2019</v>
      </c>
      <c r="B6" s="11">
        <f t="shared" si="1"/>
        <v>0</v>
      </c>
      <c r="C6" s="11">
        <f t="shared" si="0"/>
        <v>2.8450707278884286E-4</v>
      </c>
      <c r="D6" s="11">
        <f t="shared" si="0"/>
        <v>0</v>
      </c>
      <c r="E6" s="11">
        <f t="shared" si="0"/>
        <v>1.3476650816313608E-3</v>
      </c>
      <c r="F6" s="11">
        <f t="shared" si="0"/>
        <v>0</v>
      </c>
      <c r="G6" s="11">
        <f t="shared" si="0"/>
        <v>6.7283427038484236E-2</v>
      </c>
      <c r="H6" s="11">
        <f t="shared" si="0"/>
        <v>6.9679276072495558E-3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</row>
    <row r="7" spans="1:13" x14ac:dyDescent="0.25">
      <c r="A7" s="20">
        <v>2020</v>
      </c>
      <c r="B7" s="11">
        <f t="shared" si="1"/>
        <v>0</v>
      </c>
      <c r="C7" s="11">
        <f t="shared" si="0"/>
        <v>2.8450707278884286E-4</v>
      </c>
      <c r="D7" s="11">
        <f t="shared" si="0"/>
        <v>0</v>
      </c>
      <c r="E7" s="11">
        <f t="shared" si="0"/>
        <v>1.3476650816313608E-3</v>
      </c>
      <c r="F7" s="11">
        <f t="shared" si="0"/>
        <v>0</v>
      </c>
      <c r="G7" s="11">
        <f t="shared" si="0"/>
        <v>6.7283427038484236E-2</v>
      </c>
      <c r="H7" s="11">
        <f t="shared" si="0"/>
        <v>6.9679276072495558E-3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</row>
    <row r="8" spans="1:13" x14ac:dyDescent="0.25">
      <c r="A8" s="20">
        <v>2021</v>
      </c>
      <c r="B8" s="11">
        <f t="shared" si="1"/>
        <v>0</v>
      </c>
      <c r="C8" s="11">
        <f t="shared" si="0"/>
        <v>2.8450707278884286E-4</v>
      </c>
      <c r="D8" s="11">
        <f t="shared" si="0"/>
        <v>0</v>
      </c>
      <c r="E8" s="11">
        <f t="shared" si="0"/>
        <v>1.3476650816313608E-3</v>
      </c>
      <c r="F8" s="11">
        <f t="shared" si="0"/>
        <v>0</v>
      </c>
      <c r="G8" s="11">
        <f t="shared" si="0"/>
        <v>6.7283427038484236E-2</v>
      </c>
      <c r="H8" s="11">
        <f t="shared" si="0"/>
        <v>6.9679276072495558E-3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</row>
    <row r="9" spans="1:13" x14ac:dyDescent="0.25">
      <c r="A9" s="20">
        <v>2022</v>
      </c>
      <c r="B9" s="11">
        <f t="shared" si="1"/>
        <v>0</v>
      </c>
      <c r="C9" s="11">
        <f t="shared" si="0"/>
        <v>2.8450707278884286E-4</v>
      </c>
      <c r="D9" s="11">
        <f t="shared" si="0"/>
        <v>0</v>
      </c>
      <c r="E9" s="11">
        <f t="shared" si="0"/>
        <v>1.3476650816313608E-3</v>
      </c>
      <c r="F9" s="11">
        <f t="shared" si="0"/>
        <v>0</v>
      </c>
      <c r="G9" s="11">
        <f t="shared" si="0"/>
        <v>6.7283427038484236E-2</v>
      </c>
      <c r="H9" s="11">
        <f t="shared" si="0"/>
        <v>6.9679276072495558E-3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</row>
    <row r="10" spans="1:13" x14ac:dyDescent="0.25">
      <c r="A10" s="20">
        <v>2023</v>
      </c>
      <c r="B10" s="11">
        <f t="shared" si="1"/>
        <v>0</v>
      </c>
      <c r="C10" s="11">
        <f t="shared" si="0"/>
        <v>2.8450707278884286E-4</v>
      </c>
      <c r="D10" s="11">
        <f t="shared" si="0"/>
        <v>0</v>
      </c>
      <c r="E10" s="11">
        <f t="shared" si="0"/>
        <v>1.3476650816313608E-3</v>
      </c>
      <c r="F10" s="11">
        <f t="shared" si="0"/>
        <v>0</v>
      </c>
      <c r="G10" s="11">
        <f t="shared" si="0"/>
        <v>6.7283427038484236E-2</v>
      </c>
      <c r="H10" s="11">
        <f t="shared" si="0"/>
        <v>6.9679276072495558E-3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1" spans="1:13" x14ac:dyDescent="0.25">
      <c r="A11" s="20">
        <v>2024</v>
      </c>
      <c r="B11" s="11">
        <f t="shared" si="1"/>
        <v>0</v>
      </c>
      <c r="C11" s="11">
        <f t="shared" si="0"/>
        <v>2.8450707278884286E-4</v>
      </c>
      <c r="D11" s="11">
        <f t="shared" si="0"/>
        <v>0</v>
      </c>
      <c r="E11" s="11">
        <f t="shared" si="0"/>
        <v>1.3476650816313608E-3</v>
      </c>
      <c r="F11" s="11">
        <f t="shared" si="0"/>
        <v>0</v>
      </c>
      <c r="G11" s="11">
        <f t="shared" si="0"/>
        <v>6.7283427038484236E-2</v>
      </c>
      <c r="H11" s="11">
        <f t="shared" si="0"/>
        <v>6.9679276072495558E-3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</row>
    <row r="12" spans="1:13" x14ac:dyDescent="0.25">
      <c r="A12" s="20">
        <v>2025</v>
      </c>
      <c r="B12" s="11">
        <f t="shared" si="1"/>
        <v>0</v>
      </c>
      <c r="C12" s="11">
        <f t="shared" si="0"/>
        <v>2.8450707278884286E-4</v>
      </c>
      <c r="D12" s="11">
        <f t="shared" si="0"/>
        <v>0</v>
      </c>
      <c r="E12" s="11">
        <f t="shared" si="0"/>
        <v>1.3476650816313608E-3</v>
      </c>
      <c r="F12" s="11">
        <f t="shared" si="0"/>
        <v>0</v>
      </c>
      <c r="G12" s="11">
        <f t="shared" si="0"/>
        <v>6.7283427038484236E-2</v>
      </c>
      <c r="H12" s="11">
        <f t="shared" si="0"/>
        <v>6.9679276072495558E-3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0</v>
      </c>
    </row>
    <row r="13" spans="1:13" x14ac:dyDescent="0.25">
      <c r="A13" s="20">
        <v>2026</v>
      </c>
      <c r="B13" s="11">
        <f t="shared" si="1"/>
        <v>0</v>
      </c>
      <c r="C13" s="11">
        <f t="shared" si="0"/>
        <v>2.8450707278884286E-4</v>
      </c>
      <c r="D13" s="11">
        <f t="shared" si="0"/>
        <v>0</v>
      </c>
      <c r="E13" s="11">
        <f t="shared" si="0"/>
        <v>1.3476650816313608E-3</v>
      </c>
      <c r="F13" s="11">
        <f t="shared" si="0"/>
        <v>0</v>
      </c>
      <c r="G13" s="11">
        <f t="shared" si="0"/>
        <v>6.7283427038484236E-2</v>
      </c>
      <c r="H13" s="11">
        <f t="shared" si="0"/>
        <v>6.9679276072495558E-3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</row>
    <row r="14" spans="1:13" x14ac:dyDescent="0.25">
      <c r="A14" s="20">
        <v>2027</v>
      </c>
      <c r="B14" s="11">
        <f t="shared" si="1"/>
        <v>0</v>
      </c>
      <c r="C14" s="11">
        <f t="shared" si="0"/>
        <v>2.8450707278884286E-4</v>
      </c>
      <c r="D14" s="11">
        <f t="shared" si="0"/>
        <v>0</v>
      </c>
      <c r="E14" s="11">
        <f t="shared" si="0"/>
        <v>1.3476650816313608E-3</v>
      </c>
      <c r="F14" s="11">
        <f t="shared" si="0"/>
        <v>0</v>
      </c>
      <c r="G14" s="11">
        <f t="shared" si="0"/>
        <v>6.7283427038484236E-2</v>
      </c>
      <c r="H14" s="11">
        <f t="shared" si="0"/>
        <v>6.9679276072495558E-3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</row>
    <row r="15" spans="1:13" x14ac:dyDescent="0.25">
      <c r="A15" s="20">
        <v>2028</v>
      </c>
      <c r="B15" s="11">
        <f t="shared" si="1"/>
        <v>0</v>
      </c>
      <c r="C15" s="11">
        <f t="shared" si="0"/>
        <v>2.8450707278884286E-4</v>
      </c>
      <c r="D15" s="11">
        <f t="shared" si="0"/>
        <v>0</v>
      </c>
      <c r="E15" s="11">
        <f t="shared" si="0"/>
        <v>1.3476650816313608E-3</v>
      </c>
      <c r="F15" s="11">
        <f t="shared" si="0"/>
        <v>0</v>
      </c>
      <c r="G15" s="11">
        <f t="shared" si="0"/>
        <v>6.7283427038484236E-2</v>
      </c>
      <c r="H15" s="11">
        <f t="shared" si="0"/>
        <v>6.9679276072495558E-3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  <row r="16" spans="1:13" x14ac:dyDescent="0.25">
      <c r="A16" s="20">
        <v>2029</v>
      </c>
      <c r="B16" s="11">
        <f t="shared" si="1"/>
        <v>0</v>
      </c>
      <c r="C16" s="11">
        <f t="shared" si="0"/>
        <v>2.8450707278884286E-4</v>
      </c>
      <c r="D16" s="11">
        <f t="shared" si="0"/>
        <v>0</v>
      </c>
      <c r="E16" s="11">
        <f t="shared" si="0"/>
        <v>1.3476650816313608E-3</v>
      </c>
      <c r="F16" s="11">
        <f t="shared" si="0"/>
        <v>0</v>
      </c>
      <c r="G16" s="11">
        <f t="shared" si="0"/>
        <v>6.7283427038484236E-2</v>
      </c>
      <c r="H16" s="11">
        <f t="shared" si="0"/>
        <v>6.9679276072495558E-3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</row>
    <row r="17" spans="1:13" x14ac:dyDescent="0.25">
      <c r="A17" s="20">
        <v>2030</v>
      </c>
      <c r="B17" s="11">
        <f t="shared" si="1"/>
        <v>0</v>
      </c>
      <c r="C17" s="11">
        <f t="shared" si="0"/>
        <v>2.8450707278884286E-4</v>
      </c>
      <c r="D17" s="11">
        <f t="shared" si="0"/>
        <v>0</v>
      </c>
      <c r="E17" s="11">
        <f t="shared" si="0"/>
        <v>1.3476650816313608E-3</v>
      </c>
      <c r="F17" s="11">
        <f t="shared" si="0"/>
        <v>0</v>
      </c>
      <c r="G17" s="11">
        <f t="shared" si="0"/>
        <v>6.7283427038484236E-2</v>
      </c>
      <c r="H17" s="11">
        <f t="shared" si="0"/>
        <v>6.9679276072495558E-3</v>
      </c>
      <c r="I17" s="11">
        <f t="shared" si="0"/>
        <v>0</v>
      </c>
      <c r="J17" s="11">
        <f t="shared" si="0"/>
        <v>0</v>
      </c>
      <c r="K17" s="11">
        <f t="shared" si="0"/>
        <v>0</v>
      </c>
      <c r="L17" s="11">
        <f t="shared" si="0"/>
        <v>0</v>
      </c>
      <c r="M17" s="11">
        <f t="shared" si="0"/>
        <v>0</v>
      </c>
    </row>
    <row r="18" spans="1:13" x14ac:dyDescent="0.25">
      <c r="A18" s="20">
        <v>2031</v>
      </c>
      <c r="B18" s="11">
        <f t="shared" si="1"/>
        <v>0</v>
      </c>
      <c r="C18" s="11">
        <f t="shared" si="0"/>
        <v>2.8450707278884286E-4</v>
      </c>
      <c r="D18" s="11">
        <f t="shared" si="0"/>
        <v>0</v>
      </c>
      <c r="E18" s="11">
        <f t="shared" si="0"/>
        <v>1.3476650816313608E-3</v>
      </c>
      <c r="F18" s="11">
        <f t="shared" si="0"/>
        <v>0</v>
      </c>
      <c r="G18" s="11">
        <f t="shared" si="0"/>
        <v>6.7283427038484236E-2</v>
      </c>
      <c r="H18" s="11">
        <f t="shared" si="0"/>
        <v>6.9679276072495558E-3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</row>
    <row r="19" spans="1:13" x14ac:dyDescent="0.25">
      <c r="A19" s="20">
        <v>2032</v>
      </c>
      <c r="B19" s="11">
        <f t="shared" si="1"/>
        <v>0</v>
      </c>
      <c r="C19" s="11">
        <f t="shared" si="1"/>
        <v>2.8450707278884286E-4</v>
      </c>
      <c r="D19" s="11">
        <f t="shared" si="1"/>
        <v>0</v>
      </c>
      <c r="E19" s="11">
        <f t="shared" si="1"/>
        <v>1.3476650816313608E-3</v>
      </c>
      <c r="F19" s="11">
        <f t="shared" si="1"/>
        <v>0</v>
      </c>
      <c r="G19" s="11">
        <f t="shared" si="1"/>
        <v>6.7283427038484236E-2</v>
      </c>
      <c r="H19" s="11">
        <f t="shared" si="1"/>
        <v>6.9679276072495558E-3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</row>
    <row r="20" spans="1:13" x14ac:dyDescent="0.25">
      <c r="A20" s="20">
        <v>2033</v>
      </c>
      <c r="B20" s="11">
        <f t="shared" si="1"/>
        <v>0</v>
      </c>
      <c r="C20" s="11">
        <f t="shared" si="1"/>
        <v>2.8450707278884286E-4</v>
      </c>
      <c r="D20" s="11">
        <f t="shared" si="1"/>
        <v>0</v>
      </c>
      <c r="E20" s="11">
        <f t="shared" si="1"/>
        <v>1.3476650816313608E-3</v>
      </c>
      <c r="F20" s="11">
        <f t="shared" si="1"/>
        <v>0</v>
      </c>
      <c r="G20" s="11">
        <f t="shared" si="1"/>
        <v>6.7283427038484236E-2</v>
      </c>
      <c r="H20" s="11">
        <f t="shared" si="1"/>
        <v>6.9679276072495558E-3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</row>
    <row r="21" spans="1:13" x14ac:dyDescent="0.25">
      <c r="A21" s="20">
        <v>2034</v>
      </c>
      <c r="B21" s="11">
        <f t="shared" si="1"/>
        <v>0</v>
      </c>
      <c r="C21" s="11">
        <f t="shared" si="1"/>
        <v>2.8450707278884286E-4</v>
      </c>
      <c r="D21" s="11">
        <f t="shared" si="1"/>
        <v>0</v>
      </c>
      <c r="E21" s="11">
        <f t="shared" si="1"/>
        <v>1.3476650816313608E-3</v>
      </c>
      <c r="F21" s="11">
        <f t="shared" si="1"/>
        <v>0</v>
      </c>
      <c r="G21" s="11">
        <f t="shared" si="1"/>
        <v>6.7283427038484236E-2</v>
      </c>
      <c r="H21" s="11">
        <f t="shared" si="1"/>
        <v>6.9679276072495558E-3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</row>
    <row r="22" spans="1:13" x14ac:dyDescent="0.25">
      <c r="A22" s="20">
        <v>2035</v>
      </c>
      <c r="B22" s="11">
        <f t="shared" si="1"/>
        <v>0</v>
      </c>
      <c r="C22" s="11">
        <f t="shared" si="1"/>
        <v>2.8450707278884286E-4</v>
      </c>
      <c r="D22" s="11">
        <f t="shared" si="1"/>
        <v>0</v>
      </c>
      <c r="E22" s="11">
        <f t="shared" si="1"/>
        <v>1.3476650816313608E-3</v>
      </c>
      <c r="F22" s="11">
        <f t="shared" si="1"/>
        <v>0</v>
      </c>
      <c r="G22" s="11">
        <f t="shared" si="1"/>
        <v>6.7283427038484236E-2</v>
      </c>
      <c r="H22" s="11">
        <f t="shared" si="1"/>
        <v>6.9679276072495558E-3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</row>
    <row r="23" spans="1:13" x14ac:dyDescent="0.25">
      <c r="A23" s="20">
        <v>2036</v>
      </c>
      <c r="B23" s="11">
        <f t="shared" si="1"/>
        <v>0</v>
      </c>
      <c r="C23" s="11">
        <f t="shared" si="1"/>
        <v>2.8450707278884286E-4</v>
      </c>
      <c r="D23" s="11">
        <f t="shared" si="1"/>
        <v>0</v>
      </c>
      <c r="E23" s="11">
        <f t="shared" si="1"/>
        <v>1.3476650816313608E-3</v>
      </c>
      <c r="F23" s="11">
        <f t="shared" si="1"/>
        <v>0</v>
      </c>
      <c r="G23" s="11">
        <f t="shared" si="1"/>
        <v>6.7283427038484236E-2</v>
      </c>
      <c r="H23" s="11">
        <f t="shared" si="1"/>
        <v>6.9679276072495558E-3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</row>
    <row r="24" spans="1:13" x14ac:dyDescent="0.25">
      <c r="A24" s="20">
        <v>2037</v>
      </c>
      <c r="B24" s="11">
        <f t="shared" si="1"/>
        <v>0</v>
      </c>
      <c r="C24" s="11">
        <f t="shared" si="1"/>
        <v>2.8450707278884286E-4</v>
      </c>
      <c r="D24" s="11">
        <f t="shared" si="1"/>
        <v>0</v>
      </c>
      <c r="E24" s="11">
        <f t="shared" si="1"/>
        <v>1.3476650816313608E-3</v>
      </c>
      <c r="F24" s="11">
        <f t="shared" si="1"/>
        <v>0</v>
      </c>
      <c r="G24" s="11">
        <f t="shared" si="1"/>
        <v>6.7283427038484236E-2</v>
      </c>
      <c r="H24" s="11">
        <f t="shared" si="1"/>
        <v>6.9679276072495558E-3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</row>
    <row r="25" spans="1:13" x14ac:dyDescent="0.25">
      <c r="A25" s="20">
        <v>2038</v>
      </c>
      <c r="B25" s="11">
        <f t="shared" si="1"/>
        <v>0</v>
      </c>
      <c r="C25" s="11">
        <f t="shared" si="1"/>
        <v>2.8450707278884286E-4</v>
      </c>
      <c r="D25" s="11">
        <f t="shared" si="1"/>
        <v>0</v>
      </c>
      <c r="E25" s="11">
        <f t="shared" si="1"/>
        <v>1.3476650816313608E-3</v>
      </c>
      <c r="F25" s="11">
        <f t="shared" si="1"/>
        <v>0</v>
      </c>
      <c r="G25" s="11">
        <f t="shared" si="1"/>
        <v>6.7283427038484236E-2</v>
      </c>
      <c r="H25" s="11">
        <f t="shared" si="1"/>
        <v>6.9679276072495558E-3</v>
      </c>
      <c r="I25" s="11">
        <f t="shared" si="1"/>
        <v>0</v>
      </c>
      <c r="J25" s="11">
        <f t="shared" si="1"/>
        <v>0</v>
      </c>
      <c r="K25" s="11">
        <f t="shared" si="1"/>
        <v>0</v>
      </c>
      <c r="L25" s="11">
        <f t="shared" si="1"/>
        <v>0</v>
      </c>
      <c r="M25" s="11">
        <f t="shared" si="1"/>
        <v>0</v>
      </c>
    </row>
    <row r="26" spans="1:13" x14ac:dyDescent="0.25">
      <c r="A26" s="20">
        <v>2039</v>
      </c>
      <c r="B26" s="11">
        <f t="shared" si="1"/>
        <v>0</v>
      </c>
      <c r="C26" s="11">
        <f t="shared" si="1"/>
        <v>2.8450707278884286E-4</v>
      </c>
      <c r="D26" s="11">
        <f t="shared" si="1"/>
        <v>0</v>
      </c>
      <c r="E26" s="11">
        <f t="shared" si="1"/>
        <v>1.3476650816313608E-3</v>
      </c>
      <c r="F26" s="11">
        <f t="shared" si="1"/>
        <v>0</v>
      </c>
      <c r="G26" s="11">
        <f t="shared" si="1"/>
        <v>6.7283427038484236E-2</v>
      </c>
      <c r="H26" s="11">
        <f t="shared" si="1"/>
        <v>6.9679276072495558E-3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</row>
    <row r="27" spans="1:13" x14ac:dyDescent="0.25">
      <c r="A27" s="20">
        <v>2040</v>
      </c>
      <c r="B27" s="11">
        <f t="shared" si="1"/>
        <v>0</v>
      </c>
      <c r="C27" s="11">
        <f t="shared" si="1"/>
        <v>2.8450707278884286E-4</v>
      </c>
      <c r="D27" s="11">
        <f t="shared" si="1"/>
        <v>0</v>
      </c>
      <c r="E27" s="11">
        <f t="shared" si="1"/>
        <v>1.3476650816313608E-3</v>
      </c>
      <c r="F27" s="11">
        <f t="shared" si="1"/>
        <v>0</v>
      </c>
      <c r="G27" s="11">
        <f t="shared" si="1"/>
        <v>6.7283427038484236E-2</v>
      </c>
      <c r="H27" s="11">
        <f t="shared" si="1"/>
        <v>6.9679276072495558E-3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</row>
    <row r="28" spans="1:13" x14ac:dyDescent="0.25">
      <c r="A28" s="20">
        <v>2041</v>
      </c>
      <c r="B28" s="11">
        <f t="shared" si="1"/>
        <v>0</v>
      </c>
      <c r="C28" s="11">
        <f t="shared" si="1"/>
        <v>2.8450707278884286E-4</v>
      </c>
      <c r="D28" s="11">
        <f t="shared" si="1"/>
        <v>0</v>
      </c>
      <c r="E28" s="11">
        <f t="shared" si="1"/>
        <v>1.3476650816313608E-3</v>
      </c>
      <c r="F28" s="11">
        <f t="shared" si="1"/>
        <v>0</v>
      </c>
      <c r="G28" s="11">
        <f t="shared" si="1"/>
        <v>6.7283427038484236E-2</v>
      </c>
      <c r="H28" s="11">
        <f t="shared" si="1"/>
        <v>6.9679276072495558E-3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</row>
    <row r="29" spans="1:13" x14ac:dyDescent="0.25">
      <c r="A29" s="20">
        <v>2042</v>
      </c>
      <c r="B29" s="11">
        <f t="shared" si="1"/>
        <v>0</v>
      </c>
      <c r="C29" s="11">
        <f t="shared" si="1"/>
        <v>2.8450707278884286E-4</v>
      </c>
      <c r="D29" s="11">
        <f t="shared" si="1"/>
        <v>0</v>
      </c>
      <c r="E29" s="11">
        <f t="shared" si="1"/>
        <v>1.3476650816313608E-3</v>
      </c>
      <c r="F29" s="11">
        <f t="shared" si="1"/>
        <v>0</v>
      </c>
      <c r="G29" s="11">
        <f t="shared" si="1"/>
        <v>6.7283427038484236E-2</v>
      </c>
      <c r="H29" s="11">
        <f t="shared" si="1"/>
        <v>6.9679276072495558E-3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</row>
    <row r="30" spans="1:13" x14ac:dyDescent="0.25">
      <c r="A30" s="20">
        <v>2043</v>
      </c>
      <c r="B30" s="11">
        <f t="shared" si="1"/>
        <v>0</v>
      </c>
      <c r="C30" s="11">
        <f t="shared" si="1"/>
        <v>2.8450707278884286E-4</v>
      </c>
      <c r="D30" s="11">
        <f t="shared" si="1"/>
        <v>0</v>
      </c>
      <c r="E30" s="11">
        <f t="shared" si="1"/>
        <v>1.3476650816313608E-3</v>
      </c>
      <c r="F30" s="11">
        <f t="shared" si="1"/>
        <v>0</v>
      </c>
      <c r="G30" s="11">
        <f t="shared" si="1"/>
        <v>6.7283427038484236E-2</v>
      </c>
      <c r="H30" s="11">
        <f t="shared" si="1"/>
        <v>6.9679276072495558E-3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</row>
    <row r="31" spans="1:13" x14ac:dyDescent="0.25">
      <c r="A31" s="20">
        <v>2044</v>
      </c>
      <c r="B31" s="11">
        <f t="shared" si="1"/>
        <v>0</v>
      </c>
      <c r="C31" s="11">
        <f t="shared" si="1"/>
        <v>2.8450707278884286E-4</v>
      </c>
      <c r="D31" s="11">
        <f t="shared" si="1"/>
        <v>0</v>
      </c>
      <c r="E31" s="11">
        <f t="shared" si="1"/>
        <v>1.3476650816313608E-3</v>
      </c>
      <c r="F31" s="11">
        <f t="shared" si="1"/>
        <v>0</v>
      </c>
      <c r="G31" s="11">
        <f t="shared" si="1"/>
        <v>6.7283427038484236E-2</v>
      </c>
      <c r="H31" s="11">
        <f t="shared" si="1"/>
        <v>6.9679276072495558E-3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1">
        <f t="shared" si="1"/>
        <v>0</v>
      </c>
      <c r="M31" s="11">
        <f t="shared" si="1"/>
        <v>0</v>
      </c>
    </row>
    <row r="32" spans="1:13" x14ac:dyDescent="0.25">
      <c r="A32" s="20">
        <v>2045</v>
      </c>
      <c r="B32" s="11">
        <f t="shared" si="1"/>
        <v>0</v>
      </c>
      <c r="C32" s="11">
        <f t="shared" si="1"/>
        <v>2.8450707278884286E-4</v>
      </c>
      <c r="D32" s="11">
        <f t="shared" si="1"/>
        <v>0</v>
      </c>
      <c r="E32" s="11">
        <f t="shared" si="1"/>
        <v>1.3476650816313608E-3</v>
      </c>
      <c r="F32" s="11">
        <f t="shared" si="1"/>
        <v>0</v>
      </c>
      <c r="G32" s="11">
        <f t="shared" si="1"/>
        <v>6.7283427038484236E-2</v>
      </c>
      <c r="H32" s="11">
        <f t="shared" si="1"/>
        <v>6.9679276072495558E-3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1">
        <f t="shared" si="1"/>
        <v>0</v>
      </c>
      <c r="M32" s="11">
        <f t="shared" si="1"/>
        <v>0</v>
      </c>
    </row>
    <row r="33" spans="1:13" x14ac:dyDescent="0.25">
      <c r="A33" s="20">
        <v>2046</v>
      </c>
      <c r="B33" s="11">
        <f t="shared" si="1"/>
        <v>0</v>
      </c>
      <c r="C33" s="11">
        <f t="shared" si="1"/>
        <v>2.8450707278884286E-4</v>
      </c>
      <c r="D33" s="11">
        <f t="shared" si="1"/>
        <v>0</v>
      </c>
      <c r="E33" s="11">
        <f t="shared" si="1"/>
        <v>1.3476650816313608E-3</v>
      </c>
      <c r="F33" s="11">
        <f t="shared" si="1"/>
        <v>0</v>
      </c>
      <c r="G33" s="11">
        <f t="shared" si="1"/>
        <v>6.7283427038484236E-2</v>
      </c>
      <c r="H33" s="11">
        <f t="shared" si="1"/>
        <v>6.9679276072495558E-3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1">
        <f t="shared" si="1"/>
        <v>0</v>
      </c>
      <c r="M33" s="11">
        <f t="shared" si="1"/>
        <v>0</v>
      </c>
    </row>
    <row r="34" spans="1:13" x14ac:dyDescent="0.25">
      <c r="A34" s="20">
        <v>2047</v>
      </c>
      <c r="B34" s="11">
        <f t="shared" si="1"/>
        <v>0</v>
      </c>
      <c r="C34" s="11">
        <f t="shared" si="1"/>
        <v>2.8450707278884286E-4</v>
      </c>
      <c r="D34" s="11">
        <f t="shared" si="1"/>
        <v>0</v>
      </c>
      <c r="E34" s="11">
        <f t="shared" si="1"/>
        <v>1.3476650816313608E-3</v>
      </c>
      <c r="F34" s="11">
        <f t="shared" si="1"/>
        <v>0</v>
      </c>
      <c r="G34" s="11">
        <f t="shared" si="1"/>
        <v>6.7283427038484236E-2</v>
      </c>
      <c r="H34" s="11">
        <f t="shared" si="1"/>
        <v>6.9679276072495558E-3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1">
        <f t="shared" si="1"/>
        <v>0</v>
      </c>
      <c r="M34" s="11">
        <f t="shared" si="1"/>
        <v>0</v>
      </c>
    </row>
    <row r="35" spans="1:13" x14ac:dyDescent="0.25">
      <c r="A35" s="20">
        <v>2048</v>
      </c>
      <c r="B35" s="11">
        <f t="shared" si="1"/>
        <v>0</v>
      </c>
      <c r="C35" s="11">
        <f t="shared" si="1"/>
        <v>2.8450707278884286E-4</v>
      </c>
      <c r="D35" s="11">
        <f t="shared" si="1"/>
        <v>0</v>
      </c>
      <c r="E35" s="11">
        <f t="shared" si="1"/>
        <v>1.3476650816313608E-3</v>
      </c>
      <c r="F35" s="11">
        <f t="shared" si="1"/>
        <v>0</v>
      </c>
      <c r="G35" s="11">
        <f t="shared" si="1"/>
        <v>6.7283427038484236E-2</v>
      </c>
      <c r="H35" s="11">
        <f t="shared" si="1"/>
        <v>6.9679276072495558E-3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1">
        <f t="shared" si="1"/>
        <v>0</v>
      </c>
      <c r="M35" s="11">
        <f t="shared" si="1"/>
        <v>0</v>
      </c>
    </row>
    <row r="36" spans="1:13" x14ac:dyDescent="0.25">
      <c r="A36" s="20">
        <v>2049</v>
      </c>
      <c r="B36" s="11">
        <f t="shared" si="1"/>
        <v>0</v>
      </c>
      <c r="C36" s="11">
        <f t="shared" si="1"/>
        <v>2.8450707278884286E-4</v>
      </c>
      <c r="D36" s="11">
        <f t="shared" si="1"/>
        <v>0</v>
      </c>
      <c r="E36" s="11">
        <f t="shared" si="1"/>
        <v>1.3476650816313608E-3</v>
      </c>
      <c r="F36" s="11">
        <f t="shared" si="1"/>
        <v>0</v>
      </c>
      <c r="G36" s="11">
        <f t="shared" si="1"/>
        <v>6.7283427038484236E-2</v>
      </c>
      <c r="H36" s="11">
        <f t="shared" si="1"/>
        <v>6.9679276072495558E-3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1">
        <f t="shared" si="1"/>
        <v>0</v>
      </c>
      <c r="M36" s="11">
        <f t="shared" si="1"/>
        <v>0</v>
      </c>
    </row>
    <row r="37" spans="1:13" x14ac:dyDescent="0.25">
      <c r="A37" s="20">
        <v>2050</v>
      </c>
      <c r="B37" s="11">
        <f t="shared" si="1"/>
        <v>0</v>
      </c>
      <c r="C37" s="11">
        <f t="shared" si="1"/>
        <v>2.8450707278884286E-4</v>
      </c>
      <c r="D37" s="11">
        <f t="shared" si="1"/>
        <v>0</v>
      </c>
      <c r="E37" s="11">
        <f t="shared" si="1"/>
        <v>1.3476650816313608E-3</v>
      </c>
      <c r="F37" s="11">
        <f t="shared" si="1"/>
        <v>0</v>
      </c>
      <c r="G37" s="11">
        <f t="shared" si="1"/>
        <v>6.7283427038484236E-2</v>
      </c>
      <c r="H37" s="11">
        <f t="shared" si="1"/>
        <v>6.9679276072495558E-3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>
      <selection activeCell="J36" sqref="J36"/>
    </sheetView>
  </sheetViews>
  <sheetFormatPr defaultRowHeight="15" x14ac:dyDescent="0.25"/>
  <cols>
    <col min="1" max="16384" width="9.140625" style="20"/>
  </cols>
  <sheetData>
    <row r="1" spans="1:13" x14ac:dyDescent="0.25">
      <c r="A1" s="21" t="s">
        <v>4</v>
      </c>
      <c r="B1" s="21" t="s">
        <v>16</v>
      </c>
      <c r="C1" s="21" t="s">
        <v>8</v>
      </c>
      <c r="D1" s="22" t="s">
        <v>17</v>
      </c>
      <c r="E1" s="21" t="s">
        <v>15</v>
      </c>
      <c r="F1" s="21" t="s">
        <v>18</v>
      </c>
      <c r="G1" s="21" t="s">
        <v>19</v>
      </c>
      <c r="H1" s="21" t="s">
        <v>14</v>
      </c>
      <c r="I1" s="21" t="s">
        <v>28</v>
      </c>
      <c r="J1" s="21" t="s">
        <v>29</v>
      </c>
      <c r="K1" s="21" t="s">
        <v>20</v>
      </c>
      <c r="L1" s="21" t="s">
        <v>21</v>
      </c>
      <c r="M1" s="21" t="s">
        <v>27</v>
      </c>
    </row>
    <row r="2" spans="1:13" x14ac:dyDescent="0.25">
      <c r="A2" s="20">
        <v>2015</v>
      </c>
      <c r="B2" s="11">
        <v>0</v>
      </c>
      <c r="C2" s="11">
        <f>'Assigning Deaths by Pollutant'!E25</f>
        <v>2.8450707278884286E-4</v>
      </c>
      <c r="D2" s="11">
        <v>0</v>
      </c>
      <c r="E2" s="11">
        <f>'Assigning Deaths by Pollutant'!D25</f>
        <v>1.3476650816313608E-3</v>
      </c>
      <c r="F2" s="11">
        <v>0</v>
      </c>
      <c r="G2" s="11">
        <f>'Assigning Deaths by Pollutant'!B25</f>
        <v>6.7283427038484236E-2</v>
      </c>
      <c r="H2" s="11">
        <f>'Assigning Deaths by Pollutant'!C25</f>
        <v>6.9679276072495558E-3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3" x14ac:dyDescent="0.25">
      <c r="A3" s="20">
        <v>2016</v>
      </c>
      <c r="B3" s="11">
        <f>B$2</f>
        <v>0</v>
      </c>
      <c r="C3" s="11">
        <f t="shared" ref="C3:M18" si="0">C$2</f>
        <v>2.8450707278884286E-4</v>
      </c>
      <c r="D3" s="11">
        <f t="shared" si="0"/>
        <v>0</v>
      </c>
      <c r="E3" s="11">
        <f t="shared" si="0"/>
        <v>1.3476650816313608E-3</v>
      </c>
      <c r="F3" s="11">
        <f t="shared" si="0"/>
        <v>0</v>
      </c>
      <c r="G3" s="11">
        <f t="shared" si="0"/>
        <v>6.7283427038484236E-2</v>
      </c>
      <c r="H3" s="11">
        <f t="shared" si="0"/>
        <v>6.9679276072495558E-3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</row>
    <row r="4" spans="1:13" x14ac:dyDescent="0.25">
      <c r="A4" s="20">
        <v>2017</v>
      </c>
      <c r="B4" s="11">
        <f t="shared" ref="B4:M37" si="1">B$2</f>
        <v>0</v>
      </c>
      <c r="C4" s="11">
        <f t="shared" si="0"/>
        <v>2.8450707278884286E-4</v>
      </c>
      <c r="D4" s="11">
        <f t="shared" si="0"/>
        <v>0</v>
      </c>
      <c r="E4" s="11">
        <f t="shared" si="0"/>
        <v>1.3476650816313608E-3</v>
      </c>
      <c r="F4" s="11">
        <f t="shared" si="0"/>
        <v>0</v>
      </c>
      <c r="G4" s="11">
        <f t="shared" si="0"/>
        <v>6.7283427038484236E-2</v>
      </c>
      <c r="H4" s="11">
        <f t="shared" si="0"/>
        <v>6.9679276072495558E-3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</row>
    <row r="5" spans="1:13" x14ac:dyDescent="0.25">
      <c r="A5" s="20">
        <v>2018</v>
      </c>
      <c r="B5" s="11">
        <f t="shared" si="1"/>
        <v>0</v>
      </c>
      <c r="C5" s="11">
        <f t="shared" si="0"/>
        <v>2.8450707278884286E-4</v>
      </c>
      <c r="D5" s="11">
        <f t="shared" si="0"/>
        <v>0</v>
      </c>
      <c r="E5" s="11">
        <f t="shared" si="0"/>
        <v>1.3476650816313608E-3</v>
      </c>
      <c r="F5" s="11">
        <f t="shared" si="0"/>
        <v>0</v>
      </c>
      <c r="G5" s="11">
        <f t="shared" si="0"/>
        <v>6.7283427038484236E-2</v>
      </c>
      <c r="H5" s="11">
        <f t="shared" si="0"/>
        <v>6.9679276072495558E-3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</row>
    <row r="6" spans="1:13" x14ac:dyDescent="0.25">
      <c r="A6" s="20">
        <v>2019</v>
      </c>
      <c r="B6" s="11">
        <f t="shared" si="1"/>
        <v>0</v>
      </c>
      <c r="C6" s="11">
        <f t="shared" si="0"/>
        <v>2.8450707278884286E-4</v>
      </c>
      <c r="D6" s="11">
        <f t="shared" si="0"/>
        <v>0</v>
      </c>
      <c r="E6" s="11">
        <f t="shared" si="0"/>
        <v>1.3476650816313608E-3</v>
      </c>
      <c r="F6" s="11">
        <f t="shared" si="0"/>
        <v>0</v>
      </c>
      <c r="G6" s="11">
        <f t="shared" si="0"/>
        <v>6.7283427038484236E-2</v>
      </c>
      <c r="H6" s="11">
        <f t="shared" si="0"/>
        <v>6.9679276072495558E-3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</row>
    <row r="7" spans="1:13" x14ac:dyDescent="0.25">
      <c r="A7" s="20">
        <v>2020</v>
      </c>
      <c r="B7" s="11">
        <f t="shared" si="1"/>
        <v>0</v>
      </c>
      <c r="C7" s="11">
        <f t="shared" si="0"/>
        <v>2.8450707278884286E-4</v>
      </c>
      <c r="D7" s="11">
        <f t="shared" si="0"/>
        <v>0</v>
      </c>
      <c r="E7" s="11">
        <f t="shared" si="0"/>
        <v>1.3476650816313608E-3</v>
      </c>
      <c r="F7" s="11">
        <f t="shared" si="0"/>
        <v>0</v>
      </c>
      <c r="G7" s="11">
        <f t="shared" si="0"/>
        <v>6.7283427038484236E-2</v>
      </c>
      <c r="H7" s="11">
        <f t="shared" si="0"/>
        <v>6.9679276072495558E-3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</row>
    <row r="8" spans="1:13" x14ac:dyDescent="0.25">
      <c r="A8" s="20">
        <v>2021</v>
      </c>
      <c r="B8" s="11">
        <f t="shared" si="1"/>
        <v>0</v>
      </c>
      <c r="C8" s="11">
        <f t="shared" si="0"/>
        <v>2.8450707278884286E-4</v>
      </c>
      <c r="D8" s="11">
        <f t="shared" si="0"/>
        <v>0</v>
      </c>
      <c r="E8" s="11">
        <f t="shared" si="0"/>
        <v>1.3476650816313608E-3</v>
      </c>
      <c r="F8" s="11">
        <f t="shared" si="0"/>
        <v>0</v>
      </c>
      <c r="G8" s="11">
        <f t="shared" si="0"/>
        <v>6.7283427038484236E-2</v>
      </c>
      <c r="H8" s="11">
        <f t="shared" si="0"/>
        <v>6.9679276072495558E-3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</row>
    <row r="9" spans="1:13" x14ac:dyDescent="0.25">
      <c r="A9" s="20">
        <v>2022</v>
      </c>
      <c r="B9" s="11">
        <f t="shared" si="1"/>
        <v>0</v>
      </c>
      <c r="C9" s="11">
        <f t="shared" si="0"/>
        <v>2.8450707278884286E-4</v>
      </c>
      <c r="D9" s="11">
        <f t="shared" si="0"/>
        <v>0</v>
      </c>
      <c r="E9" s="11">
        <f t="shared" si="0"/>
        <v>1.3476650816313608E-3</v>
      </c>
      <c r="F9" s="11">
        <f t="shared" si="0"/>
        <v>0</v>
      </c>
      <c r="G9" s="11">
        <f t="shared" si="0"/>
        <v>6.7283427038484236E-2</v>
      </c>
      <c r="H9" s="11">
        <f t="shared" si="0"/>
        <v>6.9679276072495558E-3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</row>
    <row r="10" spans="1:13" x14ac:dyDescent="0.25">
      <c r="A10" s="20">
        <v>2023</v>
      </c>
      <c r="B10" s="11">
        <f t="shared" si="1"/>
        <v>0</v>
      </c>
      <c r="C10" s="11">
        <f t="shared" si="0"/>
        <v>2.8450707278884286E-4</v>
      </c>
      <c r="D10" s="11">
        <f t="shared" si="0"/>
        <v>0</v>
      </c>
      <c r="E10" s="11">
        <f t="shared" si="0"/>
        <v>1.3476650816313608E-3</v>
      </c>
      <c r="F10" s="11">
        <f t="shared" si="0"/>
        <v>0</v>
      </c>
      <c r="G10" s="11">
        <f t="shared" si="0"/>
        <v>6.7283427038484236E-2</v>
      </c>
      <c r="H10" s="11">
        <f t="shared" si="0"/>
        <v>6.9679276072495558E-3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1" spans="1:13" x14ac:dyDescent="0.25">
      <c r="A11" s="20">
        <v>2024</v>
      </c>
      <c r="B11" s="11">
        <f t="shared" si="1"/>
        <v>0</v>
      </c>
      <c r="C11" s="11">
        <f t="shared" si="0"/>
        <v>2.8450707278884286E-4</v>
      </c>
      <c r="D11" s="11">
        <f t="shared" si="0"/>
        <v>0</v>
      </c>
      <c r="E11" s="11">
        <f t="shared" si="0"/>
        <v>1.3476650816313608E-3</v>
      </c>
      <c r="F11" s="11">
        <f t="shared" si="0"/>
        <v>0</v>
      </c>
      <c r="G11" s="11">
        <f t="shared" si="0"/>
        <v>6.7283427038484236E-2</v>
      </c>
      <c r="H11" s="11">
        <f t="shared" si="0"/>
        <v>6.9679276072495558E-3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</row>
    <row r="12" spans="1:13" x14ac:dyDescent="0.25">
      <c r="A12" s="20">
        <v>2025</v>
      </c>
      <c r="B12" s="11">
        <f t="shared" si="1"/>
        <v>0</v>
      </c>
      <c r="C12" s="11">
        <f t="shared" si="0"/>
        <v>2.8450707278884286E-4</v>
      </c>
      <c r="D12" s="11">
        <f t="shared" si="0"/>
        <v>0</v>
      </c>
      <c r="E12" s="11">
        <f t="shared" si="0"/>
        <v>1.3476650816313608E-3</v>
      </c>
      <c r="F12" s="11">
        <f t="shared" si="0"/>
        <v>0</v>
      </c>
      <c r="G12" s="11">
        <f t="shared" si="0"/>
        <v>6.7283427038484236E-2</v>
      </c>
      <c r="H12" s="11">
        <f t="shared" si="0"/>
        <v>6.9679276072495558E-3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0</v>
      </c>
    </row>
    <row r="13" spans="1:13" x14ac:dyDescent="0.25">
      <c r="A13" s="20">
        <v>2026</v>
      </c>
      <c r="B13" s="11">
        <f t="shared" si="1"/>
        <v>0</v>
      </c>
      <c r="C13" s="11">
        <f t="shared" si="0"/>
        <v>2.8450707278884286E-4</v>
      </c>
      <c r="D13" s="11">
        <f t="shared" si="0"/>
        <v>0</v>
      </c>
      <c r="E13" s="11">
        <f t="shared" si="0"/>
        <v>1.3476650816313608E-3</v>
      </c>
      <c r="F13" s="11">
        <f t="shared" si="0"/>
        <v>0</v>
      </c>
      <c r="G13" s="11">
        <f t="shared" si="0"/>
        <v>6.7283427038484236E-2</v>
      </c>
      <c r="H13" s="11">
        <f t="shared" si="0"/>
        <v>6.9679276072495558E-3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</row>
    <row r="14" spans="1:13" x14ac:dyDescent="0.25">
      <c r="A14" s="20">
        <v>2027</v>
      </c>
      <c r="B14" s="11">
        <f t="shared" si="1"/>
        <v>0</v>
      </c>
      <c r="C14" s="11">
        <f t="shared" si="0"/>
        <v>2.8450707278884286E-4</v>
      </c>
      <c r="D14" s="11">
        <f t="shared" si="0"/>
        <v>0</v>
      </c>
      <c r="E14" s="11">
        <f t="shared" si="0"/>
        <v>1.3476650816313608E-3</v>
      </c>
      <c r="F14" s="11">
        <f t="shared" si="0"/>
        <v>0</v>
      </c>
      <c r="G14" s="11">
        <f t="shared" si="0"/>
        <v>6.7283427038484236E-2</v>
      </c>
      <c r="H14" s="11">
        <f t="shared" si="0"/>
        <v>6.9679276072495558E-3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</row>
    <row r="15" spans="1:13" x14ac:dyDescent="0.25">
      <c r="A15" s="20">
        <v>2028</v>
      </c>
      <c r="B15" s="11">
        <f t="shared" si="1"/>
        <v>0</v>
      </c>
      <c r="C15" s="11">
        <f t="shared" si="0"/>
        <v>2.8450707278884286E-4</v>
      </c>
      <c r="D15" s="11">
        <f t="shared" si="0"/>
        <v>0</v>
      </c>
      <c r="E15" s="11">
        <f t="shared" si="0"/>
        <v>1.3476650816313608E-3</v>
      </c>
      <c r="F15" s="11">
        <f t="shared" si="0"/>
        <v>0</v>
      </c>
      <c r="G15" s="11">
        <f t="shared" si="0"/>
        <v>6.7283427038484236E-2</v>
      </c>
      <c r="H15" s="11">
        <f t="shared" si="0"/>
        <v>6.9679276072495558E-3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  <row r="16" spans="1:13" x14ac:dyDescent="0.25">
      <c r="A16" s="20">
        <v>2029</v>
      </c>
      <c r="B16" s="11">
        <f t="shared" si="1"/>
        <v>0</v>
      </c>
      <c r="C16" s="11">
        <f t="shared" si="0"/>
        <v>2.8450707278884286E-4</v>
      </c>
      <c r="D16" s="11">
        <f t="shared" si="0"/>
        <v>0</v>
      </c>
      <c r="E16" s="11">
        <f t="shared" si="0"/>
        <v>1.3476650816313608E-3</v>
      </c>
      <c r="F16" s="11">
        <f t="shared" si="0"/>
        <v>0</v>
      </c>
      <c r="G16" s="11">
        <f t="shared" si="0"/>
        <v>6.7283427038484236E-2</v>
      </c>
      <c r="H16" s="11">
        <f t="shared" si="0"/>
        <v>6.9679276072495558E-3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</row>
    <row r="17" spans="1:13" x14ac:dyDescent="0.25">
      <c r="A17" s="20">
        <v>2030</v>
      </c>
      <c r="B17" s="11">
        <f t="shared" si="1"/>
        <v>0</v>
      </c>
      <c r="C17" s="11">
        <f t="shared" si="0"/>
        <v>2.8450707278884286E-4</v>
      </c>
      <c r="D17" s="11">
        <f t="shared" si="0"/>
        <v>0</v>
      </c>
      <c r="E17" s="11">
        <f t="shared" si="0"/>
        <v>1.3476650816313608E-3</v>
      </c>
      <c r="F17" s="11">
        <f t="shared" si="0"/>
        <v>0</v>
      </c>
      <c r="G17" s="11">
        <f t="shared" si="0"/>
        <v>6.7283427038484236E-2</v>
      </c>
      <c r="H17" s="11">
        <f t="shared" si="0"/>
        <v>6.9679276072495558E-3</v>
      </c>
      <c r="I17" s="11">
        <f t="shared" si="0"/>
        <v>0</v>
      </c>
      <c r="J17" s="11">
        <f t="shared" si="0"/>
        <v>0</v>
      </c>
      <c r="K17" s="11">
        <f t="shared" si="0"/>
        <v>0</v>
      </c>
      <c r="L17" s="11">
        <f t="shared" si="0"/>
        <v>0</v>
      </c>
      <c r="M17" s="11">
        <f t="shared" si="0"/>
        <v>0</v>
      </c>
    </row>
    <row r="18" spans="1:13" x14ac:dyDescent="0.25">
      <c r="A18" s="20">
        <v>2031</v>
      </c>
      <c r="B18" s="11">
        <f t="shared" si="1"/>
        <v>0</v>
      </c>
      <c r="C18" s="11">
        <f t="shared" si="0"/>
        <v>2.8450707278884286E-4</v>
      </c>
      <c r="D18" s="11">
        <f t="shared" si="0"/>
        <v>0</v>
      </c>
      <c r="E18" s="11">
        <f t="shared" si="0"/>
        <v>1.3476650816313608E-3</v>
      </c>
      <c r="F18" s="11">
        <f t="shared" si="0"/>
        <v>0</v>
      </c>
      <c r="G18" s="11">
        <f t="shared" si="0"/>
        <v>6.7283427038484236E-2</v>
      </c>
      <c r="H18" s="11">
        <f t="shared" si="0"/>
        <v>6.9679276072495558E-3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</row>
    <row r="19" spans="1:13" x14ac:dyDescent="0.25">
      <c r="A19" s="20">
        <v>2032</v>
      </c>
      <c r="B19" s="11">
        <f t="shared" si="1"/>
        <v>0</v>
      </c>
      <c r="C19" s="11">
        <f t="shared" si="1"/>
        <v>2.8450707278884286E-4</v>
      </c>
      <c r="D19" s="11">
        <f t="shared" si="1"/>
        <v>0</v>
      </c>
      <c r="E19" s="11">
        <f t="shared" si="1"/>
        <v>1.3476650816313608E-3</v>
      </c>
      <c r="F19" s="11">
        <f t="shared" si="1"/>
        <v>0</v>
      </c>
      <c r="G19" s="11">
        <f t="shared" si="1"/>
        <v>6.7283427038484236E-2</v>
      </c>
      <c r="H19" s="11">
        <f t="shared" si="1"/>
        <v>6.9679276072495558E-3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</row>
    <row r="20" spans="1:13" x14ac:dyDescent="0.25">
      <c r="A20" s="20">
        <v>2033</v>
      </c>
      <c r="B20" s="11">
        <f t="shared" si="1"/>
        <v>0</v>
      </c>
      <c r="C20" s="11">
        <f t="shared" si="1"/>
        <v>2.8450707278884286E-4</v>
      </c>
      <c r="D20" s="11">
        <f t="shared" si="1"/>
        <v>0</v>
      </c>
      <c r="E20" s="11">
        <f t="shared" si="1"/>
        <v>1.3476650816313608E-3</v>
      </c>
      <c r="F20" s="11">
        <f t="shared" si="1"/>
        <v>0</v>
      </c>
      <c r="G20" s="11">
        <f t="shared" si="1"/>
        <v>6.7283427038484236E-2</v>
      </c>
      <c r="H20" s="11">
        <f t="shared" si="1"/>
        <v>6.9679276072495558E-3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</row>
    <row r="21" spans="1:13" x14ac:dyDescent="0.25">
      <c r="A21" s="20">
        <v>2034</v>
      </c>
      <c r="B21" s="11">
        <f t="shared" si="1"/>
        <v>0</v>
      </c>
      <c r="C21" s="11">
        <f t="shared" si="1"/>
        <v>2.8450707278884286E-4</v>
      </c>
      <c r="D21" s="11">
        <f t="shared" si="1"/>
        <v>0</v>
      </c>
      <c r="E21" s="11">
        <f t="shared" si="1"/>
        <v>1.3476650816313608E-3</v>
      </c>
      <c r="F21" s="11">
        <f t="shared" si="1"/>
        <v>0</v>
      </c>
      <c r="G21" s="11">
        <f t="shared" si="1"/>
        <v>6.7283427038484236E-2</v>
      </c>
      <c r="H21" s="11">
        <f t="shared" si="1"/>
        <v>6.9679276072495558E-3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</row>
    <row r="22" spans="1:13" x14ac:dyDescent="0.25">
      <c r="A22" s="20">
        <v>2035</v>
      </c>
      <c r="B22" s="11">
        <f t="shared" si="1"/>
        <v>0</v>
      </c>
      <c r="C22" s="11">
        <f t="shared" si="1"/>
        <v>2.8450707278884286E-4</v>
      </c>
      <c r="D22" s="11">
        <f t="shared" si="1"/>
        <v>0</v>
      </c>
      <c r="E22" s="11">
        <f t="shared" si="1"/>
        <v>1.3476650816313608E-3</v>
      </c>
      <c r="F22" s="11">
        <f t="shared" si="1"/>
        <v>0</v>
      </c>
      <c r="G22" s="11">
        <f t="shared" si="1"/>
        <v>6.7283427038484236E-2</v>
      </c>
      <c r="H22" s="11">
        <f t="shared" si="1"/>
        <v>6.9679276072495558E-3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</row>
    <row r="23" spans="1:13" x14ac:dyDescent="0.25">
      <c r="A23" s="20">
        <v>2036</v>
      </c>
      <c r="B23" s="11">
        <f t="shared" si="1"/>
        <v>0</v>
      </c>
      <c r="C23" s="11">
        <f t="shared" si="1"/>
        <v>2.8450707278884286E-4</v>
      </c>
      <c r="D23" s="11">
        <f t="shared" si="1"/>
        <v>0</v>
      </c>
      <c r="E23" s="11">
        <f t="shared" si="1"/>
        <v>1.3476650816313608E-3</v>
      </c>
      <c r="F23" s="11">
        <f t="shared" si="1"/>
        <v>0</v>
      </c>
      <c r="G23" s="11">
        <f t="shared" si="1"/>
        <v>6.7283427038484236E-2</v>
      </c>
      <c r="H23" s="11">
        <f t="shared" si="1"/>
        <v>6.9679276072495558E-3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</row>
    <row r="24" spans="1:13" x14ac:dyDescent="0.25">
      <c r="A24" s="20">
        <v>2037</v>
      </c>
      <c r="B24" s="11">
        <f t="shared" si="1"/>
        <v>0</v>
      </c>
      <c r="C24" s="11">
        <f t="shared" si="1"/>
        <v>2.8450707278884286E-4</v>
      </c>
      <c r="D24" s="11">
        <f t="shared" si="1"/>
        <v>0</v>
      </c>
      <c r="E24" s="11">
        <f t="shared" si="1"/>
        <v>1.3476650816313608E-3</v>
      </c>
      <c r="F24" s="11">
        <f t="shared" si="1"/>
        <v>0</v>
      </c>
      <c r="G24" s="11">
        <f t="shared" si="1"/>
        <v>6.7283427038484236E-2</v>
      </c>
      <c r="H24" s="11">
        <f t="shared" si="1"/>
        <v>6.9679276072495558E-3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</row>
    <row r="25" spans="1:13" x14ac:dyDescent="0.25">
      <c r="A25" s="20">
        <v>2038</v>
      </c>
      <c r="B25" s="11">
        <f t="shared" si="1"/>
        <v>0</v>
      </c>
      <c r="C25" s="11">
        <f t="shared" si="1"/>
        <v>2.8450707278884286E-4</v>
      </c>
      <c r="D25" s="11">
        <f t="shared" si="1"/>
        <v>0</v>
      </c>
      <c r="E25" s="11">
        <f t="shared" si="1"/>
        <v>1.3476650816313608E-3</v>
      </c>
      <c r="F25" s="11">
        <f t="shared" si="1"/>
        <v>0</v>
      </c>
      <c r="G25" s="11">
        <f t="shared" si="1"/>
        <v>6.7283427038484236E-2</v>
      </c>
      <c r="H25" s="11">
        <f t="shared" si="1"/>
        <v>6.9679276072495558E-3</v>
      </c>
      <c r="I25" s="11">
        <f t="shared" si="1"/>
        <v>0</v>
      </c>
      <c r="J25" s="11">
        <f t="shared" si="1"/>
        <v>0</v>
      </c>
      <c r="K25" s="11">
        <f t="shared" si="1"/>
        <v>0</v>
      </c>
      <c r="L25" s="11">
        <f t="shared" si="1"/>
        <v>0</v>
      </c>
      <c r="M25" s="11">
        <f t="shared" si="1"/>
        <v>0</v>
      </c>
    </row>
    <row r="26" spans="1:13" x14ac:dyDescent="0.25">
      <c r="A26" s="20">
        <v>2039</v>
      </c>
      <c r="B26" s="11">
        <f t="shared" si="1"/>
        <v>0</v>
      </c>
      <c r="C26" s="11">
        <f t="shared" si="1"/>
        <v>2.8450707278884286E-4</v>
      </c>
      <c r="D26" s="11">
        <f t="shared" si="1"/>
        <v>0</v>
      </c>
      <c r="E26" s="11">
        <f t="shared" si="1"/>
        <v>1.3476650816313608E-3</v>
      </c>
      <c r="F26" s="11">
        <f t="shared" si="1"/>
        <v>0</v>
      </c>
      <c r="G26" s="11">
        <f t="shared" si="1"/>
        <v>6.7283427038484236E-2</v>
      </c>
      <c r="H26" s="11">
        <f t="shared" si="1"/>
        <v>6.9679276072495558E-3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</row>
    <row r="27" spans="1:13" x14ac:dyDescent="0.25">
      <c r="A27" s="20">
        <v>2040</v>
      </c>
      <c r="B27" s="11">
        <f t="shared" si="1"/>
        <v>0</v>
      </c>
      <c r="C27" s="11">
        <f t="shared" si="1"/>
        <v>2.8450707278884286E-4</v>
      </c>
      <c r="D27" s="11">
        <f t="shared" si="1"/>
        <v>0</v>
      </c>
      <c r="E27" s="11">
        <f t="shared" si="1"/>
        <v>1.3476650816313608E-3</v>
      </c>
      <c r="F27" s="11">
        <f t="shared" si="1"/>
        <v>0</v>
      </c>
      <c r="G27" s="11">
        <f t="shared" si="1"/>
        <v>6.7283427038484236E-2</v>
      </c>
      <c r="H27" s="11">
        <f t="shared" si="1"/>
        <v>6.9679276072495558E-3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</row>
    <row r="28" spans="1:13" x14ac:dyDescent="0.25">
      <c r="A28" s="20">
        <v>2041</v>
      </c>
      <c r="B28" s="11">
        <f t="shared" si="1"/>
        <v>0</v>
      </c>
      <c r="C28" s="11">
        <f t="shared" si="1"/>
        <v>2.8450707278884286E-4</v>
      </c>
      <c r="D28" s="11">
        <f t="shared" si="1"/>
        <v>0</v>
      </c>
      <c r="E28" s="11">
        <f t="shared" si="1"/>
        <v>1.3476650816313608E-3</v>
      </c>
      <c r="F28" s="11">
        <f t="shared" si="1"/>
        <v>0</v>
      </c>
      <c r="G28" s="11">
        <f t="shared" si="1"/>
        <v>6.7283427038484236E-2</v>
      </c>
      <c r="H28" s="11">
        <f t="shared" si="1"/>
        <v>6.9679276072495558E-3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</row>
    <row r="29" spans="1:13" x14ac:dyDescent="0.25">
      <c r="A29" s="20">
        <v>2042</v>
      </c>
      <c r="B29" s="11">
        <f t="shared" si="1"/>
        <v>0</v>
      </c>
      <c r="C29" s="11">
        <f t="shared" si="1"/>
        <v>2.8450707278884286E-4</v>
      </c>
      <c r="D29" s="11">
        <f t="shared" si="1"/>
        <v>0</v>
      </c>
      <c r="E29" s="11">
        <f t="shared" si="1"/>
        <v>1.3476650816313608E-3</v>
      </c>
      <c r="F29" s="11">
        <f t="shared" si="1"/>
        <v>0</v>
      </c>
      <c r="G29" s="11">
        <f t="shared" si="1"/>
        <v>6.7283427038484236E-2</v>
      </c>
      <c r="H29" s="11">
        <f t="shared" si="1"/>
        <v>6.9679276072495558E-3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</row>
    <row r="30" spans="1:13" x14ac:dyDescent="0.25">
      <c r="A30" s="20">
        <v>2043</v>
      </c>
      <c r="B30" s="11">
        <f t="shared" si="1"/>
        <v>0</v>
      </c>
      <c r="C30" s="11">
        <f t="shared" si="1"/>
        <v>2.8450707278884286E-4</v>
      </c>
      <c r="D30" s="11">
        <f t="shared" si="1"/>
        <v>0</v>
      </c>
      <c r="E30" s="11">
        <f t="shared" si="1"/>
        <v>1.3476650816313608E-3</v>
      </c>
      <c r="F30" s="11">
        <f t="shared" si="1"/>
        <v>0</v>
      </c>
      <c r="G30" s="11">
        <f t="shared" si="1"/>
        <v>6.7283427038484236E-2</v>
      </c>
      <c r="H30" s="11">
        <f t="shared" si="1"/>
        <v>6.9679276072495558E-3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</row>
    <row r="31" spans="1:13" x14ac:dyDescent="0.25">
      <c r="A31" s="20">
        <v>2044</v>
      </c>
      <c r="B31" s="11">
        <f t="shared" si="1"/>
        <v>0</v>
      </c>
      <c r="C31" s="11">
        <f t="shared" si="1"/>
        <v>2.8450707278884286E-4</v>
      </c>
      <c r="D31" s="11">
        <f t="shared" si="1"/>
        <v>0</v>
      </c>
      <c r="E31" s="11">
        <f t="shared" si="1"/>
        <v>1.3476650816313608E-3</v>
      </c>
      <c r="F31" s="11">
        <f t="shared" si="1"/>
        <v>0</v>
      </c>
      <c r="G31" s="11">
        <f t="shared" si="1"/>
        <v>6.7283427038484236E-2</v>
      </c>
      <c r="H31" s="11">
        <f t="shared" si="1"/>
        <v>6.9679276072495558E-3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1">
        <f t="shared" si="1"/>
        <v>0</v>
      </c>
      <c r="M31" s="11">
        <f t="shared" si="1"/>
        <v>0</v>
      </c>
    </row>
    <row r="32" spans="1:13" x14ac:dyDescent="0.25">
      <c r="A32" s="20">
        <v>2045</v>
      </c>
      <c r="B32" s="11">
        <f t="shared" si="1"/>
        <v>0</v>
      </c>
      <c r="C32" s="11">
        <f t="shared" si="1"/>
        <v>2.8450707278884286E-4</v>
      </c>
      <c r="D32" s="11">
        <f t="shared" si="1"/>
        <v>0</v>
      </c>
      <c r="E32" s="11">
        <f t="shared" si="1"/>
        <v>1.3476650816313608E-3</v>
      </c>
      <c r="F32" s="11">
        <f t="shared" si="1"/>
        <v>0</v>
      </c>
      <c r="G32" s="11">
        <f t="shared" si="1"/>
        <v>6.7283427038484236E-2</v>
      </c>
      <c r="H32" s="11">
        <f t="shared" si="1"/>
        <v>6.9679276072495558E-3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1">
        <f t="shared" si="1"/>
        <v>0</v>
      </c>
      <c r="M32" s="11">
        <f t="shared" si="1"/>
        <v>0</v>
      </c>
    </row>
    <row r="33" spans="1:13" x14ac:dyDescent="0.25">
      <c r="A33" s="20">
        <v>2046</v>
      </c>
      <c r="B33" s="11">
        <f t="shared" si="1"/>
        <v>0</v>
      </c>
      <c r="C33" s="11">
        <f t="shared" si="1"/>
        <v>2.8450707278884286E-4</v>
      </c>
      <c r="D33" s="11">
        <f t="shared" si="1"/>
        <v>0</v>
      </c>
      <c r="E33" s="11">
        <f t="shared" si="1"/>
        <v>1.3476650816313608E-3</v>
      </c>
      <c r="F33" s="11">
        <f t="shared" si="1"/>
        <v>0</v>
      </c>
      <c r="G33" s="11">
        <f t="shared" si="1"/>
        <v>6.7283427038484236E-2</v>
      </c>
      <c r="H33" s="11">
        <f t="shared" si="1"/>
        <v>6.9679276072495558E-3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1">
        <f t="shared" si="1"/>
        <v>0</v>
      </c>
      <c r="M33" s="11">
        <f t="shared" si="1"/>
        <v>0</v>
      </c>
    </row>
    <row r="34" spans="1:13" x14ac:dyDescent="0.25">
      <c r="A34" s="20">
        <v>2047</v>
      </c>
      <c r="B34" s="11">
        <f t="shared" si="1"/>
        <v>0</v>
      </c>
      <c r="C34" s="11">
        <f t="shared" si="1"/>
        <v>2.8450707278884286E-4</v>
      </c>
      <c r="D34" s="11">
        <f t="shared" si="1"/>
        <v>0</v>
      </c>
      <c r="E34" s="11">
        <f t="shared" si="1"/>
        <v>1.3476650816313608E-3</v>
      </c>
      <c r="F34" s="11">
        <f t="shared" si="1"/>
        <v>0</v>
      </c>
      <c r="G34" s="11">
        <f t="shared" si="1"/>
        <v>6.7283427038484236E-2</v>
      </c>
      <c r="H34" s="11">
        <f t="shared" si="1"/>
        <v>6.9679276072495558E-3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1">
        <f t="shared" si="1"/>
        <v>0</v>
      </c>
      <c r="M34" s="11">
        <f t="shared" si="1"/>
        <v>0</v>
      </c>
    </row>
    <row r="35" spans="1:13" x14ac:dyDescent="0.25">
      <c r="A35" s="20">
        <v>2048</v>
      </c>
      <c r="B35" s="11">
        <f t="shared" si="1"/>
        <v>0</v>
      </c>
      <c r="C35" s="11">
        <f t="shared" si="1"/>
        <v>2.8450707278884286E-4</v>
      </c>
      <c r="D35" s="11">
        <f t="shared" si="1"/>
        <v>0</v>
      </c>
      <c r="E35" s="11">
        <f t="shared" si="1"/>
        <v>1.3476650816313608E-3</v>
      </c>
      <c r="F35" s="11">
        <f t="shared" si="1"/>
        <v>0</v>
      </c>
      <c r="G35" s="11">
        <f t="shared" si="1"/>
        <v>6.7283427038484236E-2</v>
      </c>
      <c r="H35" s="11">
        <f t="shared" si="1"/>
        <v>6.9679276072495558E-3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1">
        <f t="shared" si="1"/>
        <v>0</v>
      </c>
      <c r="M35" s="11">
        <f t="shared" si="1"/>
        <v>0</v>
      </c>
    </row>
    <row r="36" spans="1:13" x14ac:dyDescent="0.25">
      <c r="A36" s="20">
        <v>2049</v>
      </c>
      <c r="B36" s="11">
        <f t="shared" si="1"/>
        <v>0</v>
      </c>
      <c r="C36" s="11">
        <f t="shared" si="1"/>
        <v>2.8450707278884286E-4</v>
      </c>
      <c r="D36" s="11">
        <f t="shared" si="1"/>
        <v>0</v>
      </c>
      <c r="E36" s="11">
        <f t="shared" si="1"/>
        <v>1.3476650816313608E-3</v>
      </c>
      <c r="F36" s="11">
        <f t="shared" si="1"/>
        <v>0</v>
      </c>
      <c r="G36" s="11">
        <f t="shared" si="1"/>
        <v>6.7283427038484236E-2</v>
      </c>
      <c r="H36" s="11">
        <f t="shared" si="1"/>
        <v>6.9679276072495558E-3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1">
        <f t="shared" si="1"/>
        <v>0</v>
      </c>
      <c r="M36" s="11">
        <f t="shared" si="1"/>
        <v>0</v>
      </c>
    </row>
    <row r="37" spans="1:13" x14ac:dyDescent="0.25">
      <c r="A37" s="20">
        <v>2050</v>
      </c>
      <c r="B37" s="11">
        <f t="shared" si="1"/>
        <v>0</v>
      </c>
      <c r="C37" s="11">
        <f t="shared" si="1"/>
        <v>2.8450707278884286E-4</v>
      </c>
      <c r="D37" s="11">
        <f t="shared" si="1"/>
        <v>0</v>
      </c>
      <c r="E37" s="11">
        <f t="shared" si="1"/>
        <v>1.3476650816313608E-3</v>
      </c>
      <c r="F37" s="11">
        <f t="shared" si="1"/>
        <v>0</v>
      </c>
      <c r="G37" s="11">
        <f t="shared" si="1"/>
        <v>6.7283427038484236E-2</v>
      </c>
      <c r="H37" s="11">
        <f t="shared" si="1"/>
        <v>6.9679276072495558E-3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37"/>
  <sheetViews>
    <sheetView workbookViewId="0"/>
  </sheetViews>
  <sheetFormatPr defaultRowHeight="15" x14ac:dyDescent="0.25"/>
  <cols>
    <col min="1" max="16384" width="9.140625" style="20"/>
  </cols>
  <sheetData>
    <row r="1" spans="1:13" x14ac:dyDescent="0.25">
      <c r="A1" s="21" t="s">
        <v>4</v>
      </c>
      <c r="B1" s="21" t="s">
        <v>16</v>
      </c>
      <c r="C1" s="21" t="s">
        <v>8</v>
      </c>
      <c r="D1" s="22" t="s">
        <v>17</v>
      </c>
      <c r="E1" s="21" t="s">
        <v>15</v>
      </c>
      <c r="F1" s="21" t="s">
        <v>18</v>
      </c>
      <c r="G1" s="21" t="s">
        <v>19</v>
      </c>
      <c r="H1" s="21" t="s">
        <v>14</v>
      </c>
      <c r="I1" s="21" t="s">
        <v>28</v>
      </c>
      <c r="J1" s="21" t="s">
        <v>29</v>
      </c>
      <c r="K1" s="21" t="s">
        <v>20</v>
      </c>
      <c r="L1" s="21" t="s">
        <v>21</v>
      </c>
      <c r="M1" s="21" t="s">
        <v>27</v>
      </c>
    </row>
    <row r="2" spans="1:13" x14ac:dyDescent="0.25">
      <c r="A2" s="20">
        <v>2015</v>
      </c>
      <c r="B2" s="11">
        <v>0</v>
      </c>
      <c r="C2" s="11">
        <f>'Assigning Deaths by Pollutant'!E25</f>
        <v>2.8450707278884286E-4</v>
      </c>
      <c r="D2" s="11">
        <v>0</v>
      </c>
      <c r="E2" s="11">
        <f>'Assigning Deaths by Pollutant'!D25</f>
        <v>1.3476650816313608E-3</v>
      </c>
      <c r="F2" s="11">
        <v>0</v>
      </c>
      <c r="G2" s="11">
        <f>'Assigning Deaths by Pollutant'!B25</f>
        <v>6.7283427038484236E-2</v>
      </c>
      <c r="H2" s="11">
        <f>'Assigning Deaths by Pollutant'!C25</f>
        <v>6.9679276072495558E-3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3" x14ac:dyDescent="0.25">
      <c r="A3" s="20">
        <v>2016</v>
      </c>
      <c r="B3" s="11">
        <f>B$2</f>
        <v>0</v>
      </c>
      <c r="C3" s="11">
        <f t="shared" ref="C3:M18" si="0">C$2</f>
        <v>2.8450707278884286E-4</v>
      </c>
      <c r="D3" s="11">
        <f t="shared" si="0"/>
        <v>0</v>
      </c>
      <c r="E3" s="11">
        <f t="shared" si="0"/>
        <v>1.3476650816313608E-3</v>
      </c>
      <c r="F3" s="11">
        <f t="shared" si="0"/>
        <v>0</v>
      </c>
      <c r="G3" s="11">
        <f t="shared" si="0"/>
        <v>6.7283427038484236E-2</v>
      </c>
      <c r="H3" s="11">
        <f t="shared" si="0"/>
        <v>6.9679276072495558E-3</v>
      </c>
      <c r="I3" s="11">
        <f t="shared" si="0"/>
        <v>0</v>
      </c>
      <c r="J3" s="11">
        <f t="shared" si="0"/>
        <v>0</v>
      </c>
      <c r="K3" s="11">
        <f t="shared" si="0"/>
        <v>0</v>
      </c>
      <c r="L3" s="11">
        <f t="shared" si="0"/>
        <v>0</v>
      </c>
      <c r="M3" s="11">
        <f t="shared" si="0"/>
        <v>0</v>
      </c>
    </row>
    <row r="4" spans="1:13" x14ac:dyDescent="0.25">
      <c r="A4" s="20">
        <v>2017</v>
      </c>
      <c r="B4" s="11">
        <f t="shared" ref="B4:M37" si="1">B$2</f>
        <v>0</v>
      </c>
      <c r="C4" s="11">
        <f t="shared" si="0"/>
        <v>2.8450707278884286E-4</v>
      </c>
      <c r="D4" s="11">
        <f t="shared" si="0"/>
        <v>0</v>
      </c>
      <c r="E4" s="11">
        <f t="shared" si="0"/>
        <v>1.3476650816313608E-3</v>
      </c>
      <c r="F4" s="11">
        <f t="shared" si="0"/>
        <v>0</v>
      </c>
      <c r="G4" s="11">
        <f t="shared" si="0"/>
        <v>6.7283427038484236E-2</v>
      </c>
      <c r="H4" s="11">
        <f t="shared" si="0"/>
        <v>6.9679276072495558E-3</v>
      </c>
      <c r="I4" s="11">
        <f t="shared" si="0"/>
        <v>0</v>
      </c>
      <c r="J4" s="11">
        <f t="shared" si="0"/>
        <v>0</v>
      </c>
      <c r="K4" s="11">
        <f t="shared" si="0"/>
        <v>0</v>
      </c>
      <c r="L4" s="11">
        <f t="shared" si="0"/>
        <v>0</v>
      </c>
      <c r="M4" s="11">
        <f t="shared" si="0"/>
        <v>0</v>
      </c>
    </row>
    <row r="5" spans="1:13" x14ac:dyDescent="0.25">
      <c r="A5" s="20">
        <v>2018</v>
      </c>
      <c r="B5" s="11">
        <f t="shared" si="1"/>
        <v>0</v>
      </c>
      <c r="C5" s="11">
        <f t="shared" si="0"/>
        <v>2.8450707278884286E-4</v>
      </c>
      <c r="D5" s="11">
        <f t="shared" si="0"/>
        <v>0</v>
      </c>
      <c r="E5" s="11">
        <f t="shared" si="0"/>
        <v>1.3476650816313608E-3</v>
      </c>
      <c r="F5" s="11">
        <f t="shared" si="0"/>
        <v>0</v>
      </c>
      <c r="G5" s="11">
        <f t="shared" si="0"/>
        <v>6.7283427038484236E-2</v>
      </c>
      <c r="H5" s="11">
        <f t="shared" si="0"/>
        <v>6.9679276072495558E-3</v>
      </c>
      <c r="I5" s="11">
        <f t="shared" si="0"/>
        <v>0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1">
        <f t="shared" si="0"/>
        <v>0</v>
      </c>
    </row>
    <row r="6" spans="1:13" x14ac:dyDescent="0.25">
      <c r="A6" s="20">
        <v>2019</v>
      </c>
      <c r="B6" s="11">
        <f t="shared" si="1"/>
        <v>0</v>
      </c>
      <c r="C6" s="11">
        <f t="shared" si="0"/>
        <v>2.8450707278884286E-4</v>
      </c>
      <c r="D6" s="11">
        <f t="shared" si="0"/>
        <v>0</v>
      </c>
      <c r="E6" s="11">
        <f t="shared" si="0"/>
        <v>1.3476650816313608E-3</v>
      </c>
      <c r="F6" s="11">
        <f t="shared" si="0"/>
        <v>0</v>
      </c>
      <c r="G6" s="11">
        <f t="shared" si="0"/>
        <v>6.7283427038484236E-2</v>
      </c>
      <c r="H6" s="11">
        <f t="shared" si="0"/>
        <v>6.9679276072495558E-3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</row>
    <row r="7" spans="1:13" x14ac:dyDescent="0.25">
      <c r="A7" s="20">
        <v>2020</v>
      </c>
      <c r="B7" s="11">
        <f t="shared" si="1"/>
        <v>0</v>
      </c>
      <c r="C7" s="11">
        <f t="shared" si="0"/>
        <v>2.8450707278884286E-4</v>
      </c>
      <c r="D7" s="11">
        <f t="shared" si="0"/>
        <v>0</v>
      </c>
      <c r="E7" s="11">
        <f t="shared" si="0"/>
        <v>1.3476650816313608E-3</v>
      </c>
      <c r="F7" s="11">
        <f t="shared" si="0"/>
        <v>0</v>
      </c>
      <c r="G7" s="11">
        <f t="shared" si="0"/>
        <v>6.7283427038484236E-2</v>
      </c>
      <c r="H7" s="11">
        <f t="shared" si="0"/>
        <v>6.9679276072495558E-3</v>
      </c>
      <c r="I7" s="11">
        <f t="shared" si="0"/>
        <v>0</v>
      </c>
      <c r="J7" s="11">
        <f t="shared" si="0"/>
        <v>0</v>
      </c>
      <c r="K7" s="11">
        <f t="shared" si="0"/>
        <v>0</v>
      </c>
      <c r="L7" s="11">
        <f t="shared" si="0"/>
        <v>0</v>
      </c>
      <c r="M7" s="11">
        <f t="shared" si="0"/>
        <v>0</v>
      </c>
    </row>
    <row r="8" spans="1:13" x14ac:dyDescent="0.25">
      <c r="A8" s="20">
        <v>2021</v>
      </c>
      <c r="B8" s="11">
        <f t="shared" si="1"/>
        <v>0</v>
      </c>
      <c r="C8" s="11">
        <f t="shared" si="0"/>
        <v>2.8450707278884286E-4</v>
      </c>
      <c r="D8" s="11">
        <f t="shared" si="0"/>
        <v>0</v>
      </c>
      <c r="E8" s="11">
        <f t="shared" si="0"/>
        <v>1.3476650816313608E-3</v>
      </c>
      <c r="F8" s="11">
        <f t="shared" si="0"/>
        <v>0</v>
      </c>
      <c r="G8" s="11">
        <f t="shared" si="0"/>
        <v>6.7283427038484236E-2</v>
      </c>
      <c r="H8" s="11">
        <f t="shared" si="0"/>
        <v>6.9679276072495558E-3</v>
      </c>
      <c r="I8" s="11">
        <f t="shared" si="0"/>
        <v>0</v>
      </c>
      <c r="J8" s="11">
        <f t="shared" si="0"/>
        <v>0</v>
      </c>
      <c r="K8" s="11">
        <f t="shared" si="0"/>
        <v>0</v>
      </c>
      <c r="L8" s="11">
        <f t="shared" si="0"/>
        <v>0</v>
      </c>
      <c r="M8" s="11">
        <f t="shared" si="0"/>
        <v>0</v>
      </c>
    </row>
    <row r="9" spans="1:13" x14ac:dyDescent="0.25">
      <c r="A9" s="20">
        <v>2022</v>
      </c>
      <c r="B9" s="11">
        <f t="shared" si="1"/>
        <v>0</v>
      </c>
      <c r="C9" s="11">
        <f t="shared" si="0"/>
        <v>2.8450707278884286E-4</v>
      </c>
      <c r="D9" s="11">
        <f t="shared" si="0"/>
        <v>0</v>
      </c>
      <c r="E9" s="11">
        <f t="shared" si="0"/>
        <v>1.3476650816313608E-3</v>
      </c>
      <c r="F9" s="11">
        <f t="shared" si="0"/>
        <v>0</v>
      </c>
      <c r="G9" s="11">
        <f t="shared" si="0"/>
        <v>6.7283427038484236E-2</v>
      </c>
      <c r="H9" s="11">
        <f t="shared" si="0"/>
        <v>6.9679276072495558E-3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</row>
    <row r="10" spans="1:13" x14ac:dyDescent="0.25">
      <c r="A10" s="20">
        <v>2023</v>
      </c>
      <c r="B10" s="11">
        <f t="shared" si="1"/>
        <v>0</v>
      </c>
      <c r="C10" s="11">
        <f t="shared" si="0"/>
        <v>2.8450707278884286E-4</v>
      </c>
      <c r="D10" s="11">
        <f t="shared" si="0"/>
        <v>0</v>
      </c>
      <c r="E10" s="11">
        <f t="shared" si="0"/>
        <v>1.3476650816313608E-3</v>
      </c>
      <c r="F10" s="11">
        <f t="shared" si="0"/>
        <v>0</v>
      </c>
      <c r="G10" s="11">
        <f t="shared" si="0"/>
        <v>6.7283427038484236E-2</v>
      </c>
      <c r="H10" s="11">
        <f t="shared" si="0"/>
        <v>6.9679276072495558E-3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</row>
    <row r="11" spans="1:13" x14ac:dyDescent="0.25">
      <c r="A11" s="20">
        <v>2024</v>
      </c>
      <c r="B11" s="11">
        <f t="shared" si="1"/>
        <v>0</v>
      </c>
      <c r="C11" s="11">
        <f t="shared" si="0"/>
        <v>2.8450707278884286E-4</v>
      </c>
      <c r="D11" s="11">
        <f t="shared" si="0"/>
        <v>0</v>
      </c>
      <c r="E11" s="11">
        <f t="shared" si="0"/>
        <v>1.3476650816313608E-3</v>
      </c>
      <c r="F11" s="11">
        <f t="shared" si="0"/>
        <v>0</v>
      </c>
      <c r="G11" s="11">
        <f t="shared" si="0"/>
        <v>6.7283427038484236E-2</v>
      </c>
      <c r="H11" s="11">
        <f t="shared" si="0"/>
        <v>6.9679276072495558E-3</v>
      </c>
      <c r="I11" s="11">
        <f t="shared" si="0"/>
        <v>0</v>
      </c>
      <c r="J11" s="11">
        <f t="shared" si="0"/>
        <v>0</v>
      </c>
      <c r="K11" s="11">
        <f t="shared" si="0"/>
        <v>0</v>
      </c>
      <c r="L11" s="11">
        <f t="shared" si="0"/>
        <v>0</v>
      </c>
      <c r="M11" s="11">
        <f t="shared" si="0"/>
        <v>0</v>
      </c>
    </row>
    <row r="12" spans="1:13" x14ac:dyDescent="0.25">
      <c r="A12" s="20">
        <v>2025</v>
      </c>
      <c r="B12" s="11">
        <f t="shared" si="1"/>
        <v>0</v>
      </c>
      <c r="C12" s="11">
        <f t="shared" si="0"/>
        <v>2.8450707278884286E-4</v>
      </c>
      <c r="D12" s="11">
        <f t="shared" si="0"/>
        <v>0</v>
      </c>
      <c r="E12" s="11">
        <f t="shared" si="0"/>
        <v>1.3476650816313608E-3</v>
      </c>
      <c r="F12" s="11">
        <f t="shared" si="0"/>
        <v>0</v>
      </c>
      <c r="G12" s="11">
        <f t="shared" si="0"/>
        <v>6.7283427038484236E-2</v>
      </c>
      <c r="H12" s="11">
        <f t="shared" si="0"/>
        <v>6.9679276072495558E-3</v>
      </c>
      <c r="I12" s="11">
        <f t="shared" si="0"/>
        <v>0</v>
      </c>
      <c r="J12" s="11">
        <f t="shared" si="0"/>
        <v>0</v>
      </c>
      <c r="K12" s="11">
        <f t="shared" si="0"/>
        <v>0</v>
      </c>
      <c r="L12" s="11">
        <f t="shared" si="0"/>
        <v>0</v>
      </c>
      <c r="M12" s="11">
        <f t="shared" si="0"/>
        <v>0</v>
      </c>
    </row>
    <row r="13" spans="1:13" x14ac:dyDescent="0.25">
      <c r="A13" s="20">
        <v>2026</v>
      </c>
      <c r="B13" s="11">
        <f t="shared" si="1"/>
        <v>0</v>
      </c>
      <c r="C13" s="11">
        <f t="shared" si="0"/>
        <v>2.8450707278884286E-4</v>
      </c>
      <c r="D13" s="11">
        <f t="shared" si="0"/>
        <v>0</v>
      </c>
      <c r="E13" s="11">
        <f t="shared" si="0"/>
        <v>1.3476650816313608E-3</v>
      </c>
      <c r="F13" s="11">
        <f t="shared" si="0"/>
        <v>0</v>
      </c>
      <c r="G13" s="11">
        <f t="shared" si="0"/>
        <v>6.7283427038484236E-2</v>
      </c>
      <c r="H13" s="11">
        <f t="shared" si="0"/>
        <v>6.9679276072495558E-3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11">
        <f t="shared" si="0"/>
        <v>0</v>
      </c>
      <c r="M13" s="11">
        <f t="shared" si="0"/>
        <v>0</v>
      </c>
    </row>
    <row r="14" spans="1:13" x14ac:dyDescent="0.25">
      <c r="A14" s="20">
        <v>2027</v>
      </c>
      <c r="B14" s="11">
        <f t="shared" si="1"/>
        <v>0</v>
      </c>
      <c r="C14" s="11">
        <f t="shared" si="0"/>
        <v>2.8450707278884286E-4</v>
      </c>
      <c r="D14" s="11">
        <f t="shared" si="0"/>
        <v>0</v>
      </c>
      <c r="E14" s="11">
        <f t="shared" si="0"/>
        <v>1.3476650816313608E-3</v>
      </c>
      <c r="F14" s="11">
        <f t="shared" si="0"/>
        <v>0</v>
      </c>
      <c r="G14" s="11">
        <f t="shared" si="0"/>
        <v>6.7283427038484236E-2</v>
      </c>
      <c r="H14" s="11">
        <f t="shared" si="0"/>
        <v>6.9679276072495558E-3</v>
      </c>
      <c r="I14" s="11">
        <f t="shared" si="0"/>
        <v>0</v>
      </c>
      <c r="J14" s="11">
        <f t="shared" si="0"/>
        <v>0</v>
      </c>
      <c r="K14" s="11">
        <f t="shared" si="0"/>
        <v>0</v>
      </c>
      <c r="L14" s="11">
        <f t="shared" si="0"/>
        <v>0</v>
      </c>
      <c r="M14" s="11">
        <f t="shared" si="0"/>
        <v>0</v>
      </c>
    </row>
    <row r="15" spans="1:13" x14ac:dyDescent="0.25">
      <c r="A15" s="20">
        <v>2028</v>
      </c>
      <c r="B15" s="11">
        <f t="shared" si="1"/>
        <v>0</v>
      </c>
      <c r="C15" s="11">
        <f t="shared" si="0"/>
        <v>2.8450707278884286E-4</v>
      </c>
      <c r="D15" s="11">
        <f t="shared" si="0"/>
        <v>0</v>
      </c>
      <c r="E15" s="11">
        <f t="shared" si="0"/>
        <v>1.3476650816313608E-3</v>
      </c>
      <c r="F15" s="11">
        <f t="shared" si="0"/>
        <v>0</v>
      </c>
      <c r="G15" s="11">
        <f t="shared" si="0"/>
        <v>6.7283427038484236E-2</v>
      </c>
      <c r="H15" s="11">
        <f t="shared" si="0"/>
        <v>6.9679276072495558E-3</v>
      </c>
      <c r="I15" s="11">
        <f t="shared" si="0"/>
        <v>0</v>
      </c>
      <c r="J15" s="11">
        <f t="shared" si="0"/>
        <v>0</v>
      </c>
      <c r="K15" s="11">
        <f t="shared" si="0"/>
        <v>0</v>
      </c>
      <c r="L15" s="11">
        <f t="shared" si="0"/>
        <v>0</v>
      </c>
      <c r="M15" s="11">
        <f t="shared" si="0"/>
        <v>0</v>
      </c>
    </row>
    <row r="16" spans="1:13" x14ac:dyDescent="0.25">
      <c r="A16" s="20">
        <v>2029</v>
      </c>
      <c r="B16" s="11">
        <f t="shared" si="1"/>
        <v>0</v>
      </c>
      <c r="C16" s="11">
        <f t="shared" si="0"/>
        <v>2.8450707278884286E-4</v>
      </c>
      <c r="D16" s="11">
        <f t="shared" si="0"/>
        <v>0</v>
      </c>
      <c r="E16" s="11">
        <f t="shared" si="0"/>
        <v>1.3476650816313608E-3</v>
      </c>
      <c r="F16" s="11">
        <f t="shared" si="0"/>
        <v>0</v>
      </c>
      <c r="G16" s="11">
        <f t="shared" si="0"/>
        <v>6.7283427038484236E-2</v>
      </c>
      <c r="H16" s="11">
        <f t="shared" si="0"/>
        <v>6.9679276072495558E-3</v>
      </c>
      <c r="I16" s="11">
        <f t="shared" si="0"/>
        <v>0</v>
      </c>
      <c r="J16" s="11">
        <f t="shared" si="0"/>
        <v>0</v>
      </c>
      <c r="K16" s="11">
        <f t="shared" si="0"/>
        <v>0</v>
      </c>
      <c r="L16" s="11">
        <f t="shared" si="0"/>
        <v>0</v>
      </c>
      <c r="M16" s="11">
        <f t="shared" si="0"/>
        <v>0</v>
      </c>
    </row>
    <row r="17" spans="1:13" x14ac:dyDescent="0.25">
      <c r="A17" s="20">
        <v>2030</v>
      </c>
      <c r="B17" s="11">
        <f t="shared" si="1"/>
        <v>0</v>
      </c>
      <c r="C17" s="11">
        <f t="shared" si="0"/>
        <v>2.8450707278884286E-4</v>
      </c>
      <c r="D17" s="11">
        <f t="shared" si="0"/>
        <v>0</v>
      </c>
      <c r="E17" s="11">
        <f t="shared" si="0"/>
        <v>1.3476650816313608E-3</v>
      </c>
      <c r="F17" s="11">
        <f t="shared" si="0"/>
        <v>0</v>
      </c>
      <c r="G17" s="11">
        <f t="shared" si="0"/>
        <v>6.7283427038484236E-2</v>
      </c>
      <c r="H17" s="11">
        <f t="shared" si="0"/>
        <v>6.9679276072495558E-3</v>
      </c>
      <c r="I17" s="11">
        <f t="shared" si="0"/>
        <v>0</v>
      </c>
      <c r="J17" s="11">
        <f t="shared" si="0"/>
        <v>0</v>
      </c>
      <c r="K17" s="11">
        <f t="shared" si="0"/>
        <v>0</v>
      </c>
      <c r="L17" s="11">
        <f t="shared" si="0"/>
        <v>0</v>
      </c>
      <c r="M17" s="11">
        <f t="shared" si="0"/>
        <v>0</v>
      </c>
    </row>
    <row r="18" spans="1:13" x14ac:dyDescent="0.25">
      <c r="A18" s="20">
        <v>2031</v>
      </c>
      <c r="B18" s="11">
        <f t="shared" si="1"/>
        <v>0</v>
      </c>
      <c r="C18" s="11">
        <f t="shared" si="0"/>
        <v>2.8450707278884286E-4</v>
      </c>
      <c r="D18" s="11">
        <f t="shared" si="0"/>
        <v>0</v>
      </c>
      <c r="E18" s="11">
        <f t="shared" si="0"/>
        <v>1.3476650816313608E-3</v>
      </c>
      <c r="F18" s="11">
        <f t="shared" si="0"/>
        <v>0</v>
      </c>
      <c r="G18" s="11">
        <f t="shared" si="0"/>
        <v>6.7283427038484236E-2</v>
      </c>
      <c r="H18" s="11">
        <f t="shared" si="0"/>
        <v>6.9679276072495558E-3</v>
      </c>
      <c r="I18" s="11">
        <f t="shared" si="0"/>
        <v>0</v>
      </c>
      <c r="J18" s="11">
        <f t="shared" si="0"/>
        <v>0</v>
      </c>
      <c r="K18" s="11">
        <f t="shared" si="0"/>
        <v>0</v>
      </c>
      <c r="L18" s="11">
        <f t="shared" si="0"/>
        <v>0</v>
      </c>
      <c r="M18" s="11">
        <f t="shared" si="0"/>
        <v>0</v>
      </c>
    </row>
    <row r="19" spans="1:13" x14ac:dyDescent="0.25">
      <c r="A19" s="20">
        <v>2032</v>
      </c>
      <c r="B19" s="11">
        <f t="shared" si="1"/>
        <v>0</v>
      </c>
      <c r="C19" s="11">
        <f t="shared" si="1"/>
        <v>2.8450707278884286E-4</v>
      </c>
      <c r="D19" s="11">
        <f t="shared" si="1"/>
        <v>0</v>
      </c>
      <c r="E19" s="11">
        <f t="shared" si="1"/>
        <v>1.3476650816313608E-3</v>
      </c>
      <c r="F19" s="11">
        <f t="shared" si="1"/>
        <v>0</v>
      </c>
      <c r="G19" s="11">
        <f t="shared" si="1"/>
        <v>6.7283427038484236E-2</v>
      </c>
      <c r="H19" s="11">
        <f t="shared" si="1"/>
        <v>6.9679276072495558E-3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</row>
    <row r="20" spans="1:13" x14ac:dyDescent="0.25">
      <c r="A20" s="20">
        <v>2033</v>
      </c>
      <c r="B20" s="11">
        <f t="shared" si="1"/>
        <v>0</v>
      </c>
      <c r="C20" s="11">
        <f t="shared" si="1"/>
        <v>2.8450707278884286E-4</v>
      </c>
      <c r="D20" s="11">
        <f t="shared" si="1"/>
        <v>0</v>
      </c>
      <c r="E20" s="11">
        <f t="shared" si="1"/>
        <v>1.3476650816313608E-3</v>
      </c>
      <c r="F20" s="11">
        <f t="shared" si="1"/>
        <v>0</v>
      </c>
      <c r="G20" s="11">
        <f t="shared" si="1"/>
        <v>6.7283427038484236E-2</v>
      </c>
      <c r="H20" s="11">
        <f t="shared" si="1"/>
        <v>6.9679276072495558E-3</v>
      </c>
      <c r="I20" s="11">
        <f t="shared" si="1"/>
        <v>0</v>
      </c>
      <c r="J20" s="11">
        <f t="shared" si="1"/>
        <v>0</v>
      </c>
      <c r="K20" s="11">
        <f t="shared" si="1"/>
        <v>0</v>
      </c>
      <c r="L20" s="11">
        <f t="shared" si="1"/>
        <v>0</v>
      </c>
      <c r="M20" s="11">
        <f t="shared" si="1"/>
        <v>0</v>
      </c>
    </row>
    <row r="21" spans="1:13" x14ac:dyDescent="0.25">
      <c r="A21" s="20">
        <v>2034</v>
      </c>
      <c r="B21" s="11">
        <f t="shared" si="1"/>
        <v>0</v>
      </c>
      <c r="C21" s="11">
        <f t="shared" si="1"/>
        <v>2.8450707278884286E-4</v>
      </c>
      <c r="D21" s="11">
        <f t="shared" si="1"/>
        <v>0</v>
      </c>
      <c r="E21" s="11">
        <f t="shared" si="1"/>
        <v>1.3476650816313608E-3</v>
      </c>
      <c r="F21" s="11">
        <f t="shared" si="1"/>
        <v>0</v>
      </c>
      <c r="G21" s="11">
        <f t="shared" si="1"/>
        <v>6.7283427038484236E-2</v>
      </c>
      <c r="H21" s="11">
        <f t="shared" si="1"/>
        <v>6.9679276072495558E-3</v>
      </c>
      <c r="I21" s="11">
        <f t="shared" si="1"/>
        <v>0</v>
      </c>
      <c r="J21" s="11">
        <f t="shared" si="1"/>
        <v>0</v>
      </c>
      <c r="K21" s="11">
        <f t="shared" si="1"/>
        <v>0</v>
      </c>
      <c r="L21" s="11">
        <f t="shared" si="1"/>
        <v>0</v>
      </c>
      <c r="M21" s="11">
        <f t="shared" si="1"/>
        <v>0</v>
      </c>
    </row>
    <row r="22" spans="1:13" x14ac:dyDescent="0.25">
      <c r="A22" s="20">
        <v>2035</v>
      </c>
      <c r="B22" s="11">
        <f t="shared" si="1"/>
        <v>0</v>
      </c>
      <c r="C22" s="11">
        <f t="shared" si="1"/>
        <v>2.8450707278884286E-4</v>
      </c>
      <c r="D22" s="11">
        <f t="shared" si="1"/>
        <v>0</v>
      </c>
      <c r="E22" s="11">
        <f t="shared" si="1"/>
        <v>1.3476650816313608E-3</v>
      </c>
      <c r="F22" s="11">
        <f t="shared" si="1"/>
        <v>0</v>
      </c>
      <c r="G22" s="11">
        <f t="shared" si="1"/>
        <v>6.7283427038484236E-2</v>
      </c>
      <c r="H22" s="11">
        <f t="shared" si="1"/>
        <v>6.9679276072495558E-3</v>
      </c>
      <c r="I22" s="11">
        <f t="shared" si="1"/>
        <v>0</v>
      </c>
      <c r="J22" s="11">
        <f t="shared" si="1"/>
        <v>0</v>
      </c>
      <c r="K22" s="11">
        <f t="shared" si="1"/>
        <v>0</v>
      </c>
      <c r="L22" s="11">
        <f t="shared" si="1"/>
        <v>0</v>
      </c>
      <c r="M22" s="11">
        <f t="shared" si="1"/>
        <v>0</v>
      </c>
    </row>
    <row r="23" spans="1:13" x14ac:dyDescent="0.25">
      <c r="A23" s="20">
        <v>2036</v>
      </c>
      <c r="B23" s="11">
        <f t="shared" si="1"/>
        <v>0</v>
      </c>
      <c r="C23" s="11">
        <f t="shared" si="1"/>
        <v>2.8450707278884286E-4</v>
      </c>
      <c r="D23" s="11">
        <f t="shared" si="1"/>
        <v>0</v>
      </c>
      <c r="E23" s="11">
        <f t="shared" si="1"/>
        <v>1.3476650816313608E-3</v>
      </c>
      <c r="F23" s="11">
        <f t="shared" si="1"/>
        <v>0</v>
      </c>
      <c r="G23" s="11">
        <f t="shared" si="1"/>
        <v>6.7283427038484236E-2</v>
      </c>
      <c r="H23" s="11">
        <f t="shared" si="1"/>
        <v>6.9679276072495558E-3</v>
      </c>
      <c r="I23" s="11">
        <f t="shared" si="1"/>
        <v>0</v>
      </c>
      <c r="J23" s="11">
        <f t="shared" si="1"/>
        <v>0</v>
      </c>
      <c r="K23" s="11">
        <f t="shared" si="1"/>
        <v>0</v>
      </c>
      <c r="L23" s="11">
        <f t="shared" si="1"/>
        <v>0</v>
      </c>
      <c r="M23" s="11">
        <f t="shared" si="1"/>
        <v>0</v>
      </c>
    </row>
    <row r="24" spans="1:13" x14ac:dyDescent="0.25">
      <c r="A24" s="20">
        <v>2037</v>
      </c>
      <c r="B24" s="11">
        <f t="shared" si="1"/>
        <v>0</v>
      </c>
      <c r="C24" s="11">
        <f t="shared" si="1"/>
        <v>2.8450707278884286E-4</v>
      </c>
      <c r="D24" s="11">
        <f t="shared" si="1"/>
        <v>0</v>
      </c>
      <c r="E24" s="11">
        <f t="shared" si="1"/>
        <v>1.3476650816313608E-3</v>
      </c>
      <c r="F24" s="11">
        <f t="shared" si="1"/>
        <v>0</v>
      </c>
      <c r="G24" s="11">
        <f t="shared" si="1"/>
        <v>6.7283427038484236E-2</v>
      </c>
      <c r="H24" s="11">
        <f t="shared" si="1"/>
        <v>6.9679276072495558E-3</v>
      </c>
      <c r="I24" s="11">
        <f t="shared" si="1"/>
        <v>0</v>
      </c>
      <c r="J24" s="11">
        <f t="shared" si="1"/>
        <v>0</v>
      </c>
      <c r="K24" s="11">
        <f t="shared" si="1"/>
        <v>0</v>
      </c>
      <c r="L24" s="11">
        <f t="shared" si="1"/>
        <v>0</v>
      </c>
      <c r="M24" s="11">
        <f t="shared" si="1"/>
        <v>0</v>
      </c>
    </row>
    <row r="25" spans="1:13" x14ac:dyDescent="0.25">
      <c r="A25" s="20">
        <v>2038</v>
      </c>
      <c r="B25" s="11">
        <f t="shared" si="1"/>
        <v>0</v>
      </c>
      <c r="C25" s="11">
        <f t="shared" si="1"/>
        <v>2.8450707278884286E-4</v>
      </c>
      <c r="D25" s="11">
        <f t="shared" si="1"/>
        <v>0</v>
      </c>
      <c r="E25" s="11">
        <f t="shared" si="1"/>
        <v>1.3476650816313608E-3</v>
      </c>
      <c r="F25" s="11">
        <f t="shared" si="1"/>
        <v>0</v>
      </c>
      <c r="G25" s="11">
        <f t="shared" si="1"/>
        <v>6.7283427038484236E-2</v>
      </c>
      <c r="H25" s="11">
        <f t="shared" si="1"/>
        <v>6.9679276072495558E-3</v>
      </c>
      <c r="I25" s="11">
        <f t="shared" si="1"/>
        <v>0</v>
      </c>
      <c r="J25" s="11">
        <f t="shared" si="1"/>
        <v>0</v>
      </c>
      <c r="K25" s="11">
        <f t="shared" si="1"/>
        <v>0</v>
      </c>
      <c r="L25" s="11">
        <f t="shared" si="1"/>
        <v>0</v>
      </c>
      <c r="M25" s="11">
        <f t="shared" si="1"/>
        <v>0</v>
      </c>
    </row>
    <row r="26" spans="1:13" x14ac:dyDescent="0.25">
      <c r="A26" s="20">
        <v>2039</v>
      </c>
      <c r="B26" s="11">
        <f t="shared" si="1"/>
        <v>0</v>
      </c>
      <c r="C26" s="11">
        <f t="shared" si="1"/>
        <v>2.8450707278884286E-4</v>
      </c>
      <c r="D26" s="11">
        <f t="shared" si="1"/>
        <v>0</v>
      </c>
      <c r="E26" s="11">
        <f t="shared" si="1"/>
        <v>1.3476650816313608E-3</v>
      </c>
      <c r="F26" s="11">
        <f t="shared" si="1"/>
        <v>0</v>
      </c>
      <c r="G26" s="11">
        <f t="shared" si="1"/>
        <v>6.7283427038484236E-2</v>
      </c>
      <c r="H26" s="11">
        <f t="shared" si="1"/>
        <v>6.9679276072495558E-3</v>
      </c>
      <c r="I26" s="11">
        <f t="shared" si="1"/>
        <v>0</v>
      </c>
      <c r="J26" s="11">
        <f t="shared" si="1"/>
        <v>0</v>
      </c>
      <c r="K26" s="11">
        <f t="shared" si="1"/>
        <v>0</v>
      </c>
      <c r="L26" s="11">
        <f t="shared" si="1"/>
        <v>0</v>
      </c>
      <c r="M26" s="11">
        <f t="shared" si="1"/>
        <v>0</v>
      </c>
    </row>
    <row r="27" spans="1:13" x14ac:dyDescent="0.25">
      <c r="A27" s="20">
        <v>2040</v>
      </c>
      <c r="B27" s="11">
        <f t="shared" si="1"/>
        <v>0</v>
      </c>
      <c r="C27" s="11">
        <f t="shared" si="1"/>
        <v>2.8450707278884286E-4</v>
      </c>
      <c r="D27" s="11">
        <f t="shared" si="1"/>
        <v>0</v>
      </c>
      <c r="E27" s="11">
        <f t="shared" si="1"/>
        <v>1.3476650816313608E-3</v>
      </c>
      <c r="F27" s="11">
        <f t="shared" si="1"/>
        <v>0</v>
      </c>
      <c r="G27" s="11">
        <f t="shared" si="1"/>
        <v>6.7283427038484236E-2</v>
      </c>
      <c r="H27" s="11">
        <f t="shared" si="1"/>
        <v>6.9679276072495558E-3</v>
      </c>
      <c r="I27" s="11">
        <f t="shared" si="1"/>
        <v>0</v>
      </c>
      <c r="J27" s="11">
        <f t="shared" si="1"/>
        <v>0</v>
      </c>
      <c r="K27" s="11">
        <f t="shared" si="1"/>
        <v>0</v>
      </c>
      <c r="L27" s="11">
        <f t="shared" si="1"/>
        <v>0</v>
      </c>
      <c r="M27" s="11">
        <f t="shared" si="1"/>
        <v>0</v>
      </c>
    </row>
    <row r="28" spans="1:13" x14ac:dyDescent="0.25">
      <c r="A28" s="20">
        <v>2041</v>
      </c>
      <c r="B28" s="11">
        <f t="shared" si="1"/>
        <v>0</v>
      </c>
      <c r="C28" s="11">
        <f t="shared" si="1"/>
        <v>2.8450707278884286E-4</v>
      </c>
      <c r="D28" s="11">
        <f t="shared" si="1"/>
        <v>0</v>
      </c>
      <c r="E28" s="11">
        <f t="shared" si="1"/>
        <v>1.3476650816313608E-3</v>
      </c>
      <c r="F28" s="11">
        <f t="shared" si="1"/>
        <v>0</v>
      </c>
      <c r="G28" s="11">
        <f t="shared" si="1"/>
        <v>6.7283427038484236E-2</v>
      </c>
      <c r="H28" s="11">
        <f t="shared" si="1"/>
        <v>6.9679276072495558E-3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11">
        <f t="shared" si="1"/>
        <v>0</v>
      </c>
    </row>
    <row r="29" spans="1:13" x14ac:dyDescent="0.25">
      <c r="A29" s="20">
        <v>2042</v>
      </c>
      <c r="B29" s="11">
        <f t="shared" si="1"/>
        <v>0</v>
      </c>
      <c r="C29" s="11">
        <f t="shared" si="1"/>
        <v>2.8450707278884286E-4</v>
      </c>
      <c r="D29" s="11">
        <f t="shared" si="1"/>
        <v>0</v>
      </c>
      <c r="E29" s="11">
        <f t="shared" si="1"/>
        <v>1.3476650816313608E-3</v>
      </c>
      <c r="F29" s="11">
        <f t="shared" si="1"/>
        <v>0</v>
      </c>
      <c r="G29" s="11">
        <f t="shared" si="1"/>
        <v>6.7283427038484236E-2</v>
      </c>
      <c r="H29" s="11">
        <f t="shared" si="1"/>
        <v>6.9679276072495558E-3</v>
      </c>
      <c r="I29" s="11">
        <f t="shared" si="1"/>
        <v>0</v>
      </c>
      <c r="J29" s="11">
        <f t="shared" si="1"/>
        <v>0</v>
      </c>
      <c r="K29" s="11">
        <f t="shared" si="1"/>
        <v>0</v>
      </c>
      <c r="L29" s="11">
        <f t="shared" si="1"/>
        <v>0</v>
      </c>
      <c r="M29" s="11">
        <f t="shared" si="1"/>
        <v>0</v>
      </c>
    </row>
    <row r="30" spans="1:13" x14ac:dyDescent="0.25">
      <c r="A30" s="20">
        <v>2043</v>
      </c>
      <c r="B30" s="11">
        <f t="shared" si="1"/>
        <v>0</v>
      </c>
      <c r="C30" s="11">
        <f t="shared" si="1"/>
        <v>2.8450707278884286E-4</v>
      </c>
      <c r="D30" s="11">
        <f t="shared" si="1"/>
        <v>0</v>
      </c>
      <c r="E30" s="11">
        <f t="shared" si="1"/>
        <v>1.3476650816313608E-3</v>
      </c>
      <c r="F30" s="11">
        <f t="shared" si="1"/>
        <v>0</v>
      </c>
      <c r="G30" s="11">
        <f t="shared" si="1"/>
        <v>6.7283427038484236E-2</v>
      </c>
      <c r="H30" s="11">
        <f t="shared" si="1"/>
        <v>6.9679276072495558E-3</v>
      </c>
      <c r="I30" s="11">
        <f t="shared" si="1"/>
        <v>0</v>
      </c>
      <c r="J30" s="11">
        <f t="shared" si="1"/>
        <v>0</v>
      </c>
      <c r="K30" s="11">
        <f t="shared" si="1"/>
        <v>0</v>
      </c>
      <c r="L30" s="11">
        <f t="shared" si="1"/>
        <v>0</v>
      </c>
      <c r="M30" s="11">
        <f t="shared" si="1"/>
        <v>0</v>
      </c>
    </row>
    <row r="31" spans="1:13" x14ac:dyDescent="0.25">
      <c r="A31" s="20">
        <v>2044</v>
      </c>
      <c r="B31" s="11">
        <f t="shared" si="1"/>
        <v>0</v>
      </c>
      <c r="C31" s="11">
        <f t="shared" si="1"/>
        <v>2.8450707278884286E-4</v>
      </c>
      <c r="D31" s="11">
        <f t="shared" si="1"/>
        <v>0</v>
      </c>
      <c r="E31" s="11">
        <f t="shared" si="1"/>
        <v>1.3476650816313608E-3</v>
      </c>
      <c r="F31" s="11">
        <f t="shared" si="1"/>
        <v>0</v>
      </c>
      <c r="G31" s="11">
        <f t="shared" si="1"/>
        <v>6.7283427038484236E-2</v>
      </c>
      <c r="H31" s="11">
        <f t="shared" si="1"/>
        <v>6.9679276072495558E-3</v>
      </c>
      <c r="I31" s="11">
        <f t="shared" si="1"/>
        <v>0</v>
      </c>
      <c r="J31" s="11">
        <f t="shared" si="1"/>
        <v>0</v>
      </c>
      <c r="K31" s="11">
        <f t="shared" si="1"/>
        <v>0</v>
      </c>
      <c r="L31" s="11">
        <f t="shared" si="1"/>
        <v>0</v>
      </c>
      <c r="M31" s="11">
        <f t="shared" si="1"/>
        <v>0</v>
      </c>
    </row>
    <row r="32" spans="1:13" x14ac:dyDescent="0.25">
      <c r="A32" s="20">
        <v>2045</v>
      </c>
      <c r="B32" s="11">
        <f t="shared" si="1"/>
        <v>0</v>
      </c>
      <c r="C32" s="11">
        <f t="shared" si="1"/>
        <v>2.8450707278884286E-4</v>
      </c>
      <c r="D32" s="11">
        <f t="shared" si="1"/>
        <v>0</v>
      </c>
      <c r="E32" s="11">
        <f t="shared" si="1"/>
        <v>1.3476650816313608E-3</v>
      </c>
      <c r="F32" s="11">
        <f t="shared" si="1"/>
        <v>0</v>
      </c>
      <c r="G32" s="11">
        <f t="shared" si="1"/>
        <v>6.7283427038484236E-2</v>
      </c>
      <c r="H32" s="11">
        <f t="shared" si="1"/>
        <v>6.9679276072495558E-3</v>
      </c>
      <c r="I32" s="11">
        <f t="shared" si="1"/>
        <v>0</v>
      </c>
      <c r="J32" s="11">
        <f t="shared" si="1"/>
        <v>0</v>
      </c>
      <c r="K32" s="11">
        <f t="shared" si="1"/>
        <v>0</v>
      </c>
      <c r="L32" s="11">
        <f t="shared" si="1"/>
        <v>0</v>
      </c>
      <c r="M32" s="11">
        <f t="shared" si="1"/>
        <v>0</v>
      </c>
    </row>
    <row r="33" spans="1:13" x14ac:dyDescent="0.25">
      <c r="A33" s="20">
        <v>2046</v>
      </c>
      <c r="B33" s="11">
        <f t="shared" si="1"/>
        <v>0</v>
      </c>
      <c r="C33" s="11">
        <f t="shared" si="1"/>
        <v>2.8450707278884286E-4</v>
      </c>
      <c r="D33" s="11">
        <f t="shared" si="1"/>
        <v>0</v>
      </c>
      <c r="E33" s="11">
        <f t="shared" si="1"/>
        <v>1.3476650816313608E-3</v>
      </c>
      <c r="F33" s="11">
        <f t="shared" si="1"/>
        <v>0</v>
      </c>
      <c r="G33" s="11">
        <f t="shared" si="1"/>
        <v>6.7283427038484236E-2</v>
      </c>
      <c r="H33" s="11">
        <f t="shared" si="1"/>
        <v>6.9679276072495558E-3</v>
      </c>
      <c r="I33" s="11">
        <f t="shared" si="1"/>
        <v>0</v>
      </c>
      <c r="J33" s="11">
        <f t="shared" si="1"/>
        <v>0</v>
      </c>
      <c r="K33" s="11">
        <f t="shared" si="1"/>
        <v>0</v>
      </c>
      <c r="L33" s="11">
        <f t="shared" si="1"/>
        <v>0</v>
      </c>
      <c r="M33" s="11">
        <f t="shared" si="1"/>
        <v>0</v>
      </c>
    </row>
    <row r="34" spans="1:13" x14ac:dyDescent="0.25">
      <c r="A34" s="20">
        <v>2047</v>
      </c>
      <c r="B34" s="11">
        <f t="shared" si="1"/>
        <v>0</v>
      </c>
      <c r="C34" s="11">
        <f t="shared" si="1"/>
        <v>2.8450707278884286E-4</v>
      </c>
      <c r="D34" s="11">
        <f t="shared" si="1"/>
        <v>0</v>
      </c>
      <c r="E34" s="11">
        <f t="shared" si="1"/>
        <v>1.3476650816313608E-3</v>
      </c>
      <c r="F34" s="11">
        <f t="shared" si="1"/>
        <v>0</v>
      </c>
      <c r="G34" s="11">
        <f t="shared" si="1"/>
        <v>6.7283427038484236E-2</v>
      </c>
      <c r="H34" s="11">
        <f t="shared" si="1"/>
        <v>6.9679276072495558E-3</v>
      </c>
      <c r="I34" s="11">
        <f t="shared" si="1"/>
        <v>0</v>
      </c>
      <c r="J34" s="11">
        <f t="shared" si="1"/>
        <v>0</v>
      </c>
      <c r="K34" s="11">
        <f t="shared" si="1"/>
        <v>0</v>
      </c>
      <c r="L34" s="11">
        <f t="shared" si="1"/>
        <v>0</v>
      </c>
      <c r="M34" s="11">
        <f t="shared" si="1"/>
        <v>0</v>
      </c>
    </row>
    <row r="35" spans="1:13" x14ac:dyDescent="0.25">
      <c r="A35" s="20">
        <v>2048</v>
      </c>
      <c r="B35" s="11">
        <f t="shared" si="1"/>
        <v>0</v>
      </c>
      <c r="C35" s="11">
        <f t="shared" si="1"/>
        <v>2.8450707278884286E-4</v>
      </c>
      <c r="D35" s="11">
        <f t="shared" si="1"/>
        <v>0</v>
      </c>
      <c r="E35" s="11">
        <f t="shared" si="1"/>
        <v>1.3476650816313608E-3</v>
      </c>
      <c r="F35" s="11">
        <f t="shared" si="1"/>
        <v>0</v>
      </c>
      <c r="G35" s="11">
        <f t="shared" si="1"/>
        <v>6.7283427038484236E-2</v>
      </c>
      <c r="H35" s="11">
        <f t="shared" si="1"/>
        <v>6.9679276072495558E-3</v>
      </c>
      <c r="I35" s="11">
        <f t="shared" si="1"/>
        <v>0</v>
      </c>
      <c r="J35" s="11">
        <f t="shared" si="1"/>
        <v>0</v>
      </c>
      <c r="K35" s="11">
        <f t="shared" si="1"/>
        <v>0</v>
      </c>
      <c r="L35" s="11">
        <f t="shared" si="1"/>
        <v>0</v>
      </c>
      <c r="M35" s="11">
        <f t="shared" si="1"/>
        <v>0</v>
      </c>
    </row>
    <row r="36" spans="1:13" x14ac:dyDescent="0.25">
      <c r="A36" s="20">
        <v>2049</v>
      </c>
      <c r="B36" s="11">
        <f t="shared" si="1"/>
        <v>0</v>
      </c>
      <c r="C36" s="11">
        <f t="shared" si="1"/>
        <v>2.8450707278884286E-4</v>
      </c>
      <c r="D36" s="11">
        <f t="shared" si="1"/>
        <v>0</v>
      </c>
      <c r="E36" s="11">
        <f t="shared" si="1"/>
        <v>1.3476650816313608E-3</v>
      </c>
      <c r="F36" s="11">
        <f t="shared" si="1"/>
        <v>0</v>
      </c>
      <c r="G36" s="11">
        <f t="shared" si="1"/>
        <v>6.7283427038484236E-2</v>
      </c>
      <c r="H36" s="11">
        <f t="shared" si="1"/>
        <v>6.9679276072495558E-3</v>
      </c>
      <c r="I36" s="11">
        <f t="shared" si="1"/>
        <v>0</v>
      </c>
      <c r="J36" s="11">
        <f t="shared" si="1"/>
        <v>0</v>
      </c>
      <c r="K36" s="11">
        <f t="shared" si="1"/>
        <v>0</v>
      </c>
      <c r="L36" s="11">
        <f t="shared" si="1"/>
        <v>0</v>
      </c>
      <c r="M36" s="11">
        <f t="shared" si="1"/>
        <v>0</v>
      </c>
    </row>
    <row r="37" spans="1:13" x14ac:dyDescent="0.25">
      <c r="A37" s="20">
        <v>2050</v>
      </c>
      <c r="B37" s="11">
        <f t="shared" si="1"/>
        <v>0</v>
      </c>
      <c r="C37" s="11">
        <f t="shared" si="1"/>
        <v>2.8450707278884286E-4</v>
      </c>
      <c r="D37" s="11">
        <f t="shared" si="1"/>
        <v>0</v>
      </c>
      <c r="E37" s="11">
        <f t="shared" si="1"/>
        <v>1.3476650816313608E-3</v>
      </c>
      <c r="F37" s="11">
        <f t="shared" si="1"/>
        <v>0</v>
      </c>
      <c r="G37" s="11">
        <f t="shared" si="1"/>
        <v>6.7283427038484236E-2</v>
      </c>
      <c r="H37" s="11">
        <f t="shared" si="1"/>
        <v>6.9679276072495558E-3</v>
      </c>
      <c r="I37" s="11">
        <f t="shared" si="1"/>
        <v>0</v>
      </c>
      <c r="J37" s="11">
        <f t="shared" si="1"/>
        <v>0</v>
      </c>
      <c r="K37" s="11">
        <f t="shared" si="1"/>
        <v>0</v>
      </c>
      <c r="L37" s="11">
        <f t="shared" si="1"/>
        <v>0</v>
      </c>
      <c r="M37" s="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2015 Emis by Sector</vt:lpstr>
      <vt:lpstr>2015 Deaths by Source Sector</vt:lpstr>
      <vt:lpstr>Assigning Deaths by Pollutant</vt:lpstr>
      <vt:lpstr>U.S. Source Data</vt:lpstr>
      <vt:lpstr>SCoHIbP-transportation</vt:lpstr>
      <vt:lpstr>SCoHIbP-elec-distheat</vt:lpstr>
      <vt:lpstr>SCoHIbP-bldgs</vt:lpstr>
      <vt:lpstr>SCoHIbP-indst</vt:lpstr>
      <vt:lpstr>SCoHIbP-LULUCF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2014-12-03T02:15:24Z</dcterms:created>
  <dcterms:modified xsi:type="dcterms:W3CDTF">2020-03-05T23:49:53Z</dcterms:modified>
</cp:coreProperties>
</file>