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bldgs\BFoCSbQL\"/>
    </mc:Choice>
  </mc:AlternateContent>
  <xr:revisionPtr revIDLastSave="0" documentId="13_ncr:1_{EDEAE9D7-69A4-4C44-A864-E4F838162B62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About" sheetId="1" r:id="rId1"/>
    <sheet name="India Data" sheetId="6" r:id="rId2"/>
    <sheet name="BFoCSbQL-urban-residential" sheetId="7" r:id="rId3"/>
    <sheet name="BFoCSbQL-rural-residential" sheetId="3" r:id="rId4"/>
    <sheet name="BFoCSbQL-commerci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C6" i="7"/>
  <c r="B6" i="7" s="1"/>
  <c r="C5" i="7"/>
  <c r="B5" i="7" s="1"/>
  <c r="B4" i="7"/>
  <c r="C3" i="7"/>
  <c r="B3" i="7"/>
  <c r="B2" i="7"/>
  <c r="C37" i="6" l="1"/>
  <c r="C5" i="3" s="1"/>
  <c r="C5" i="4" l="1"/>
  <c r="C24" i="6"/>
  <c r="C6" i="4" s="1"/>
  <c r="C23" i="6"/>
  <c r="C3" i="3" s="1"/>
  <c r="C3" i="4" l="1"/>
  <c r="C6" i="3"/>
  <c r="B6" i="4" l="1"/>
  <c r="B5" i="4"/>
  <c r="B4" i="4"/>
  <c r="B3" i="4"/>
  <c r="B2" i="4"/>
  <c r="B4" i="3"/>
  <c r="B7" i="3"/>
  <c r="B5" i="3"/>
  <c r="B3" i="3"/>
  <c r="B2" i="3"/>
  <c r="B7" i="4"/>
  <c r="B6" i="3"/>
</calcChain>
</file>

<file path=xl/sharedStrings.xml><?xml version="1.0" encoding="utf-8"?>
<sst xmlns="http://schemas.openxmlformats.org/spreadsheetml/2006/main" count="98" uniqueCount="68">
  <si>
    <t>BFoCSbQL BAU Fraction of Components Sold by Quality Level</t>
  </si>
  <si>
    <t>Source:</t>
  </si>
  <si>
    <t>2017-2018</t>
  </si>
  <si>
    <t>https://beestarlabel.com/Home/EnergySavings</t>
  </si>
  <si>
    <t>Sheet ref:BEE</t>
  </si>
  <si>
    <t>Figure 4,Page 12</t>
  </si>
  <si>
    <t>http://www.prayaspune.org/peg/publications/item/354.html</t>
  </si>
  <si>
    <t>Notes:</t>
  </si>
  <si>
    <t>Mandatory Appliances Produced in Financial Year 2017-2018</t>
  </si>
  <si>
    <t>Sl. No</t>
  </si>
  <si>
    <t>Appliances</t>
  </si>
  <si>
    <t>Star 1</t>
  </si>
  <si>
    <t>Star 2</t>
  </si>
  <si>
    <t>Star 3</t>
  </si>
  <si>
    <t>Star 4</t>
  </si>
  <si>
    <t>Star 5</t>
  </si>
  <si>
    <t>Total</t>
  </si>
  <si>
    <t>1 &amp; 2</t>
  </si>
  <si>
    <t>Colour Television</t>
  </si>
  <si>
    <t>Direct Cool Refrigerator</t>
  </si>
  <si>
    <t>Distribution Transformer</t>
  </si>
  <si>
    <t>Frost Free Refrigerator</t>
  </si>
  <si>
    <t>Stationary Type Water Heater</t>
  </si>
  <si>
    <t>Tubular Fluorescent Lamp(TFL)</t>
  </si>
  <si>
    <t>LED LAMPS</t>
  </si>
  <si>
    <t>Room Air Conditioner (Variable Speed)</t>
  </si>
  <si>
    <t>Voluntary Appliances Produced in Financial Year 2017-2018</t>
  </si>
  <si>
    <t>Ceiling Fan</t>
  </si>
  <si>
    <t>Monoset Pump</t>
  </si>
  <si>
    <t>Openwell Submersible Pump Set</t>
  </si>
  <si>
    <t>Submersible Pump Set</t>
  </si>
  <si>
    <t>Sales trend-light bulbs-2016</t>
  </si>
  <si>
    <t>Lighting Appliance</t>
  </si>
  <si>
    <t>Quantity(millions)</t>
  </si>
  <si>
    <t>Tubelight</t>
  </si>
  <si>
    <t>incandescent bulbs</t>
  </si>
  <si>
    <t>CFLs</t>
  </si>
  <si>
    <t>LED bulbs</t>
  </si>
  <si>
    <t>standard-compliant</t>
  </si>
  <si>
    <t>rebate-qualifying</t>
  </si>
  <si>
    <t>heating</t>
  </si>
  <si>
    <t>cooling and ventilation</t>
  </si>
  <si>
    <t>envelope</t>
  </si>
  <si>
    <t>lighting</t>
  </si>
  <si>
    <t>appliances</t>
  </si>
  <si>
    <t>other</t>
  </si>
  <si>
    <t>production trends and sales trends in appliances lead to essentially the same</t>
  </si>
  <si>
    <t>fraction of components by quality level.</t>
  </si>
  <si>
    <t>For appliances, we categorize only 5-star appliances as "rebate-qualifying" and</t>
  </si>
  <si>
    <t>1-star to 4-star appliances as "standard-compliant" (e.g. non-rebate-qualifying).</t>
  </si>
  <si>
    <t>For lighting, we categorize LEDs as "rebate-qualifying" and other technologies</t>
  </si>
  <si>
    <t>as "standard-compliant."</t>
  </si>
  <si>
    <t>Bureau of Energy Efficiency, Ministry of Power</t>
  </si>
  <si>
    <t>Prayas (Energy Group)</t>
  </si>
  <si>
    <t>Understanding the impacts of India’s LED bulb programme, “UJALA”</t>
  </si>
  <si>
    <t>Room Air Conditioners(WindowHigh Wall Split Ceiling Mounted)</t>
  </si>
  <si>
    <t>We only include AC, not fans, because AC has much higher energy usage than fans.</t>
  </si>
  <si>
    <t>We only include refrigerators and water heaters, as these are the main energy-using appliances in the list.</t>
  </si>
  <si>
    <t>Cooling and Appliances</t>
  </si>
  <si>
    <t>Lighting</t>
  </si>
  <si>
    <t>Cooling, Appliances</t>
  </si>
  <si>
    <t>Dimensionless fraction of total components</t>
  </si>
  <si>
    <t>This variable captures what BAU fraction of new building components qualify</t>
  </si>
  <si>
    <t>for energy efficient rebates.</t>
  </si>
  <si>
    <t>Most of these appliances are produced for use within India, not for export, so</t>
  </si>
  <si>
    <t xml:space="preserve">While the absolute quanitites would change in the rural-residential market, we </t>
  </si>
  <si>
    <t>appliances would be the same as urban-residential.</t>
  </si>
  <si>
    <t>assume that the proportion (%) of the rebate-qualifying and standard-compliant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</si>
</sst>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center" vertical="top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top"/>
    </xf>
    <xf numFmtId="165" fontId="0" fillId="0" borderId="0" xfId="2" applyNumberFormat="1" applyFont="1" applyAlignment="1">
      <alignment horizontal="righ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828675</xdr:colOff>
      <xdr:row>28</xdr:row>
      <xdr:rowOff>28575</xdr:rowOff>
    </xdr:from>
    <xdr:to>
      <xdr:col>11</xdr:col>
      <xdr:colOff>390525</xdr:colOff>
      <xdr:row>47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845CF-6B5E-43B5-BB12-3BDDB27DF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5553075"/>
          <a:ext cx="5581650" cy="373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rayaspune.org/peg/publications/item/354.html" TargetMode="External"/><Relationship Id="rId1" Type="http://schemas.openxmlformats.org/officeDocument/2006/relationships/hyperlink" Target="https://beestarlabel.com/Home/EnergySaving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D21" sqref="D21"/>
    </sheetView>
  </sheetViews>
  <sheetFormatPr defaultRowHeight="15" x14ac:dyDescent="0.25"/>
  <cols>
    <col min="1" max="1" width="15.7109375" customWidth="1"/>
    <col min="2" max="2" width="61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60</v>
      </c>
    </row>
    <row r="4" spans="1:2" x14ac:dyDescent="0.25">
      <c r="B4" t="s">
        <v>52</v>
      </c>
    </row>
    <row r="5" spans="1:2" x14ac:dyDescent="0.25">
      <c r="B5" s="2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B9" s="6" t="s">
        <v>59</v>
      </c>
    </row>
    <row r="10" spans="1:2" x14ac:dyDescent="0.25">
      <c r="B10" t="s">
        <v>53</v>
      </c>
    </row>
    <row r="11" spans="1:2" x14ac:dyDescent="0.25">
      <c r="B11" s="2">
        <v>2016</v>
      </c>
    </row>
    <row r="12" spans="1:2" x14ac:dyDescent="0.25">
      <c r="B12" t="s">
        <v>54</v>
      </c>
    </row>
    <row r="13" spans="1:2" x14ac:dyDescent="0.25">
      <c r="B13" s="3" t="s">
        <v>6</v>
      </c>
    </row>
    <row r="14" spans="1:2" x14ac:dyDescent="0.25">
      <c r="B14" t="s">
        <v>5</v>
      </c>
    </row>
    <row r="16" spans="1:2" x14ac:dyDescent="0.25">
      <c r="A16" s="1" t="s">
        <v>7</v>
      </c>
    </row>
    <row r="17" spans="1:1" x14ac:dyDescent="0.25">
      <c r="A17" s="17" t="s">
        <v>62</v>
      </c>
    </row>
    <row r="18" spans="1:1" x14ac:dyDescent="0.25">
      <c r="A18" s="17" t="s">
        <v>63</v>
      </c>
    </row>
    <row r="19" spans="1:1" x14ac:dyDescent="0.25">
      <c r="A19" s="17"/>
    </row>
    <row r="20" spans="1:1" x14ac:dyDescent="0.25">
      <c r="A20" t="s">
        <v>64</v>
      </c>
    </row>
    <row r="21" spans="1:1" x14ac:dyDescent="0.25">
      <c r="A21" t="s">
        <v>46</v>
      </c>
    </row>
    <row r="22" spans="1:1" x14ac:dyDescent="0.25">
      <c r="A22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30" spans="1:1" x14ac:dyDescent="0.25">
      <c r="A30" t="s">
        <v>65</v>
      </c>
    </row>
    <row r="31" spans="1:1" x14ac:dyDescent="0.25">
      <c r="A31" t="s">
        <v>67</v>
      </c>
    </row>
    <row r="32" spans="1:1" x14ac:dyDescent="0.25">
      <c r="A32" t="s">
        <v>66</v>
      </c>
    </row>
  </sheetData>
  <hyperlinks>
    <hyperlink ref="B6" r:id="rId1" xr:uid="{00000000-0004-0000-0000-000000000000}"/>
    <hyperlink ref="B13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opLeftCell="A10" workbookViewId="0">
      <selection activeCell="C23" sqref="C23"/>
    </sheetView>
  </sheetViews>
  <sheetFormatPr defaultRowHeight="15" x14ac:dyDescent="0.25"/>
  <cols>
    <col min="1" max="1" width="8" customWidth="1"/>
    <col min="2" max="2" width="59" customWidth="1"/>
    <col min="3" max="8" width="12.5703125" style="7" customWidth="1"/>
  </cols>
  <sheetData>
    <row r="1" spans="1:8" x14ac:dyDescent="0.25">
      <c r="A1" s="11" t="s">
        <v>58</v>
      </c>
      <c r="B1" s="12"/>
      <c r="C1" s="13"/>
      <c r="D1" s="13"/>
      <c r="E1" s="13"/>
      <c r="F1" s="13"/>
      <c r="G1" s="13"/>
      <c r="H1" s="13"/>
    </row>
    <row r="3" spans="1:8" s="1" customFormat="1" x14ac:dyDescent="0.25">
      <c r="A3" s="1" t="s">
        <v>8</v>
      </c>
      <c r="C3" s="8"/>
      <c r="D3" s="8"/>
      <c r="E3" s="8"/>
      <c r="F3" s="8"/>
      <c r="G3" s="8"/>
      <c r="H3" s="8"/>
    </row>
    <row r="4" spans="1:8" s="1" customFormat="1" x14ac:dyDescent="0.25">
      <c r="A4" s="1" t="s">
        <v>9</v>
      </c>
      <c r="B4" s="1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</row>
    <row r="5" spans="1:8" x14ac:dyDescent="0.25">
      <c r="A5" t="s">
        <v>17</v>
      </c>
      <c r="B5" t="s">
        <v>55</v>
      </c>
      <c r="C5" s="10">
        <v>380263</v>
      </c>
      <c r="D5" s="10">
        <v>455207</v>
      </c>
      <c r="E5" s="10">
        <v>2144757</v>
      </c>
      <c r="F5" s="10">
        <v>71880</v>
      </c>
      <c r="G5" s="10">
        <v>866679</v>
      </c>
      <c r="H5" s="10">
        <v>3918786</v>
      </c>
    </row>
    <row r="6" spans="1:8" x14ac:dyDescent="0.25">
      <c r="A6">
        <v>3</v>
      </c>
      <c r="B6" t="s">
        <v>18</v>
      </c>
      <c r="C6" s="10">
        <v>1140585</v>
      </c>
      <c r="D6" s="10">
        <v>729420</v>
      </c>
      <c r="E6" s="10">
        <v>581579</v>
      </c>
      <c r="F6" s="10">
        <v>1733547</v>
      </c>
      <c r="G6" s="10">
        <v>1158012</v>
      </c>
      <c r="H6" s="10">
        <v>5343143</v>
      </c>
    </row>
    <row r="7" spans="1:8" x14ac:dyDescent="0.25">
      <c r="A7">
        <v>4</v>
      </c>
      <c r="B7" t="s">
        <v>19</v>
      </c>
      <c r="C7" s="10">
        <v>656238</v>
      </c>
      <c r="D7" s="10">
        <v>719155</v>
      </c>
      <c r="E7" s="10">
        <v>2317850</v>
      </c>
      <c r="F7" s="10">
        <v>1093289</v>
      </c>
      <c r="G7" s="10">
        <v>251736</v>
      </c>
      <c r="H7" s="10">
        <v>5038268</v>
      </c>
    </row>
    <row r="8" spans="1:8" x14ac:dyDescent="0.25">
      <c r="A8">
        <v>5</v>
      </c>
      <c r="B8" t="s">
        <v>20</v>
      </c>
      <c r="C8" s="10">
        <v>63923</v>
      </c>
      <c r="D8" s="10">
        <v>12291</v>
      </c>
      <c r="E8" s="10">
        <v>62206</v>
      </c>
      <c r="F8" s="10">
        <v>4397</v>
      </c>
      <c r="G8" s="10">
        <v>2405</v>
      </c>
      <c r="H8" s="10">
        <v>145222</v>
      </c>
    </row>
    <row r="9" spans="1:8" x14ac:dyDescent="0.25">
      <c r="A9">
        <v>6</v>
      </c>
      <c r="B9" t="s">
        <v>21</v>
      </c>
      <c r="C9" s="10">
        <v>69489</v>
      </c>
      <c r="D9" s="10">
        <v>255163</v>
      </c>
      <c r="E9" s="10">
        <v>1009920</v>
      </c>
      <c r="F9" s="10">
        <v>156963</v>
      </c>
      <c r="G9" s="10">
        <v>1591</v>
      </c>
      <c r="H9" s="10">
        <v>1493126</v>
      </c>
    </row>
    <row r="10" spans="1:8" x14ac:dyDescent="0.25">
      <c r="A10">
        <v>7</v>
      </c>
      <c r="B10" t="s">
        <v>22</v>
      </c>
      <c r="C10" s="10">
        <v>3689</v>
      </c>
      <c r="D10" s="10">
        <v>678</v>
      </c>
      <c r="E10" s="10">
        <v>137009</v>
      </c>
      <c r="F10" s="10">
        <v>396350</v>
      </c>
      <c r="G10" s="10">
        <v>1861647</v>
      </c>
      <c r="H10" s="10">
        <v>2399373</v>
      </c>
    </row>
    <row r="11" spans="1:8" x14ac:dyDescent="0.25">
      <c r="A11">
        <v>8</v>
      </c>
      <c r="B11" t="s">
        <v>23</v>
      </c>
      <c r="C11" s="10">
        <v>0</v>
      </c>
      <c r="D11" s="10">
        <v>0</v>
      </c>
      <c r="E11" s="10">
        <v>66178149</v>
      </c>
      <c r="F11" s="10">
        <v>506875</v>
      </c>
      <c r="G11" s="10">
        <v>4835145</v>
      </c>
      <c r="H11" s="10">
        <v>71520169</v>
      </c>
    </row>
    <row r="12" spans="1:8" x14ac:dyDescent="0.25">
      <c r="A12">
        <v>9</v>
      </c>
      <c r="B12" t="s">
        <v>24</v>
      </c>
      <c r="C12" s="10">
        <v>0</v>
      </c>
      <c r="D12" s="10">
        <v>0</v>
      </c>
      <c r="E12" s="10">
        <v>17519180</v>
      </c>
      <c r="F12" s="10">
        <v>0</v>
      </c>
      <c r="G12" s="10">
        <v>0</v>
      </c>
      <c r="H12" s="10">
        <v>17519180</v>
      </c>
    </row>
    <row r="13" spans="1:8" x14ac:dyDescent="0.25">
      <c r="A13">
        <v>10</v>
      </c>
      <c r="B13" t="s">
        <v>25</v>
      </c>
      <c r="C13" s="10">
        <v>0</v>
      </c>
      <c r="D13" s="10">
        <v>0</v>
      </c>
      <c r="E13" s="10">
        <v>1084189</v>
      </c>
      <c r="F13" s="10">
        <v>66710</v>
      </c>
      <c r="G13" s="10">
        <v>138509</v>
      </c>
      <c r="H13" s="10">
        <v>1289408</v>
      </c>
    </row>
    <row r="15" spans="1:8" x14ac:dyDescent="0.25">
      <c r="A15" s="1" t="s">
        <v>26</v>
      </c>
      <c r="B15" s="1"/>
      <c r="C15" s="8"/>
      <c r="D15" s="8"/>
      <c r="E15" s="8"/>
      <c r="F15" s="8"/>
      <c r="G15" s="8"/>
      <c r="H15" s="8"/>
    </row>
    <row r="16" spans="1:8" x14ac:dyDescent="0.25">
      <c r="A16" s="1" t="s">
        <v>9</v>
      </c>
      <c r="B16" s="1" t="s">
        <v>10</v>
      </c>
      <c r="C16" s="8" t="s">
        <v>11</v>
      </c>
      <c r="D16" s="8" t="s">
        <v>12</v>
      </c>
      <c r="E16" s="8" t="s">
        <v>13</v>
      </c>
      <c r="F16" s="8" t="s">
        <v>14</v>
      </c>
      <c r="G16" s="8" t="s">
        <v>15</v>
      </c>
      <c r="H16" s="8" t="s">
        <v>16</v>
      </c>
    </row>
    <row r="17" spans="1:8" x14ac:dyDescent="0.25">
      <c r="A17">
        <v>1</v>
      </c>
      <c r="B17" t="s">
        <v>27</v>
      </c>
      <c r="C17" s="10">
        <v>0</v>
      </c>
      <c r="D17" s="10">
        <v>0</v>
      </c>
      <c r="E17" s="10">
        <v>0</v>
      </c>
      <c r="F17" s="10">
        <v>800</v>
      </c>
      <c r="G17" s="10">
        <v>2328172</v>
      </c>
      <c r="H17" s="10">
        <v>2328972</v>
      </c>
    </row>
    <row r="18" spans="1:8" x14ac:dyDescent="0.25">
      <c r="A18">
        <v>2</v>
      </c>
      <c r="B18" t="s">
        <v>28</v>
      </c>
      <c r="C18" s="10">
        <v>368</v>
      </c>
      <c r="D18" s="10">
        <v>4</v>
      </c>
      <c r="E18" s="10">
        <v>1134</v>
      </c>
      <c r="F18" s="10">
        <v>8108</v>
      </c>
      <c r="G18" s="10">
        <v>31668</v>
      </c>
      <c r="H18" s="10">
        <v>41282</v>
      </c>
    </row>
    <row r="19" spans="1:8" x14ac:dyDescent="0.25">
      <c r="A19">
        <v>3</v>
      </c>
      <c r="B19" t="s">
        <v>29</v>
      </c>
      <c r="C19" s="10">
        <v>0</v>
      </c>
      <c r="D19" s="10">
        <v>2434</v>
      </c>
      <c r="E19" s="10">
        <v>2605</v>
      </c>
      <c r="F19" s="10">
        <v>5426</v>
      </c>
      <c r="G19" s="10">
        <v>121669</v>
      </c>
      <c r="H19" s="10">
        <v>132134</v>
      </c>
    </row>
    <row r="20" spans="1:8" x14ac:dyDescent="0.25">
      <c r="A20">
        <v>4</v>
      </c>
      <c r="B20" t="s">
        <v>30</v>
      </c>
      <c r="C20" s="10">
        <v>20</v>
      </c>
      <c r="D20" s="10">
        <v>106</v>
      </c>
      <c r="E20" s="10">
        <v>40401</v>
      </c>
      <c r="F20" s="10">
        <v>36895</v>
      </c>
      <c r="G20" s="10">
        <v>641494</v>
      </c>
      <c r="H20" s="10">
        <v>718916</v>
      </c>
    </row>
    <row r="23" spans="1:8" x14ac:dyDescent="0.25">
      <c r="B23" t="s">
        <v>41</v>
      </c>
      <c r="C23" s="14">
        <f>SUM(G5,G13)/SUM(H5,H13)</f>
        <v>0.1930012591696853</v>
      </c>
      <c r="D23" s="9" t="s">
        <v>56</v>
      </c>
    </row>
    <row r="24" spans="1:8" x14ac:dyDescent="0.25">
      <c r="B24" t="s">
        <v>44</v>
      </c>
      <c r="C24" s="14">
        <f>SUM(G7,G9,G10)/SUM(H7,H9,H10)</f>
        <v>0.23681885329669894</v>
      </c>
      <c r="D24" s="9" t="s">
        <v>57</v>
      </c>
    </row>
    <row r="26" spans="1:8" x14ac:dyDescent="0.25">
      <c r="A26" s="11" t="s">
        <v>59</v>
      </c>
      <c r="B26" s="12"/>
      <c r="C26" s="13"/>
      <c r="D26" s="13"/>
      <c r="E26" s="13"/>
      <c r="F26" s="13"/>
      <c r="G26" s="13"/>
      <c r="H26" s="13"/>
    </row>
    <row r="28" spans="1:8" x14ac:dyDescent="0.25">
      <c r="B28" s="15" t="s">
        <v>31</v>
      </c>
      <c r="C28" s="15"/>
    </row>
    <row r="29" spans="1:8" x14ac:dyDescent="0.25">
      <c r="B29" s="1" t="s">
        <v>32</v>
      </c>
      <c r="C29" s="1" t="s">
        <v>33</v>
      </c>
    </row>
    <row r="30" spans="1:8" x14ac:dyDescent="0.25">
      <c r="B30" t="s">
        <v>34</v>
      </c>
      <c r="C30">
        <v>225</v>
      </c>
    </row>
    <row r="31" spans="1:8" x14ac:dyDescent="0.25">
      <c r="B31" t="s">
        <v>35</v>
      </c>
      <c r="C31">
        <v>812</v>
      </c>
    </row>
    <row r="32" spans="1:8" x14ac:dyDescent="0.25">
      <c r="B32" t="s">
        <v>36</v>
      </c>
      <c r="C32">
        <v>285</v>
      </c>
    </row>
    <row r="33" spans="2:3" x14ac:dyDescent="0.25">
      <c r="B33" t="s">
        <v>37</v>
      </c>
      <c r="C33">
        <v>251</v>
      </c>
    </row>
    <row r="37" spans="2:3" x14ac:dyDescent="0.25">
      <c r="B37" t="s">
        <v>59</v>
      </c>
      <c r="C37" s="14">
        <f>C33/SUM(C30:C33)</f>
        <v>0.15956770502225048</v>
      </c>
    </row>
  </sheetData>
  <mergeCells count="1">
    <mergeCell ref="B28:C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0F90-3053-48D7-A1A3-C92F003B3D7C}">
  <sheetPr>
    <tabColor theme="3"/>
  </sheetPr>
  <dimension ref="A1:C7"/>
  <sheetViews>
    <sheetView workbookViewId="0">
      <selection activeCell="B4" sqref="B4:C4"/>
    </sheetView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ht="30" x14ac:dyDescent="0.25">
      <c r="A1" s="16" t="s">
        <v>61</v>
      </c>
      <c r="B1" s="4" t="s">
        <v>38</v>
      </c>
      <c r="C1" s="4" t="s">
        <v>39</v>
      </c>
    </row>
    <row r="2" spans="1:3" x14ac:dyDescent="0.25">
      <c r="A2" t="s">
        <v>40</v>
      </c>
      <c r="B2" s="5">
        <f>1-C2</f>
        <v>1</v>
      </c>
      <c r="C2" s="5">
        <v>0</v>
      </c>
    </row>
    <row r="3" spans="1:3" x14ac:dyDescent="0.25">
      <c r="A3" t="s">
        <v>41</v>
      </c>
      <c r="B3" s="5">
        <f t="shared" ref="B3:B7" si="0">1-C3</f>
        <v>0.80699874083031475</v>
      </c>
      <c r="C3" s="5">
        <f>'India Data'!C23</f>
        <v>0.1930012591696853</v>
      </c>
    </row>
    <row r="4" spans="1:3" x14ac:dyDescent="0.25">
      <c r="A4" t="s">
        <v>42</v>
      </c>
      <c r="B4" s="5">
        <f t="shared" si="0"/>
        <v>1</v>
      </c>
      <c r="C4" s="5">
        <v>0</v>
      </c>
    </row>
    <row r="5" spans="1:3" x14ac:dyDescent="0.25">
      <c r="A5" t="s">
        <v>43</v>
      </c>
      <c r="B5" s="5">
        <f t="shared" si="0"/>
        <v>0.84043229497774952</v>
      </c>
      <c r="C5" s="5">
        <f>'India Data'!C37</f>
        <v>0.15956770502225048</v>
      </c>
    </row>
    <row r="6" spans="1:3" x14ac:dyDescent="0.25">
      <c r="A6" t="s">
        <v>44</v>
      </c>
      <c r="B6" s="5">
        <f t="shared" si="0"/>
        <v>0.76318114670330106</v>
      </c>
      <c r="C6" s="5">
        <f>'India Data'!C24</f>
        <v>0.23681885329669894</v>
      </c>
    </row>
    <row r="7" spans="1:3" x14ac:dyDescent="0.25">
      <c r="A7" t="s">
        <v>45</v>
      </c>
      <c r="B7" s="5">
        <f t="shared" si="0"/>
        <v>1</v>
      </c>
      <c r="C7" s="5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>
      <selection activeCell="B4" sqref="B4:C4"/>
    </sheetView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ht="30" x14ac:dyDescent="0.25">
      <c r="A1" s="16" t="s">
        <v>61</v>
      </c>
      <c r="B1" s="4" t="s">
        <v>38</v>
      </c>
      <c r="C1" s="4" t="s">
        <v>39</v>
      </c>
    </row>
    <row r="2" spans="1:3" x14ac:dyDescent="0.25">
      <c r="A2" t="s">
        <v>40</v>
      </c>
      <c r="B2" s="5">
        <f>1-C2</f>
        <v>1</v>
      </c>
      <c r="C2" s="5">
        <v>0</v>
      </c>
    </row>
    <row r="3" spans="1:3" x14ac:dyDescent="0.25">
      <c r="A3" t="s">
        <v>41</v>
      </c>
      <c r="B3" s="5">
        <f t="shared" ref="B3:B7" si="0">1-C3</f>
        <v>0.80699874083031475</v>
      </c>
      <c r="C3" s="5">
        <f>'India Data'!C23</f>
        <v>0.1930012591696853</v>
      </c>
    </row>
    <row r="4" spans="1:3" x14ac:dyDescent="0.25">
      <c r="A4" t="s">
        <v>42</v>
      </c>
      <c r="B4" s="5">
        <f t="shared" si="0"/>
        <v>1</v>
      </c>
      <c r="C4" s="5">
        <v>0</v>
      </c>
    </row>
    <row r="5" spans="1:3" x14ac:dyDescent="0.25">
      <c r="A5" t="s">
        <v>43</v>
      </c>
      <c r="B5" s="5">
        <f t="shared" si="0"/>
        <v>0.84043229497774952</v>
      </c>
      <c r="C5" s="5">
        <f>'India Data'!C37</f>
        <v>0.15956770502225048</v>
      </c>
    </row>
    <row r="6" spans="1:3" x14ac:dyDescent="0.25">
      <c r="A6" t="s">
        <v>44</v>
      </c>
      <c r="B6" s="5">
        <f t="shared" si="0"/>
        <v>0.76318114670330106</v>
      </c>
      <c r="C6" s="5">
        <f>'India Data'!C24</f>
        <v>0.23681885329669894</v>
      </c>
    </row>
    <row r="7" spans="1:3" x14ac:dyDescent="0.25">
      <c r="A7" t="s">
        <v>45</v>
      </c>
      <c r="B7" s="5">
        <f t="shared" si="0"/>
        <v>1</v>
      </c>
      <c r="C7" s="5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B3 B6 B4 B5 B7 B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15" sqref="C15"/>
    </sheetView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ht="30" x14ac:dyDescent="0.25">
      <c r="A1" s="16" t="s">
        <v>61</v>
      </c>
      <c r="B1" s="4" t="s">
        <v>38</v>
      </c>
      <c r="C1" s="4" t="s">
        <v>39</v>
      </c>
    </row>
    <row r="2" spans="1:3" x14ac:dyDescent="0.25">
      <c r="A2" t="s">
        <v>40</v>
      </c>
      <c r="B2" s="5">
        <f>1-C2</f>
        <v>1</v>
      </c>
      <c r="C2" s="5">
        <v>0</v>
      </c>
    </row>
    <row r="3" spans="1:3" x14ac:dyDescent="0.25">
      <c r="A3" t="s">
        <v>41</v>
      </c>
      <c r="B3" s="5">
        <f t="shared" ref="B3:B7" si="0">1-C3</f>
        <v>0.80699874083031475</v>
      </c>
      <c r="C3" s="5">
        <f>'India Data'!C23</f>
        <v>0.1930012591696853</v>
      </c>
    </row>
    <row r="4" spans="1:3" x14ac:dyDescent="0.25">
      <c r="A4" t="s">
        <v>42</v>
      </c>
      <c r="B4" s="5">
        <f t="shared" si="0"/>
        <v>1</v>
      </c>
      <c r="C4" s="5">
        <v>0</v>
      </c>
    </row>
    <row r="5" spans="1:3" x14ac:dyDescent="0.25">
      <c r="A5" t="s">
        <v>43</v>
      </c>
      <c r="B5" s="5">
        <f t="shared" si="0"/>
        <v>0.84043229497774952</v>
      </c>
      <c r="C5" s="5">
        <f>'India Data'!C37</f>
        <v>0.15956770502225048</v>
      </c>
    </row>
    <row r="6" spans="1:3" x14ac:dyDescent="0.25">
      <c r="A6" t="s">
        <v>44</v>
      </c>
      <c r="B6" s="5">
        <f t="shared" si="0"/>
        <v>0.76318114670330106</v>
      </c>
      <c r="C6" s="5">
        <f>'India Data'!C24</f>
        <v>0.23681885329669894</v>
      </c>
    </row>
    <row r="7" spans="1:3" x14ac:dyDescent="0.25">
      <c r="A7" t="s">
        <v>45</v>
      </c>
      <c r="B7" s="5">
        <f t="shared" si="0"/>
        <v>1</v>
      </c>
      <c r="C7" s="5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India Data</vt:lpstr>
      <vt:lpstr>BFoCSbQL-urban-residential</vt:lpstr>
      <vt:lpstr>BFoCSbQL-rural-residential</vt:lpstr>
      <vt:lpstr>BFoCSbQL-commercial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2014-04-21T17:35:08Z</dcterms:created>
  <dcterms:modified xsi:type="dcterms:W3CDTF">2019-12-24T08:56:52Z</dcterms:modified>
  <cp:category/>
  <cp:contentStatus/>
</cp:coreProperties>
</file>