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BPHC\"/>
    </mc:Choice>
  </mc:AlternateContent>
  <xr:revisionPtr revIDLastSave="0" documentId="13_ncr:1_{BEFE08A0-69FF-429F-B04B-9BB50EE36C6C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EA" sheetId="4" r:id="rId2"/>
    <sheet name="BPH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4" l="1"/>
  <c r="D2" i="3" s="1"/>
  <c r="C2" i="3" l="1"/>
  <c r="B2" i="3"/>
  <c r="E2" i="3"/>
  <c r="F2" i="3" s="1"/>
  <c r="G2" i="3" s="1"/>
  <c r="H2" i="3" l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</calcChain>
</file>

<file path=xl/sharedStrings.xml><?xml version="1.0" encoding="utf-8"?>
<sst xmlns="http://schemas.openxmlformats.org/spreadsheetml/2006/main" count="46" uniqueCount="45">
  <si>
    <t>BPHC BAU Pumped Hydro Capacity</t>
  </si>
  <si>
    <t>Source:</t>
  </si>
  <si>
    <t>Year</t>
  </si>
  <si>
    <t>Pumped Storage Capacity (MW)</t>
  </si>
  <si>
    <t>Central Electricity Authority</t>
  </si>
  <si>
    <t>Pumped Storage Development in India</t>
  </si>
  <si>
    <t>http://www.cea.nic.in/reports/monthly/hydro/2019/pump_storage-09.pdf</t>
  </si>
  <si>
    <t>PUMPED STORAGE DEVELOPMENT IN INDIA</t>
  </si>
  <si>
    <t>(Installed Capacity above 25 MW)</t>
  </si>
  <si>
    <t>S.No.</t>
  </si>
  <si>
    <t>SCHEMES</t>
  </si>
  <si>
    <t>Installed Capacity</t>
  </si>
  <si>
    <t>no. of units 
X unit size (MW)</t>
  </si>
  <si>
    <t>MW</t>
  </si>
  <si>
    <t>Remarks</t>
  </si>
  <si>
    <t>A. Schemes Constructed</t>
  </si>
  <si>
    <t>a) Working in pumping mode</t>
  </si>
  <si>
    <t>Nagarjuna Sagar -Telangana</t>
  </si>
  <si>
    <t>7x100.80</t>
  </si>
  <si>
    <t>Kadamparai -T.N</t>
  </si>
  <si>
    <t>4x100</t>
  </si>
  <si>
    <t>Bhira -Mah.</t>
  </si>
  <si>
    <t>1x150</t>
  </si>
  <si>
    <t>Srisailam LBPH -Telangana</t>
  </si>
  <si>
    <t>6x150</t>
  </si>
  <si>
    <t>Purlia PSS -W.B.</t>
  </si>
  <si>
    <t>4x225</t>
  </si>
  <si>
    <t>Ghatgar -Mah.</t>
  </si>
  <si>
    <t>2x125</t>
  </si>
  <si>
    <t>A. Schemes under construction</t>
  </si>
  <si>
    <t xml:space="preserve">Tehri St.-II -Uttarakhand </t>
  </si>
  <si>
    <t>4x250</t>
  </si>
  <si>
    <t>Koyna Left Bank -Mah.</t>
  </si>
  <si>
    <t>2x40</t>
  </si>
  <si>
    <t>Kundah Pump Storage (Stage I,II,II&amp;IV)-T. N</t>
  </si>
  <si>
    <t>4x 125</t>
  </si>
  <si>
    <t>Likely commissioning by 2021-23 (June’22)</t>
  </si>
  <si>
    <t>Likely commissioning by 2022-23</t>
  </si>
  <si>
    <t>Only those schemes are considered which are:</t>
  </si>
  <si>
    <t xml:space="preserve">a) currently operational </t>
  </si>
  <si>
    <t>b) undergoing repairs (with likely time of completion mentioned)</t>
  </si>
  <si>
    <t>c) under construction (with likely commissioning years mentioned)</t>
  </si>
  <si>
    <t>Note:</t>
  </si>
  <si>
    <t>Working tot.</t>
  </si>
  <si>
    <t>As on 30.09.2019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</si>
</sst>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1" fontId="0" fillId="0" borderId="0" xfId="0" applyNumberFormat="1"/>
    <xf numFmtId="17" fontId="0" fillId="0" borderId="0" xfId="0" applyNumberFormat="1" applyAlignment="1">
      <alignment horizontal="left"/>
    </xf>
    <xf numFmtId="0" fontId="6" fillId="0" borderId="0" xfId="0" applyFont="1"/>
    <xf numFmtId="0" fontId="6" fillId="0" borderId="5" xfId="0" applyFont="1" applyBorder="1"/>
    <xf numFmtId="0" fontId="0" fillId="0" borderId="5" xfId="0" applyBorder="1"/>
    <xf numFmtId="0" fontId="7" fillId="0" borderId="5" xfId="0" applyFont="1" applyBorder="1"/>
    <xf numFmtId="0" fontId="8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9" fillId="0" borderId="5" xfId="0" applyFont="1" applyBorder="1"/>
    <xf numFmtId="0" fontId="10" fillId="0" borderId="0" xfId="0" applyFont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0" xfId="0" applyAlignment="1"/>
    <xf numFmtId="0" fontId="0" fillId="0" borderId="6" xfId="0" applyBorder="1" applyAlignment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a.nic.in/reports/monthly/hydro/2019/pump_storage-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cols>
    <col min="2" max="2" width="34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4</v>
      </c>
    </row>
    <row r="4" spans="1:2" x14ac:dyDescent="0.25">
      <c r="B4" s="4">
        <v>43709</v>
      </c>
    </row>
    <row r="5" spans="1:2" x14ac:dyDescent="0.25">
      <c r="B5" t="s">
        <v>5</v>
      </c>
    </row>
    <row r="6" spans="1:2" x14ac:dyDescent="0.25">
      <c r="B6" s="2" t="s">
        <v>6</v>
      </c>
    </row>
    <row r="8" spans="1:2" x14ac:dyDescent="0.25">
      <c r="A8" s="1" t="s">
        <v>42</v>
      </c>
    </row>
    <row r="9" spans="1:2" x14ac:dyDescent="0.25">
      <c r="A9" t="s">
        <v>38</v>
      </c>
    </row>
    <row r="10" spans="1:2" x14ac:dyDescent="0.25">
      <c r="A10" t="s">
        <v>39</v>
      </c>
    </row>
    <row r="11" spans="1:2" x14ac:dyDescent="0.25">
      <c r="A11" t="s">
        <v>40</v>
      </c>
    </row>
    <row r="12" spans="1:2" x14ac:dyDescent="0.25">
      <c r="A12" t="s">
        <v>41</v>
      </c>
    </row>
  </sheetData>
  <hyperlinks>
    <hyperlink ref="B6" r:id="rId1" xr:uid="{A62CCBEA-3A71-48BE-9CB8-C8C01DA6423A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49E2-7860-42BC-A662-DB76B2A9C0D4}">
  <dimension ref="A1:J20"/>
  <sheetViews>
    <sheetView topLeftCell="A7" workbookViewId="0">
      <selection activeCell="E24" sqref="E24"/>
    </sheetView>
  </sheetViews>
  <sheetFormatPr defaultRowHeight="15" x14ac:dyDescent="0.25"/>
  <cols>
    <col min="2" max="2" width="38.140625" bestFit="1" customWidth="1"/>
    <col min="3" max="3" width="11.28515625" customWidth="1"/>
    <col min="5" max="5" width="69.5703125" bestFit="1" customWidth="1"/>
  </cols>
  <sheetData>
    <row r="1" spans="1:5" ht="15.75" x14ac:dyDescent="0.25">
      <c r="A1" s="5" t="s">
        <v>7</v>
      </c>
    </row>
    <row r="2" spans="1:5" ht="15.75" x14ac:dyDescent="0.25">
      <c r="A2" s="5" t="s">
        <v>8</v>
      </c>
    </row>
    <row r="3" spans="1:5" ht="15.75" x14ac:dyDescent="0.25">
      <c r="A3" s="5" t="s">
        <v>44</v>
      </c>
    </row>
    <row r="4" spans="1:5" ht="15.75" x14ac:dyDescent="0.25">
      <c r="A4" s="6"/>
      <c r="B4" s="7"/>
      <c r="C4" s="14" t="s">
        <v>11</v>
      </c>
      <c r="D4" s="14"/>
      <c r="E4" s="7"/>
    </row>
    <row r="5" spans="1:5" ht="45" x14ac:dyDescent="0.25">
      <c r="A5" s="9" t="s">
        <v>9</v>
      </c>
      <c r="B5" s="9" t="s">
        <v>10</v>
      </c>
      <c r="C5" s="10" t="s">
        <v>12</v>
      </c>
      <c r="D5" s="11" t="s">
        <v>13</v>
      </c>
      <c r="E5" s="11" t="s">
        <v>14</v>
      </c>
    </row>
    <row r="6" spans="1:5" ht="15.75" x14ac:dyDescent="0.25">
      <c r="A6" s="12" t="s">
        <v>15</v>
      </c>
      <c r="B6" s="7"/>
      <c r="C6" s="7"/>
      <c r="D6" s="7"/>
      <c r="E6" s="7"/>
    </row>
    <row r="7" spans="1:5" ht="15.75" x14ac:dyDescent="0.25">
      <c r="A7" s="12" t="s">
        <v>16</v>
      </c>
      <c r="B7" s="7"/>
      <c r="C7" s="7"/>
      <c r="D7" s="7"/>
      <c r="E7" s="7"/>
    </row>
    <row r="8" spans="1:5" x14ac:dyDescent="0.25">
      <c r="A8" s="7">
        <v>1</v>
      </c>
      <c r="B8" s="7" t="s">
        <v>17</v>
      </c>
      <c r="C8" s="8" t="s">
        <v>18</v>
      </c>
      <c r="D8" s="8">
        <v>705.6</v>
      </c>
      <c r="E8" s="7"/>
    </row>
    <row r="9" spans="1:5" x14ac:dyDescent="0.25">
      <c r="A9" s="7">
        <v>2</v>
      </c>
      <c r="B9" s="8" t="s">
        <v>19</v>
      </c>
      <c r="C9" s="8" t="s">
        <v>20</v>
      </c>
      <c r="D9" s="7">
        <v>400</v>
      </c>
      <c r="E9" s="7"/>
    </row>
    <row r="10" spans="1:5" x14ac:dyDescent="0.25">
      <c r="A10" s="7">
        <v>3</v>
      </c>
      <c r="B10" s="8" t="s">
        <v>21</v>
      </c>
      <c r="C10" s="8" t="s">
        <v>22</v>
      </c>
      <c r="D10" s="7">
        <v>150</v>
      </c>
      <c r="E10" s="7"/>
    </row>
    <row r="11" spans="1:5" x14ac:dyDescent="0.25">
      <c r="A11" s="7">
        <v>4</v>
      </c>
      <c r="B11" s="8" t="s">
        <v>23</v>
      </c>
      <c r="C11" s="8" t="s">
        <v>24</v>
      </c>
      <c r="D11" s="7">
        <v>900</v>
      </c>
      <c r="E11" s="7"/>
    </row>
    <row r="12" spans="1:5" x14ac:dyDescent="0.25">
      <c r="A12" s="7">
        <v>5</v>
      </c>
      <c r="B12" s="8" t="s">
        <v>25</v>
      </c>
      <c r="C12" s="8" t="s">
        <v>26</v>
      </c>
      <c r="D12" s="7">
        <v>900</v>
      </c>
      <c r="E12" s="7"/>
    </row>
    <row r="13" spans="1:5" x14ac:dyDescent="0.25">
      <c r="A13" s="7">
        <v>6</v>
      </c>
      <c r="B13" s="8" t="s">
        <v>27</v>
      </c>
      <c r="C13" s="8" t="s">
        <v>28</v>
      </c>
      <c r="D13" s="7">
        <v>250</v>
      </c>
      <c r="E13" s="7"/>
    </row>
    <row r="14" spans="1:5" ht="15.75" x14ac:dyDescent="0.25">
      <c r="A14" s="12"/>
      <c r="B14" s="7"/>
      <c r="C14" s="7" t="s">
        <v>43</v>
      </c>
      <c r="D14" s="7">
        <f>SUM(D8:D13)</f>
        <v>3305.6</v>
      </c>
      <c r="E14" s="7"/>
    </row>
    <row r="15" spans="1:5" x14ac:dyDescent="0.25">
      <c r="A15" s="7"/>
      <c r="B15" s="7"/>
      <c r="C15" s="7"/>
      <c r="D15" s="7"/>
      <c r="E15" s="7"/>
    </row>
    <row r="16" spans="1:5" ht="15.75" x14ac:dyDescent="0.25">
      <c r="A16" s="12" t="s">
        <v>29</v>
      </c>
      <c r="B16" s="7"/>
      <c r="C16" s="7"/>
      <c r="D16" s="7"/>
      <c r="E16" s="7"/>
    </row>
    <row r="17" spans="1:10" ht="16.5" x14ac:dyDescent="0.25">
      <c r="A17" s="7">
        <v>1</v>
      </c>
      <c r="B17" s="8" t="s">
        <v>30</v>
      </c>
      <c r="C17" s="8" t="s">
        <v>31</v>
      </c>
      <c r="D17" s="7">
        <v>1000</v>
      </c>
      <c r="E17" s="13" t="s">
        <v>36</v>
      </c>
      <c r="F17" s="15"/>
      <c r="G17" s="16"/>
      <c r="H17" s="16"/>
      <c r="I17" s="16"/>
      <c r="J17" s="16"/>
    </row>
    <row r="18" spans="1:10" x14ac:dyDescent="0.25">
      <c r="A18" s="7">
        <v>2</v>
      </c>
      <c r="B18" s="8" t="s">
        <v>32</v>
      </c>
      <c r="C18" s="8" t="s">
        <v>33</v>
      </c>
      <c r="D18" s="7">
        <v>80</v>
      </c>
      <c r="E18" s="7" t="s">
        <v>37</v>
      </c>
      <c r="F18" s="17"/>
      <c r="G18" s="16"/>
      <c r="H18" s="16"/>
      <c r="I18" s="16"/>
      <c r="J18" s="16"/>
    </row>
    <row r="19" spans="1:10" x14ac:dyDescent="0.25">
      <c r="A19" s="7">
        <v>3</v>
      </c>
      <c r="B19" s="8" t="s">
        <v>34</v>
      </c>
      <c r="C19" s="8" t="s">
        <v>35</v>
      </c>
      <c r="D19" s="7">
        <v>500</v>
      </c>
      <c r="E19" s="7" t="s">
        <v>37</v>
      </c>
      <c r="F19" s="17"/>
      <c r="G19" s="16"/>
      <c r="H19" s="16"/>
      <c r="I19" s="16"/>
      <c r="J19" s="16"/>
    </row>
    <row r="20" spans="1:10" x14ac:dyDescent="0.25">
      <c r="F20" s="2"/>
    </row>
  </sheetData>
  <mergeCells count="2">
    <mergeCell ref="C4:D4"/>
    <mergeCell ref="F17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J2"/>
  <sheetViews>
    <sheetView workbookViewId="0">
      <selection activeCell="A6" sqref="A6"/>
    </sheetView>
  </sheetViews>
  <sheetFormatPr defaultRowHeight="15" x14ac:dyDescent="0.25"/>
  <cols>
    <col min="1" max="1" width="30.42578125" customWidth="1"/>
  </cols>
  <sheetData>
    <row r="1" spans="1:36" x14ac:dyDescent="0.2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3</v>
      </c>
      <c r="B2" s="3">
        <f>D2</f>
        <v>3305.6</v>
      </c>
      <c r="C2" s="3">
        <f>D2</f>
        <v>3305.6</v>
      </c>
      <c r="D2" s="3">
        <f>CEA!D14</f>
        <v>3305.6</v>
      </c>
      <c r="E2" s="3">
        <f>D2</f>
        <v>3305.6</v>
      </c>
      <c r="F2" s="3">
        <f>E2</f>
        <v>3305.6</v>
      </c>
      <c r="G2" s="3">
        <f t="shared" ref="G2:AJ2" si="0">F2</f>
        <v>3305.6</v>
      </c>
      <c r="H2" s="3">
        <f>G2+CEA!D17</f>
        <v>4305.6000000000004</v>
      </c>
      <c r="I2" s="3">
        <f>H2+CEA!D18+CEA!D19</f>
        <v>4885.6000000000004</v>
      </c>
      <c r="J2" s="3">
        <f t="shared" si="0"/>
        <v>4885.6000000000004</v>
      </c>
      <c r="K2" s="3">
        <f t="shared" si="0"/>
        <v>4885.6000000000004</v>
      </c>
      <c r="L2" s="3">
        <f t="shared" si="0"/>
        <v>4885.6000000000004</v>
      </c>
      <c r="M2" s="3">
        <f t="shared" si="0"/>
        <v>4885.6000000000004</v>
      </c>
      <c r="N2" s="3">
        <f t="shared" si="0"/>
        <v>4885.6000000000004</v>
      </c>
      <c r="O2" s="3">
        <f t="shared" si="0"/>
        <v>4885.6000000000004</v>
      </c>
      <c r="P2" s="3">
        <f t="shared" si="0"/>
        <v>4885.6000000000004</v>
      </c>
      <c r="Q2" s="3">
        <f t="shared" si="0"/>
        <v>4885.6000000000004</v>
      </c>
      <c r="R2" s="3">
        <f t="shared" si="0"/>
        <v>4885.6000000000004</v>
      </c>
      <c r="S2" s="3">
        <f t="shared" si="0"/>
        <v>4885.6000000000004</v>
      </c>
      <c r="T2" s="3">
        <f t="shared" si="0"/>
        <v>4885.6000000000004</v>
      </c>
      <c r="U2" s="3">
        <f t="shared" si="0"/>
        <v>4885.6000000000004</v>
      </c>
      <c r="V2" s="3">
        <f t="shared" si="0"/>
        <v>4885.6000000000004</v>
      </c>
      <c r="W2" s="3">
        <f t="shared" si="0"/>
        <v>4885.6000000000004</v>
      </c>
      <c r="X2" s="3">
        <f t="shared" si="0"/>
        <v>4885.6000000000004</v>
      </c>
      <c r="Y2" s="3">
        <f t="shared" si="0"/>
        <v>4885.6000000000004</v>
      </c>
      <c r="Z2" s="3">
        <f t="shared" si="0"/>
        <v>4885.6000000000004</v>
      </c>
      <c r="AA2" s="3">
        <f t="shared" si="0"/>
        <v>4885.6000000000004</v>
      </c>
      <c r="AB2" s="3">
        <f t="shared" si="0"/>
        <v>4885.6000000000004</v>
      </c>
      <c r="AC2" s="3">
        <f t="shared" si="0"/>
        <v>4885.6000000000004</v>
      </c>
      <c r="AD2" s="3">
        <f t="shared" si="0"/>
        <v>4885.6000000000004</v>
      </c>
      <c r="AE2" s="3">
        <f t="shared" si="0"/>
        <v>4885.6000000000004</v>
      </c>
      <c r="AF2" s="3">
        <f t="shared" si="0"/>
        <v>4885.6000000000004</v>
      </c>
      <c r="AG2" s="3">
        <f t="shared" si="0"/>
        <v>4885.6000000000004</v>
      </c>
      <c r="AH2" s="3">
        <f t="shared" si="0"/>
        <v>4885.6000000000004</v>
      </c>
      <c r="AI2" s="3">
        <f t="shared" si="0"/>
        <v>4885.6000000000004</v>
      </c>
      <c r="AJ2" s="3">
        <f t="shared" si="0"/>
        <v>4885.6000000000004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CEA</vt:lpstr>
      <vt:lpstr>BPHC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2015-06-11T00:38:34Z</dcterms:created>
  <dcterms:modified xsi:type="dcterms:W3CDTF">2020-01-20T10:57:05Z</dcterms:modified>
  <cp:category/>
  <cp:contentStatus/>
</cp:coreProperties>
</file>