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RM\"/>
    </mc:Choice>
  </mc:AlternateContent>
  <xr:revisionPtr revIDLastSave="0" documentId="13_ncr:1_{485633A7-5627-42B5-8F0E-0571A9027FC2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s" sheetId="3" r:id="rId2"/>
    <sheet name="R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S2" i="2"/>
  <c r="U2" i="2"/>
  <c r="V2" i="2"/>
  <c r="Y2" i="2"/>
  <c r="Z2" i="2"/>
  <c r="AC2" i="2"/>
  <c r="AD2" i="2"/>
  <c r="AG2" i="2"/>
  <c r="AH2" i="2"/>
  <c r="AK2" i="2"/>
  <c r="T2" i="3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S2" i="3"/>
  <c r="T2" i="2" s="1"/>
  <c r="K2" i="3"/>
  <c r="L2" i="2" s="1"/>
  <c r="O2" i="3"/>
  <c r="P2" i="2" s="1"/>
  <c r="D5" i="3"/>
  <c r="D4" i="3"/>
  <c r="C5" i="3"/>
  <c r="G2" i="3" s="1"/>
  <c r="H2" i="2" s="1"/>
  <c r="B2" i="3"/>
  <c r="C2" i="2" s="1"/>
  <c r="A2" i="3"/>
  <c r="B2" i="2" s="1"/>
  <c r="D2" i="3" l="1"/>
  <c r="E2" i="2" s="1"/>
  <c r="N2" i="3"/>
  <c r="O2" i="2" s="1"/>
  <c r="J2" i="3"/>
  <c r="K2" i="2" s="1"/>
  <c r="F2" i="3"/>
  <c r="G2" i="2" s="1"/>
  <c r="Q2" i="3"/>
  <c r="R2" i="2" s="1"/>
  <c r="M2" i="3"/>
  <c r="N2" i="2" s="1"/>
  <c r="I2" i="3"/>
  <c r="J2" i="2" s="1"/>
  <c r="E2" i="3"/>
  <c r="F2" i="2" s="1"/>
  <c r="P2" i="3"/>
  <c r="Q2" i="2" s="1"/>
  <c r="L2" i="3"/>
  <c r="M2" i="2" s="1"/>
  <c r="H2" i="3"/>
  <c r="I2" i="2" s="1"/>
  <c r="AJ2" i="2"/>
  <c r="AF2" i="2"/>
  <c r="AB2" i="2"/>
  <c r="X2" i="2"/>
  <c r="AI2" i="2"/>
  <c r="AE2" i="2"/>
  <c r="AA2" i="2"/>
  <c r="W2" i="2"/>
</calcChain>
</file>

<file path=xl/sharedStrings.xml><?xml version="1.0" encoding="utf-8"?>
<sst xmlns="http://schemas.openxmlformats.org/spreadsheetml/2006/main" count="28" uniqueCount="27">
  <si>
    <t>RM Reserve Margin</t>
  </si>
  <si>
    <t>Source:</t>
  </si>
  <si>
    <t>Reserve Margin</t>
  </si>
  <si>
    <t>Notes:</t>
  </si>
  <si>
    <t>The Reserve Margin has increased from 50.94% in 2011-12 to 71.78% in March, 2017.</t>
  </si>
  <si>
    <t>This increase in Reserve Margin is on account of decrease in thermal PLF from 73.32 % in 2011-12 to 59.88% in 2016-17.</t>
  </si>
  <si>
    <t>http://www.cea.nic.in/reports/committee/nep/nep_jan_2018.pdf</t>
  </si>
  <si>
    <t>We assume that once coal PLF's improve, RM can be brought down to 10%</t>
  </si>
  <si>
    <t>Central Electricity Authority</t>
  </si>
  <si>
    <t>FLEXIBLE OPERATION OF THERMAL POWER PLANT</t>
  </si>
  <si>
    <t>FOR INTEGRATION OF RENEWABLE GENERATION</t>
  </si>
  <si>
    <t>http://www.cea.nic.in/reports/others/thermal/trm/flexible_operation.pdf</t>
  </si>
  <si>
    <t>Annexure 1, Page 1 of 9</t>
  </si>
  <si>
    <t>National Institute of Advanced Studies</t>
  </si>
  <si>
    <t>The Future of the Indian Electricity Sector with HighRenewable Penetration</t>
  </si>
  <si>
    <t>CECFEE Workshop, ISI Delhi</t>
  </si>
  <si>
    <t>https://www.isid.ac.in/~cecfee/wp-content/uploads/2017/02/The-Future-of-the-Indian-Electricity-Sector.pdf</t>
  </si>
  <si>
    <t>Slide 15</t>
  </si>
  <si>
    <t xml:space="preserve">We assume that from 2032 onwards, RMs can be 10%. Prior to that, they are interpolated to steadily decline from 2017 values </t>
  </si>
  <si>
    <t>PLF's for new coal plants are expected to improve (&gt;75%) from 2032 onward in "BAU expected Capacity Factors"</t>
  </si>
  <si>
    <t>to correspond with the improvement in PLF</t>
  </si>
  <si>
    <t>Two independent studies (CEA, NIAS) that examine more renewables in the generation mix assume RM of 10%</t>
  </si>
  <si>
    <t>Historic Reserve Margins</t>
  </si>
  <si>
    <t>Sec 1.2.6, pp 1.7</t>
  </si>
  <si>
    <t>National Electricity Plan</t>
  </si>
  <si>
    <t xml:space="preserve">As per NEP, 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</si>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</sst>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Font="1"/>
    <xf numFmtId="1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a.nic.in/reports/committee/nep/nep_jan_2018.pdf" TargetMode="External"/><Relationship Id="rId2" Type="http://schemas.openxmlformats.org/officeDocument/2006/relationships/hyperlink" Target="https://www.isid.ac.in/~cecfee/wp-content/uploads/2017/02/The-Future-of-the-Indian-Electricity-Sector.pdf" TargetMode="External"/><Relationship Id="rId1" Type="http://schemas.openxmlformats.org/officeDocument/2006/relationships/hyperlink" Target="http://www.cea.nic.in/reports/others/thermal/trm/flexible_operation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/>
  </sheetViews>
  <sheetFormatPr defaultRowHeight="15" x14ac:dyDescent="0.25"/>
  <cols>
    <col min="4" max="4" width="49.140625" customWidth="1"/>
    <col min="10" max="10" width="62" customWidth="1"/>
  </cols>
  <sheetData>
    <row r="1" spans="1:10" x14ac:dyDescent="0.25">
      <c r="A1" s="1" t="s">
        <v>0</v>
      </c>
    </row>
    <row r="3" spans="1:10" x14ac:dyDescent="0.25">
      <c r="A3" s="1" t="s">
        <v>1</v>
      </c>
      <c r="B3" s="5" t="s">
        <v>8</v>
      </c>
      <c r="C3" s="5"/>
      <c r="D3" s="5"/>
      <c r="H3" s="5" t="s">
        <v>13</v>
      </c>
      <c r="I3" s="5"/>
      <c r="J3" s="5"/>
    </row>
    <row r="4" spans="1:10" x14ac:dyDescent="0.25">
      <c r="B4" s="2" t="s">
        <v>9</v>
      </c>
      <c r="H4" s="2" t="s">
        <v>14</v>
      </c>
    </row>
    <row r="5" spans="1:10" x14ac:dyDescent="0.25">
      <c r="B5" s="2" t="s">
        <v>10</v>
      </c>
      <c r="H5" s="2" t="s">
        <v>15</v>
      </c>
    </row>
    <row r="6" spans="1:10" x14ac:dyDescent="0.25">
      <c r="B6" s="4" t="s">
        <v>11</v>
      </c>
      <c r="H6" s="4" t="s">
        <v>16</v>
      </c>
    </row>
    <row r="7" spans="1:10" x14ac:dyDescent="0.25">
      <c r="B7" t="s">
        <v>12</v>
      </c>
      <c r="H7" t="s">
        <v>17</v>
      </c>
    </row>
    <row r="10" spans="1:10" x14ac:dyDescent="0.25">
      <c r="B10" s="5" t="s">
        <v>22</v>
      </c>
      <c r="C10" s="5"/>
      <c r="D10" s="5"/>
    </row>
    <row r="11" spans="1:10" x14ac:dyDescent="0.25">
      <c r="B11" s="10" t="s">
        <v>8</v>
      </c>
      <c r="C11" s="8"/>
      <c r="D11" s="8"/>
      <c r="E11" s="9"/>
    </row>
    <row r="12" spans="1:10" x14ac:dyDescent="0.25">
      <c r="B12" t="s">
        <v>24</v>
      </c>
    </row>
    <row r="13" spans="1:10" x14ac:dyDescent="0.25">
      <c r="B13" s="7">
        <v>2018</v>
      </c>
    </row>
    <row r="14" spans="1:10" x14ac:dyDescent="0.25">
      <c r="B14" s="4" t="s">
        <v>6</v>
      </c>
    </row>
    <row r="15" spans="1:10" x14ac:dyDescent="0.25">
      <c r="B15" t="s">
        <v>23</v>
      </c>
    </row>
    <row r="17" spans="1:1" x14ac:dyDescent="0.25">
      <c r="A17" s="1" t="s">
        <v>3</v>
      </c>
    </row>
    <row r="18" spans="1:1" x14ac:dyDescent="0.25">
      <c r="A18" s="6" t="s">
        <v>25</v>
      </c>
    </row>
    <row r="19" spans="1:1" x14ac:dyDescent="0.25">
      <c r="A19" t="s">
        <v>4</v>
      </c>
    </row>
    <row r="20" spans="1:1" x14ac:dyDescent="0.25">
      <c r="A20" t="s">
        <v>5</v>
      </c>
    </row>
    <row r="22" spans="1:1" x14ac:dyDescent="0.25">
      <c r="A22" t="s">
        <v>21</v>
      </c>
    </row>
    <row r="23" spans="1:1" x14ac:dyDescent="0.25">
      <c r="A23" t="s">
        <v>7</v>
      </c>
    </row>
    <row r="24" spans="1:1" x14ac:dyDescent="0.25">
      <c r="A24" t="s">
        <v>19</v>
      </c>
    </row>
    <row r="25" spans="1:1" x14ac:dyDescent="0.25">
      <c r="A25" t="s">
        <v>18</v>
      </c>
    </row>
    <row r="26" spans="1:1" x14ac:dyDescent="0.25">
      <c r="A26" t="s">
        <v>20</v>
      </c>
    </row>
  </sheetData>
  <hyperlinks>
    <hyperlink ref="B6" r:id="rId1" xr:uid="{860B9DB3-EBFB-4444-9721-95B4C478CD4E}"/>
    <hyperlink ref="H6" r:id="rId2" xr:uid="{8225F9A6-5928-48E2-8300-AEDFE7FB6DF5}"/>
    <hyperlink ref="B14" r:id="rId3" xr:uid="{40D93D18-6DD5-4BF4-B38B-B9455144DBC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B722-93AE-4D47-8633-91BA8E0165DE}">
  <dimension ref="A1:AJ5"/>
  <sheetViews>
    <sheetView workbookViewId="0">
      <selection activeCell="M7" sqref="M7"/>
    </sheetView>
  </sheetViews>
  <sheetFormatPr defaultRowHeight="15" x14ac:dyDescent="0.25"/>
  <sheetData>
    <row r="1" spans="1:36" x14ac:dyDescent="0.25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>
        <f>C2</f>
        <v>0.71779999999999999</v>
      </c>
      <c r="B2">
        <f>C2</f>
        <v>0.71779999999999999</v>
      </c>
      <c r="C2">
        <v>0.71779999999999999</v>
      </c>
      <c r="D2">
        <f>FORECAST(D1,$C$5:$D$5,$C$4:$D$4)</f>
        <v>0.67661333333333573</v>
      </c>
      <c r="E2">
        <f t="shared" ref="E2:Q2" si="0">FORECAST(E1,$C$5:$D$5,$C$4:$D$4)</f>
        <v>0.63542666666666037</v>
      </c>
      <c r="F2">
        <f t="shared" si="0"/>
        <v>0.59423999999999921</v>
      </c>
      <c r="G2">
        <f t="shared" si="0"/>
        <v>0.55305333333332385</v>
      </c>
      <c r="H2">
        <f t="shared" si="0"/>
        <v>0.5118666666666627</v>
      </c>
      <c r="I2">
        <f t="shared" si="0"/>
        <v>0.47068000000000154</v>
      </c>
      <c r="J2">
        <f t="shared" si="0"/>
        <v>0.42949333333332618</v>
      </c>
      <c r="K2">
        <f t="shared" si="0"/>
        <v>0.38830666666666502</v>
      </c>
      <c r="L2">
        <f t="shared" si="0"/>
        <v>0.34712000000000387</v>
      </c>
      <c r="M2">
        <f t="shared" si="0"/>
        <v>0.30593333333332851</v>
      </c>
      <c r="N2">
        <f t="shared" si="0"/>
        <v>0.26474666666666735</v>
      </c>
      <c r="O2">
        <f t="shared" si="0"/>
        <v>0.22355999999999199</v>
      </c>
      <c r="P2">
        <f t="shared" si="0"/>
        <v>0.18237333333333083</v>
      </c>
      <c r="Q2">
        <f t="shared" si="0"/>
        <v>0.14118666666666968</v>
      </c>
      <c r="R2">
        <v>0.1</v>
      </c>
      <c r="S2">
        <f>R2</f>
        <v>0.1</v>
      </c>
      <c r="T2">
        <f t="shared" ref="T2:AJ2" si="1">S2</f>
        <v>0.1</v>
      </c>
      <c r="U2">
        <f t="shared" si="1"/>
        <v>0.1</v>
      </c>
      <c r="V2">
        <f t="shared" si="1"/>
        <v>0.1</v>
      </c>
      <c r="W2">
        <f t="shared" si="1"/>
        <v>0.1</v>
      </c>
      <c r="X2">
        <f t="shared" si="1"/>
        <v>0.1</v>
      </c>
      <c r="Y2">
        <f t="shared" si="1"/>
        <v>0.1</v>
      </c>
      <c r="Z2">
        <f t="shared" si="1"/>
        <v>0.1</v>
      </c>
      <c r="AA2">
        <f t="shared" si="1"/>
        <v>0.1</v>
      </c>
      <c r="AB2">
        <f t="shared" si="1"/>
        <v>0.1</v>
      </c>
      <c r="AC2">
        <f t="shared" si="1"/>
        <v>0.1</v>
      </c>
      <c r="AD2">
        <f t="shared" si="1"/>
        <v>0.1</v>
      </c>
      <c r="AE2">
        <f t="shared" si="1"/>
        <v>0.1</v>
      </c>
      <c r="AF2">
        <f t="shared" si="1"/>
        <v>0.1</v>
      </c>
      <c r="AG2">
        <f t="shared" si="1"/>
        <v>0.1</v>
      </c>
      <c r="AH2">
        <f t="shared" si="1"/>
        <v>0.1</v>
      </c>
      <c r="AI2">
        <f t="shared" si="1"/>
        <v>0.1</v>
      </c>
      <c r="AJ2">
        <f t="shared" si="1"/>
        <v>0.1</v>
      </c>
    </row>
    <row r="4" spans="1:36" x14ac:dyDescent="0.25">
      <c r="C4">
        <v>2017</v>
      </c>
      <c r="D4">
        <f>R1</f>
        <v>2032</v>
      </c>
    </row>
    <row r="5" spans="1:36" x14ac:dyDescent="0.25">
      <c r="C5">
        <f>C2</f>
        <v>0.71779999999999999</v>
      </c>
      <c r="D5">
        <f>R2</f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workbookViewId="0">
      <selection activeCell="C8" sqref="C8"/>
    </sheetView>
  </sheetViews>
  <sheetFormatPr defaultRowHeight="15" x14ac:dyDescent="0.25"/>
  <cols>
    <col min="1" max="1" width="18" customWidth="1"/>
  </cols>
  <sheetData>
    <row r="1" spans="1:37" x14ac:dyDescent="0.25">
      <c r="A1" t="s">
        <v>26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3">
        <f>Calcs!A2</f>
        <v>0.71779999999999999</v>
      </c>
      <c r="C2" s="3">
        <f>Calcs!B2</f>
        <v>0.71779999999999999</v>
      </c>
      <c r="D2" s="3">
        <f>Calcs!C2</f>
        <v>0.71779999999999999</v>
      </c>
      <c r="E2" s="3">
        <f>Calcs!D2</f>
        <v>0.67661333333333573</v>
      </c>
      <c r="F2" s="3">
        <f>Calcs!E2</f>
        <v>0.63542666666666037</v>
      </c>
      <c r="G2" s="3">
        <f>Calcs!F2</f>
        <v>0.59423999999999921</v>
      </c>
      <c r="H2" s="3">
        <f>Calcs!G2</f>
        <v>0.55305333333332385</v>
      </c>
      <c r="I2" s="3">
        <f>Calcs!H2</f>
        <v>0.5118666666666627</v>
      </c>
      <c r="J2" s="3">
        <f>Calcs!I2</f>
        <v>0.47068000000000154</v>
      </c>
      <c r="K2" s="3">
        <f>Calcs!J2</f>
        <v>0.42949333333332618</v>
      </c>
      <c r="L2" s="3">
        <f>Calcs!K2</f>
        <v>0.38830666666666502</v>
      </c>
      <c r="M2" s="3">
        <f>Calcs!L2</f>
        <v>0.34712000000000387</v>
      </c>
      <c r="N2" s="3">
        <f>Calcs!M2</f>
        <v>0.30593333333332851</v>
      </c>
      <c r="O2" s="3">
        <f>Calcs!N2</f>
        <v>0.26474666666666735</v>
      </c>
      <c r="P2" s="3">
        <f>Calcs!O2</f>
        <v>0.22355999999999199</v>
      </c>
      <c r="Q2" s="3">
        <f>Calcs!P2</f>
        <v>0.18237333333333083</v>
      </c>
      <c r="R2" s="3">
        <f>Calcs!Q2</f>
        <v>0.14118666666666968</v>
      </c>
      <c r="S2" s="3">
        <f>Calcs!R2</f>
        <v>0.1</v>
      </c>
      <c r="T2" s="3">
        <f>Calcs!S2</f>
        <v>0.1</v>
      </c>
      <c r="U2" s="3">
        <f>Calcs!T2</f>
        <v>0.1</v>
      </c>
      <c r="V2" s="3">
        <f>Calcs!U2</f>
        <v>0.1</v>
      </c>
      <c r="W2" s="3">
        <f>Calcs!V2</f>
        <v>0.1</v>
      </c>
      <c r="X2" s="3">
        <f>Calcs!W2</f>
        <v>0.1</v>
      </c>
      <c r="Y2" s="3">
        <f>Calcs!X2</f>
        <v>0.1</v>
      </c>
      <c r="Z2" s="3">
        <f>Calcs!Y2</f>
        <v>0.1</v>
      </c>
      <c r="AA2" s="3">
        <f>Calcs!Z2</f>
        <v>0.1</v>
      </c>
      <c r="AB2" s="3">
        <f>Calcs!AA2</f>
        <v>0.1</v>
      </c>
      <c r="AC2" s="3">
        <f>Calcs!AB2</f>
        <v>0.1</v>
      </c>
      <c r="AD2" s="3">
        <f>Calcs!AC2</f>
        <v>0.1</v>
      </c>
      <c r="AE2" s="3">
        <f>Calcs!AD2</f>
        <v>0.1</v>
      </c>
      <c r="AF2" s="3">
        <f>Calcs!AE2</f>
        <v>0.1</v>
      </c>
      <c r="AG2" s="3">
        <f>Calcs!AF2</f>
        <v>0.1</v>
      </c>
      <c r="AH2" s="3">
        <f>Calcs!AG2</f>
        <v>0.1</v>
      </c>
      <c r="AI2" s="3">
        <f>Calcs!AH2</f>
        <v>0.1</v>
      </c>
      <c r="AJ2" s="3">
        <f>Calcs!AI2</f>
        <v>0.1</v>
      </c>
      <c r="AK2" s="3">
        <f>Calcs!AJ2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2016-03-08T00:16:42Z</dcterms:created>
  <dcterms:modified xsi:type="dcterms:W3CDTF">2020-01-21T06:49:11Z</dcterms:modified>
</cp:coreProperties>
</file>