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autoCompressPictures="0"/>
  <mc:AlternateContent xmlns:mc="http://schemas.openxmlformats.org/markup-compatibility/2006">
    <mc:Choice Requires="x15">
      <x15ac:absPath xmlns:x15ac="http://schemas.microsoft.com/office/spreadsheetml/2010/11/ac" url="C:\Users\deept\Dropbox\EPS\Input Data for India 2.0\elec\SYC\"/>
    </mc:Choice>
  </mc:AlternateContent>
  <xr:revisionPtr revIDLastSave="0" documentId="13_ncr:1_{D825D5B0-5AF5-4794-A1C9-046418823D6A}" xr6:coauthVersionLast="44" xr6:coauthVersionMax="45" xr10:uidLastSave="{00000000-0000-0000-0000-000000000000}"/>
  <bookViews>
    <workbookView xWindow="-120" yWindow="-120" windowWidth="20730" windowHeight="11160" activeTab="3" xr2:uid="{00000000-000D-0000-FFFF-FFFF00000000}"/>
  </bookViews>
  <sheets>
    <sheet name="About" sheetId="1" r:id="rId1"/>
    <sheet name="Calcs" sheetId="9" r:id="rId2"/>
    <sheet name="CEA-Data" sheetId="10" r:id="rId3"/>
    <sheet name="SYC-SYEGC" sheetId="4" r:id="rId4"/>
    <sheet name="SYC-FoPtPFP"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4" l="1"/>
  <c r="B9" i="4"/>
  <c r="B11" i="4" l="1"/>
  <c r="B13" i="4" l="1"/>
  <c r="B12" i="4"/>
  <c r="B7" i="4" l="1"/>
  <c r="B6" i="4"/>
  <c r="B5" i="4"/>
  <c r="B4" i="4"/>
  <c r="B3" i="4"/>
  <c r="B2" i="4"/>
  <c r="B14" i="4" l="1"/>
  <c r="B10" i="4"/>
  <c r="C13" i="9"/>
</calcChain>
</file>

<file path=xl/sharedStrings.xml><?xml version="1.0" encoding="utf-8"?>
<sst xmlns="http://schemas.openxmlformats.org/spreadsheetml/2006/main" count="67" uniqueCount="63">
  <si>
    <t>SYC Start Year Electricity Generation Capacity</t>
  </si>
  <si>
    <t>SYC Fraction of Peakers that Provide Flexibility Points</t>
  </si>
  <si>
    <t>Source:</t>
  </si>
  <si>
    <t>Central Electricity authority</t>
  </si>
  <si>
    <t>Notes</t>
  </si>
  <si>
    <t>preexisting</t>
  </si>
  <si>
    <t>preexisting nonretiring (not used in U.S. dataset)</t>
  </si>
  <si>
    <t>newly built</t>
  </si>
  <si>
    <t>hard coal</t>
  </si>
  <si>
    <t>natural gas nonpeaker</t>
  </si>
  <si>
    <t>nuclear</t>
  </si>
  <si>
    <t>hydro</t>
  </si>
  <si>
    <t>onshore wind</t>
  </si>
  <si>
    <t>solar PV</t>
  </si>
  <si>
    <t>solar thermal</t>
  </si>
  <si>
    <t>biomass</t>
  </si>
  <si>
    <t>geothermal</t>
  </si>
  <si>
    <t>petroleum</t>
  </si>
  <si>
    <t>natural gas peaker</t>
  </si>
  <si>
    <t>lignite</t>
  </si>
  <si>
    <t>offshore wind</t>
  </si>
  <si>
    <t>Nuclear</t>
  </si>
  <si>
    <t>Hydro</t>
  </si>
  <si>
    <t>Coal</t>
  </si>
  <si>
    <t>Gas</t>
  </si>
  <si>
    <t>Diesel</t>
  </si>
  <si>
    <t>Total</t>
  </si>
  <si>
    <t>Fraction</t>
  </si>
  <si>
    <t>Small Hydro</t>
  </si>
  <si>
    <t>Wind</t>
  </si>
  <si>
    <t>Biomass/Cogen</t>
  </si>
  <si>
    <t>Waste to energy</t>
  </si>
  <si>
    <t>Solar</t>
  </si>
  <si>
    <t>Lignite</t>
  </si>
  <si>
    <t>Peaking gas</t>
  </si>
  <si>
    <t>http://www.cea.nic.in/reports/monthly/installedcapacity/2018/installed_capacity-12.pdf</t>
  </si>
  <si>
    <t>Capacity as on 31.12.2018 (MW)</t>
  </si>
  <si>
    <t>pp 6.19</t>
  </si>
  <si>
    <t>http://www.cea.nic.in/reports/committee/nep/nep_jan_2018.pdf</t>
  </si>
  <si>
    <t>pp 8.5</t>
  </si>
  <si>
    <t>pp 10.2</t>
  </si>
  <si>
    <t>of the 23075.57 MW of gas based capacity available in 2017, 350 MW is open cycle 
which is suited for peaking. From 2017-22, 406 MW new gas plants are expected to be installed by NEP.
These are all combined cycle, or engine-type - which are considered suitable for peaking by NEP 
(see NEP report excerpts in CEA-Data sheet). We assume that this new capacity is included as per plan in the 2018 
installed capacity figures, as the current sources for 2018 don't disaggregate the gas power plants by type.
Dividing the 406 value by 5 and adding it to 2018 could lead to potential double counting, which is a risk considering
that gas plants are already operating at low PLFs due to shortage of fuel</t>
  </si>
  <si>
    <t xml:space="preserve">Capacities by Plant Type </t>
  </si>
  <si>
    <t>December 2018 (Monthly Installed Cap report)</t>
  </si>
  <si>
    <t xml:space="preserve">Peaking gas </t>
  </si>
  <si>
    <t>Central Electricity Authority - National Electricity Plan Volume 1</t>
  </si>
  <si>
    <t>2018</t>
  </si>
  <si>
    <t>Table 10.3, 10.4, Section 6.10.1</t>
  </si>
  <si>
    <t xml:space="preserve">As official data has no detailed breakdown of liquid fuel plants, </t>
  </si>
  <si>
    <t>Crude Oil and Residual Fuel Oil types are assumed to be accounted for in Diesel subscript.</t>
  </si>
  <si>
    <t>Only natural gas open cycle plants are included as peaking plants .</t>
  </si>
  <si>
    <t>No geothermal, solar thermal, offshore wind or MSW plants were operational/installed in 2018.</t>
  </si>
  <si>
    <t>Waste to energy is accounted under biomass.</t>
  </si>
  <si>
    <t>Hydro includes large, small, and pumped storage.</t>
  </si>
  <si>
    <t>As of March 2019, there is 4786 MW of pumped hydro storage capacity out of which 3305 is working.</t>
  </si>
  <si>
    <t>This is included in large hydro, as the peaker plants are classified only as natural gas in EPS.</t>
  </si>
  <si>
    <t>It is assumed that all peaking plants provide flexibility points.</t>
  </si>
  <si>
    <t>Start Year Capacities (MW)</t>
  </si>
  <si>
    <t>crude oil</t>
  </si>
  <si>
    <t>heavy or residual fuel oil</t>
  </si>
  <si>
    <t>municipal solid waste</t>
  </si>
  <si>
    <t>Peakers that Provide Flexibility Points (dimensionless)</t>
  </si>
  <si>
    <t>Diesel is accounted in petroleum subscript of 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</si>
</sst>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u/>
      <sz val="11"/>
      <color theme="11"/>
      <name val="Calibri"/>
      <family val="2"/>
      <scheme val="minor"/>
    </font>
    <font>
      <sz val="8"/>
      <color theme="1"/>
      <name val="Arial"/>
      <family val="2"/>
    </font>
    <font>
      <sz val="9"/>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9">
    <xf numFmtId="0" fontId="0" fillId="0" borderId="0"/>
    <xf numFmtId="0" fontId="2" fillId="0" borderId="0" applyNumberFormat="0" applyFill="0" applyBorder="0" applyAlignment="0" applyProtection="0"/>
    <xf numFmtId="0" fontId="3"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wrapText="1"/>
    </xf>
    <xf numFmtId="0" fontId="0" fillId="0" borderId="0" xfId="0" applyBorder="1"/>
    <xf numFmtId="1" fontId="0" fillId="0" borderId="0" xfId="0" applyNumberFormat="1"/>
    <xf numFmtId="2" fontId="0" fillId="0" borderId="0" xfId="0" applyNumberFormat="1"/>
    <xf numFmtId="49" fontId="0" fillId="0" borderId="0" xfId="0" applyNumberFormat="1" applyAlignment="1">
      <alignment horizontal="left"/>
    </xf>
    <xf numFmtId="0" fontId="0" fillId="0" borderId="0" xfId="0" applyFill="1"/>
    <xf numFmtId="0" fontId="0" fillId="3" borderId="0" xfId="0" applyFill="1"/>
    <xf numFmtId="0" fontId="5" fillId="0" borderId="0" xfId="0" applyFont="1"/>
    <xf numFmtId="0" fontId="0" fillId="0" borderId="0" xfId="0" applyFill="1" applyBorder="1"/>
    <xf numFmtId="0" fontId="6" fillId="0" borderId="0" xfId="0" applyFont="1" applyAlignment="1">
      <alignment wrapText="1"/>
    </xf>
    <xf numFmtId="0" fontId="6" fillId="0" borderId="0" xfId="0" applyFont="1" applyAlignment="1"/>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761999</xdr:colOff>
      <xdr:row>0</xdr:row>
      <xdr:rowOff>0</xdr:rowOff>
    </xdr:from>
    <xdr:to>
      <xdr:col>14</xdr:col>
      <xdr:colOff>177892</xdr:colOff>
      <xdr:row>44</xdr:row>
      <xdr:rowOff>136070</xdr:rowOff>
    </xdr:to>
    <xdr:pic>
      <xdr:nvPicPr>
        <xdr:cNvPr id="5" name="Picture 4">
          <a:extLst>
            <a:ext uri="{FF2B5EF4-FFF2-40B4-BE49-F238E27FC236}">
              <a16:creationId xmlns:a16="http://schemas.microsoft.com/office/drawing/2014/main" id="{4961D332-2CAA-425A-973E-821085AF0C57}"/>
            </a:ext>
          </a:extLst>
        </xdr:cNvPr>
        <xdr:cNvPicPr>
          <a:picLocks noChangeAspect="1"/>
        </xdr:cNvPicPr>
      </xdr:nvPicPr>
      <xdr:blipFill>
        <a:blip xmlns:r="http://schemas.openxmlformats.org/officeDocument/2006/relationships" r:embed="rId1"/>
        <a:stretch>
          <a:fillRect/>
        </a:stretch>
      </xdr:blipFill>
      <xdr:spPr>
        <a:xfrm>
          <a:off x="761999" y="0"/>
          <a:ext cx="10083893" cy="8518070"/>
        </a:xfrm>
        <a:prstGeom prst="rect">
          <a:avLst/>
        </a:prstGeom>
      </xdr:spPr>
    </xdr:pic>
    <xdr:clientData/>
  </xdr:twoCellAnchor>
  <xdr:twoCellAnchor editAs="oneCell">
    <xdr:from>
      <xdr:col>14</xdr:col>
      <xdr:colOff>136072</xdr:colOff>
      <xdr:row>30</xdr:row>
      <xdr:rowOff>95250</xdr:rowOff>
    </xdr:from>
    <xdr:to>
      <xdr:col>25</xdr:col>
      <xdr:colOff>356347</xdr:colOff>
      <xdr:row>50</xdr:row>
      <xdr:rowOff>10045</xdr:rowOff>
    </xdr:to>
    <xdr:pic>
      <xdr:nvPicPr>
        <xdr:cNvPr id="7" name="Picture 6">
          <a:extLst>
            <a:ext uri="{FF2B5EF4-FFF2-40B4-BE49-F238E27FC236}">
              <a16:creationId xmlns:a16="http://schemas.microsoft.com/office/drawing/2014/main" id="{ED5E7876-9F37-43F3-B523-1E010767E687}"/>
            </a:ext>
          </a:extLst>
        </xdr:cNvPr>
        <xdr:cNvPicPr>
          <a:picLocks noChangeAspect="1"/>
        </xdr:cNvPicPr>
      </xdr:nvPicPr>
      <xdr:blipFill>
        <a:blip xmlns:r="http://schemas.openxmlformats.org/officeDocument/2006/relationships" r:embed="rId2"/>
        <a:stretch>
          <a:fillRect/>
        </a:stretch>
      </xdr:blipFill>
      <xdr:spPr>
        <a:xfrm>
          <a:off x="10804072" y="5810250"/>
          <a:ext cx="8602275" cy="3724795"/>
        </a:xfrm>
        <a:prstGeom prst="rect">
          <a:avLst/>
        </a:prstGeom>
      </xdr:spPr>
    </xdr:pic>
    <xdr:clientData/>
  </xdr:twoCellAnchor>
  <xdr:twoCellAnchor editAs="oneCell">
    <xdr:from>
      <xdr:col>14</xdr:col>
      <xdr:colOff>0</xdr:colOff>
      <xdr:row>55</xdr:row>
      <xdr:rowOff>0</xdr:rowOff>
    </xdr:from>
    <xdr:to>
      <xdr:col>25</xdr:col>
      <xdr:colOff>153591</xdr:colOff>
      <xdr:row>66</xdr:row>
      <xdr:rowOff>47924</xdr:rowOff>
    </xdr:to>
    <xdr:pic>
      <xdr:nvPicPr>
        <xdr:cNvPr id="8" name="Picture 7">
          <a:extLst>
            <a:ext uri="{FF2B5EF4-FFF2-40B4-BE49-F238E27FC236}">
              <a16:creationId xmlns:a16="http://schemas.microsoft.com/office/drawing/2014/main" id="{6BE33729-74F6-4FF5-9D3B-873AF1C333D1}"/>
            </a:ext>
          </a:extLst>
        </xdr:cNvPr>
        <xdr:cNvPicPr>
          <a:picLocks noChangeAspect="1"/>
        </xdr:cNvPicPr>
      </xdr:nvPicPr>
      <xdr:blipFill>
        <a:blip xmlns:r="http://schemas.openxmlformats.org/officeDocument/2006/relationships" r:embed="rId3"/>
        <a:stretch>
          <a:fillRect/>
        </a:stretch>
      </xdr:blipFill>
      <xdr:spPr>
        <a:xfrm>
          <a:off x="10668000" y="10477500"/>
          <a:ext cx="8535591" cy="2143424"/>
        </a:xfrm>
        <a:prstGeom prst="rect">
          <a:avLst/>
        </a:prstGeom>
      </xdr:spPr>
    </xdr:pic>
    <xdr:clientData/>
  </xdr:twoCellAnchor>
  <xdr:twoCellAnchor editAs="oneCell">
    <xdr:from>
      <xdr:col>14</xdr:col>
      <xdr:colOff>612322</xdr:colOff>
      <xdr:row>0</xdr:row>
      <xdr:rowOff>0</xdr:rowOff>
    </xdr:from>
    <xdr:to>
      <xdr:col>23</xdr:col>
      <xdr:colOff>27213</xdr:colOff>
      <xdr:row>23</xdr:row>
      <xdr:rowOff>43637</xdr:rowOff>
    </xdr:to>
    <xdr:pic>
      <xdr:nvPicPr>
        <xdr:cNvPr id="9" name="Picture 8">
          <a:extLst>
            <a:ext uri="{FF2B5EF4-FFF2-40B4-BE49-F238E27FC236}">
              <a16:creationId xmlns:a16="http://schemas.microsoft.com/office/drawing/2014/main" id="{C90F85A0-A1C5-4FD9-A5BD-8C952C42E8B2}"/>
            </a:ext>
          </a:extLst>
        </xdr:cNvPr>
        <xdr:cNvPicPr>
          <a:picLocks noChangeAspect="1"/>
        </xdr:cNvPicPr>
      </xdr:nvPicPr>
      <xdr:blipFill>
        <a:blip xmlns:r="http://schemas.openxmlformats.org/officeDocument/2006/relationships" r:embed="rId4"/>
        <a:stretch>
          <a:fillRect/>
        </a:stretch>
      </xdr:blipFill>
      <xdr:spPr>
        <a:xfrm>
          <a:off x="11280322" y="0"/>
          <a:ext cx="6272891" cy="44251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opLeftCell="A19" workbookViewId="0">
      <selection activeCell="A23" sqref="A23:D23"/>
    </sheetView>
  </sheetViews>
  <sheetFormatPr defaultColWidth="8.85546875" defaultRowHeight="15" x14ac:dyDescent="0.25"/>
  <cols>
    <col min="2" max="2" width="100.28515625" customWidth="1"/>
    <col min="8" max="8" width="23.42578125" customWidth="1"/>
  </cols>
  <sheetData>
    <row r="1" spans="1:8" x14ac:dyDescent="0.25">
      <c r="A1" s="1" t="s">
        <v>0</v>
      </c>
    </row>
    <row r="2" spans="1:8" x14ac:dyDescent="0.25">
      <c r="A2" s="1" t="s">
        <v>1</v>
      </c>
    </row>
    <row r="4" spans="1:8" x14ac:dyDescent="0.25">
      <c r="A4" s="1" t="s">
        <v>2</v>
      </c>
      <c r="B4" s="2" t="s">
        <v>42</v>
      </c>
    </row>
    <row r="5" spans="1:8" x14ac:dyDescent="0.25">
      <c r="B5" t="s">
        <v>3</v>
      </c>
    </row>
    <row r="6" spans="1:8" x14ac:dyDescent="0.25">
      <c r="B6" s="8" t="s">
        <v>43</v>
      </c>
    </row>
    <row r="7" spans="1:8" x14ac:dyDescent="0.25">
      <c r="B7" s="3" t="s">
        <v>35</v>
      </c>
    </row>
    <row r="8" spans="1:8" x14ac:dyDescent="0.25">
      <c r="B8" s="3"/>
    </row>
    <row r="9" spans="1:8" x14ac:dyDescent="0.25">
      <c r="B9" s="2" t="s">
        <v>44</v>
      </c>
      <c r="H9" s="3"/>
    </row>
    <row r="10" spans="1:8" x14ac:dyDescent="0.25">
      <c r="B10" t="s">
        <v>45</v>
      </c>
      <c r="H10" s="3"/>
    </row>
    <row r="11" spans="1:8" x14ac:dyDescent="0.25">
      <c r="B11" s="8" t="s">
        <v>46</v>
      </c>
    </row>
    <row r="12" spans="1:8" x14ac:dyDescent="0.25">
      <c r="B12" t="s">
        <v>38</v>
      </c>
    </row>
    <row r="13" spans="1:8" x14ac:dyDescent="0.25">
      <c r="B13" t="s">
        <v>47</v>
      </c>
    </row>
    <row r="14" spans="1:8" s="9" customFormat="1" x14ac:dyDescent="0.25"/>
    <row r="16" spans="1:8" x14ac:dyDescent="0.25">
      <c r="A16" s="1" t="s">
        <v>4</v>
      </c>
    </row>
    <row r="17" spans="1:4" x14ac:dyDescent="0.25">
      <c r="A17" t="s">
        <v>50</v>
      </c>
    </row>
    <row r="18" spans="1:4" x14ac:dyDescent="0.25">
      <c r="A18" t="s">
        <v>51</v>
      </c>
    </row>
    <row r="19" spans="1:4" x14ac:dyDescent="0.25">
      <c r="A19" t="s">
        <v>56</v>
      </c>
    </row>
    <row r="20" spans="1:4" x14ac:dyDescent="0.25">
      <c r="A20" t="s">
        <v>62</v>
      </c>
    </row>
    <row r="21" spans="1:4" x14ac:dyDescent="0.25">
      <c r="A21" t="s">
        <v>52</v>
      </c>
    </row>
    <row r="22" spans="1:4" x14ac:dyDescent="0.25">
      <c r="A22" t="s">
        <v>53</v>
      </c>
    </row>
    <row r="23" spans="1:4" ht="101.25" customHeight="1" x14ac:dyDescent="0.25">
      <c r="A23" s="13" t="s">
        <v>41</v>
      </c>
      <c r="B23" s="14"/>
      <c r="C23" s="14"/>
      <c r="D23" s="14"/>
    </row>
    <row r="25" spans="1:4" x14ac:dyDescent="0.25">
      <c r="A25" t="s">
        <v>54</v>
      </c>
    </row>
    <row r="26" spans="1:4" x14ac:dyDescent="0.25">
      <c r="A26" t="s">
        <v>55</v>
      </c>
    </row>
    <row r="28" spans="1:4" x14ac:dyDescent="0.25">
      <c r="A28" t="s">
        <v>48</v>
      </c>
    </row>
    <row r="29" spans="1:4" x14ac:dyDescent="0.25">
      <c r="A29" t="s">
        <v>49</v>
      </c>
    </row>
  </sheetData>
  <mergeCells count="1">
    <mergeCell ref="A23:D23"/>
  </mergeCells>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
  <sheetViews>
    <sheetView workbookViewId="0">
      <selection activeCell="C8" sqref="C8"/>
    </sheetView>
  </sheetViews>
  <sheetFormatPr defaultColWidth="11.42578125" defaultRowHeight="15" x14ac:dyDescent="0.25"/>
  <cols>
    <col min="2" max="2" width="20.7109375" customWidth="1"/>
    <col min="5" max="5" width="57" customWidth="1"/>
  </cols>
  <sheetData>
    <row r="1" spans="1:12" x14ac:dyDescent="0.25">
      <c r="A1" t="s">
        <v>36</v>
      </c>
    </row>
    <row r="2" spans="1:12" x14ac:dyDescent="0.25">
      <c r="B2" t="s">
        <v>23</v>
      </c>
      <c r="C2" s="11">
        <v>191092.5</v>
      </c>
      <c r="G2" s="9"/>
      <c r="H2" s="9"/>
      <c r="I2" s="9"/>
      <c r="J2" s="9"/>
      <c r="K2" s="9"/>
      <c r="L2" s="9"/>
    </row>
    <row r="3" spans="1:12" x14ac:dyDescent="0.25">
      <c r="B3" t="s">
        <v>24</v>
      </c>
      <c r="C3" s="11">
        <v>24937.22</v>
      </c>
    </row>
    <row r="4" spans="1:12" x14ac:dyDescent="0.25">
      <c r="B4" t="s">
        <v>25</v>
      </c>
      <c r="C4" s="11">
        <v>637.63</v>
      </c>
    </row>
    <row r="5" spans="1:12" x14ac:dyDescent="0.25">
      <c r="B5" t="s">
        <v>21</v>
      </c>
      <c r="C5" s="11">
        <v>6780</v>
      </c>
    </row>
    <row r="6" spans="1:12" x14ac:dyDescent="0.25">
      <c r="B6" t="s">
        <v>22</v>
      </c>
      <c r="C6" s="11">
        <v>45399.22</v>
      </c>
    </row>
    <row r="7" spans="1:12" x14ac:dyDescent="0.25">
      <c r="B7" s="10" t="s">
        <v>28</v>
      </c>
      <c r="C7" s="11">
        <v>4517.45</v>
      </c>
    </row>
    <row r="8" spans="1:12" x14ac:dyDescent="0.25">
      <c r="B8" s="10" t="s">
        <v>29</v>
      </c>
      <c r="C8" s="11">
        <v>35138.15</v>
      </c>
    </row>
    <row r="9" spans="1:12" x14ac:dyDescent="0.25">
      <c r="B9" s="10" t="s">
        <v>30</v>
      </c>
      <c r="C9" s="11">
        <v>9075.5</v>
      </c>
    </row>
    <row r="10" spans="1:12" x14ac:dyDescent="0.25">
      <c r="B10" s="10" t="s">
        <v>31</v>
      </c>
      <c r="C10" s="11">
        <v>138.30000000000001</v>
      </c>
    </row>
    <row r="11" spans="1:12" x14ac:dyDescent="0.25">
      <c r="B11" s="10" t="s">
        <v>32</v>
      </c>
      <c r="C11" s="11">
        <v>25212.26</v>
      </c>
    </row>
    <row r="13" spans="1:12" x14ac:dyDescent="0.25">
      <c r="B13" t="s">
        <v>26</v>
      </c>
      <c r="C13">
        <f>SUM(C2:C11)</f>
        <v>342928.23000000004</v>
      </c>
    </row>
    <row r="14" spans="1:12" x14ac:dyDescent="0.25">
      <c r="E14" s="3"/>
    </row>
    <row r="15" spans="1:12" x14ac:dyDescent="0.25">
      <c r="B15" t="s">
        <v>33</v>
      </c>
      <c r="C15" s="11">
        <v>6360</v>
      </c>
      <c r="D15" s="3"/>
    </row>
    <row r="17" spans="2:3" x14ac:dyDescent="0.25">
      <c r="B17" t="s">
        <v>34</v>
      </c>
      <c r="C17">
        <v>350</v>
      </c>
    </row>
  </sheetData>
  <pageMargins left="0.75" right="0.75" top="1" bottom="1" header="0.5" footer="0.5"/>
  <pageSetup paperSize="9"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1:P69"/>
  <sheetViews>
    <sheetView topLeftCell="C25" zoomScale="70" zoomScaleNormal="70" workbookViewId="0">
      <selection activeCell="E50" sqref="E50"/>
    </sheetView>
  </sheetViews>
  <sheetFormatPr defaultColWidth="11.42578125" defaultRowHeight="15" x14ac:dyDescent="0.25"/>
  <sheetData>
    <row r="21" spans="15:16" x14ac:dyDescent="0.25">
      <c r="O21" s="3"/>
    </row>
    <row r="26" spans="15:16" x14ac:dyDescent="0.25">
      <c r="P26" t="s">
        <v>40</v>
      </c>
    </row>
    <row r="27" spans="15:16" x14ac:dyDescent="0.25">
      <c r="P27" t="s">
        <v>38</v>
      </c>
    </row>
    <row r="47" spans="2:2" x14ac:dyDescent="0.25">
      <c r="B47" s="3" t="s">
        <v>35</v>
      </c>
    </row>
    <row r="52" spans="15:15" x14ac:dyDescent="0.25">
      <c r="O52" t="s">
        <v>37</v>
      </c>
    </row>
    <row r="53" spans="15:15" x14ac:dyDescent="0.25">
      <c r="O53" t="s">
        <v>38</v>
      </c>
    </row>
    <row r="68" spans="15:15" x14ac:dyDescent="0.25">
      <c r="O68" t="s">
        <v>39</v>
      </c>
    </row>
    <row r="69" spans="15:15" x14ac:dyDescent="0.25">
      <c r="O69" t="s">
        <v>38</v>
      </c>
    </row>
  </sheetData>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D17"/>
  <sheetViews>
    <sheetView tabSelected="1" workbookViewId="0">
      <selection activeCell="F12" sqref="F12"/>
    </sheetView>
  </sheetViews>
  <sheetFormatPr defaultColWidth="8.85546875" defaultRowHeight="15" x14ac:dyDescent="0.25"/>
  <cols>
    <col min="1" max="1" width="25.140625" bestFit="1" customWidth="1"/>
    <col min="2" max="2" width="11" bestFit="1" customWidth="1"/>
    <col min="3" max="3" width="24.28515625" customWidth="1"/>
  </cols>
  <sheetData>
    <row r="1" spans="1:4" ht="30" x14ac:dyDescent="0.25">
      <c r="A1" s="1" t="s">
        <v>57</v>
      </c>
      <c r="B1" t="s">
        <v>5</v>
      </c>
      <c r="C1" s="4" t="s">
        <v>6</v>
      </c>
      <c r="D1" s="5" t="s">
        <v>7</v>
      </c>
    </row>
    <row r="2" spans="1:4" x14ac:dyDescent="0.25">
      <c r="A2" t="s">
        <v>8</v>
      </c>
      <c r="B2" s="6">
        <f>Calcs!C2</f>
        <v>191092.5</v>
      </c>
      <c r="C2">
        <v>0</v>
      </c>
      <c r="D2" s="5">
        <v>0</v>
      </c>
    </row>
    <row r="3" spans="1:4" x14ac:dyDescent="0.25">
      <c r="A3" t="s">
        <v>9</v>
      </c>
      <c r="B3" s="6">
        <f>Calcs!C3-Calcs!C17</f>
        <v>24587.22</v>
      </c>
      <c r="C3">
        <v>0</v>
      </c>
      <c r="D3" s="5">
        <v>0</v>
      </c>
    </row>
    <row r="4" spans="1:4" x14ac:dyDescent="0.25">
      <c r="A4" t="s">
        <v>10</v>
      </c>
      <c r="B4" s="6">
        <f>Calcs!C5</f>
        <v>6780</v>
      </c>
      <c r="C4">
        <v>0</v>
      </c>
      <c r="D4" s="5">
        <v>0</v>
      </c>
    </row>
    <row r="5" spans="1:4" x14ac:dyDescent="0.25">
      <c r="A5" t="s">
        <v>11</v>
      </c>
      <c r="B5" s="6">
        <f>Calcs!C6+Calcs!C7</f>
        <v>49916.67</v>
      </c>
      <c r="C5">
        <v>0</v>
      </c>
      <c r="D5" s="5">
        <v>0</v>
      </c>
    </row>
    <row r="6" spans="1:4" x14ac:dyDescent="0.25">
      <c r="A6" t="s">
        <v>12</v>
      </c>
      <c r="B6" s="6">
        <f>Calcs!C8</f>
        <v>35138.15</v>
      </c>
      <c r="C6">
        <v>0</v>
      </c>
      <c r="D6" s="5">
        <v>0</v>
      </c>
    </row>
    <row r="7" spans="1:4" x14ac:dyDescent="0.25">
      <c r="A7" t="s">
        <v>13</v>
      </c>
      <c r="B7" s="6">
        <f>Calcs!C11</f>
        <v>25212.26</v>
      </c>
      <c r="C7">
        <v>0</v>
      </c>
      <c r="D7" s="5">
        <v>0</v>
      </c>
    </row>
    <row r="8" spans="1:4" x14ac:dyDescent="0.25">
      <c r="A8" t="s">
        <v>14</v>
      </c>
      <c r="B8" s="6">
        <v>0</v>
      </c>
      <c r="C8">
        <v>0</v>
      </c>
      <c r="D8" s="5">
        <v>0</v>
      </c>
    </row>
    <row r="9" spans="1:4" x14ac:dyDescent="0.25">
      <c r="A9" t="s">
        <v>15</v>
      </c>
      <c r="B9" s="6">
        <f>Calcs!C9</f>
        <v>9075.5</v>
      </c>
      <c r="C9">
        <v>0</v>
      </c>
      <c r="D9" s="5">
        <v>0</v>
      </c>
    </row>
    <row r="10" spans="1:4" x14ac:dyDescent="0.25">
      <c r="A10" t="s">
        <v>16</v>
      </c>
      <c r="B10" s="6">
        <f>0</f>
        <v>0</v>
      </c>
      <c r="C10">
        <v>0</v>
      </c>
      <c r="D10" s="5">
        <v>0</v>
      </c>
    </row>
    <row r="11" spans="1:4" x14ac:dyDescent="0.25">
      <c r="A11" t="s">
        <v>17</v>
      </c>
      <c r="B11" s="6">
        <f>Calcs!C4</f>
        <v>637.63</v>
      </c>
      <c r="C11">
        <v>0</v>
      </c>
      <c r="D11" s="5">
        <v>0</v>
      </c>
    </row>
    <row r="12" spans="1:4" x14ac:dyDescent="0.25">
      <c r="A12" t="s">
        <v>18</v>
      </c>
      <c r="B12" s="6">
        <f>Calcs!C17</f>
        <v>350</v>
      </c>
      <c r="C12">
        <v>0</v>
      </c>
      <c r="D12" s="5">
        <v>0</v>
      </c>
    </row>
    <row r="13" spans="1:4" x14ac:dyDescent="0.25">
      <c r="A13" t="s">
        <v>19</v>
      </c>
      <c r="B13" s="6">
        <f>Calcs!C15</f>
        <v>6360</v>
      </c>
      <c r="C13">
        <v>0</v>
      </c>
      <c r="D13" s="5">
        <v>0</v>
      </c>
    </row>
    <row r="14" spans="1:4" x14ac:dyDescent="0.25">
      <c r="A14" t="s">
        <v>20</v>
      </c>
      <c r="B14" s="6">
        <f>0</f>
        <v>0</v>
      </c>
      <c r="C14">
        <v>0</v>
      </c>
      <c r="D14" s="5">
        <v>0</v>
      </c>
    </row>
    <row r="15" spans="1:4" x14ac:dyDescent="0.25">
      <c r="A15" t="s">
        <v>58</v>
      </c>
      <c r="B15">
        <v>0</v>
      </c>
      <c r="C15">
        <v>0</v>
      </c>
      <c r="D15" s="12">
        <v>0</v>
      </c>
    </row>
    <row r="16" spans="1:4" x14ac:dyDescent="0.25">
      <c r="A16" t="s">
        <v>59</v>
      </c>
      <c r="B16">
        <v>0</v>
      </c>
      <c r="C16">
        <v>0</v>
      </c>
      <c r="D16" s="12">
        <v>0</v>
      </c>
    </row>
    <row r="17" spans="1:4" x14ac:dyDescent="0.25">
      <c r="A17" t="s">
        <v>60</v>
      </c>
      <c r="B17" s="6">
        <f>Calcs!C10</f>
        <v>138.30000000000001</v>
      </c>
      <c r="C17">
        <v>0</v>
      </c>
      <c r="D17" s="12">
        <v>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2"/>
  <sheetViews>
    <sheetView workbookViewId="0">
      <selection activeCell="B1" sqref="B1"/>
    </sheetView>
  </sheetViews>
  <sheetFormatPr defaultColWidth="8.85546875" defaultRowHeight="15" x14ac:dyDescent="0.25"/>
  <cols>
    <col min="1" max="1" width="15.140625" customWidth="1"/>
    <col min="2" max="2" width="11" bestFit="1" customWidth="1"/>
    <col min="3" max="3" width="24.28515625" customWidth="1"/>
  </cols>
  <sheetData>
    <row r="1" spans="1:4" x14ac:dyDescent="0.25">
      <c r="B1" t="s">
        <v>61</v>
      </c>
      <c r="C1" s="4"/>
      <c r="D1" s="5"/>
    </row>
    <row r="2" spans="1:4" x14ac:dyDescent="0.25">
      <c r="A2" t="s">
        <v>27</v>
      </c>
      <c r="B2" s="7">
        <v>1</v>
      </c>
      <c r="D2" s="5"/>
    </row>
    <row r="3" spans="1:4" x14ac:dyDescent="0.25">
      <c r="B3" s="6"/>
      <c r="D3" s="5"/>
    </row>
    <row r="4" spans="1:4" x14ac:dyDescent="0.25">
      <c r="B4" s="6"/>
      <c r="D4" s="5"/>
    </row>
    <row r="5" spans="1:4" x14ac:dyDescent="0.25">
      <c r="B5" s="6"/>
      <c r="D5" s="5"/>
    </row>
    <row r="6" spans="1:4" x14ac:dyDescent="0.25">
      <c r="B6" s="6"/>
      <c r="D6" s="5"/>
    </row>
    <row r="7" spans="1:4" x14ac:dyDescent="0.25">
      <c r="B7" s="6"/>
      <c r="D7" s="5"/>
    </row>
    <row r="8" spans="1:4" x14ac:dyDescent="0.25">
      <c r="B8" s="6"/>
      <c r="D8" s="5"/>
    </row>
    <row r="9" spans="1:4" x14ac:dyDescent="0.25">
      <c r="B9" s="6"/>
      <c r="D9" s="5"/>
    </row>
    <row r="10" spans="1:4" x14ac:dyDescent="0.25">
      <c r="B10" s="6"/>
      <c r="D10" s="5"/>
    </row>
    <row r="11" spans="1:4" x14ac:dyDescent="0.25">
      <c r="B11" s="6"/>
      <c r="D11" s="5"/>
    </row>
    <row r="12" spans="1:4" x14ac:dyDescent="0.25">
      <c r="B12" s="6"/>
      <c r="D12" s="5"/>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Calcs</vt:lpstr>
      <vt:lpstr>CEA-Data</vt:lpstr>
      <vt:lpstr>SYC-SYEGC</vt:lpstr>
      <vt:lpstr>SYC-FoPtPFP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Deepthi Swamy</cp:lastModifiedBy>
  <cp:revision/>
  <cp:lastPrinted>2019-11-06T16:49:09Z</cp:lastPrinted>
  <dcterms:created xsi:type="dcterms:W3CDTF">2016-02-27T00:53:39Z</dcterms:created>
  <dcterms:modified xsi:type="dcterms:W3CDTF">2020-02-13T15:31:25Z</dcterms:modified>
  <cp:category/>
  <cp:contentStatus/>
</cp:coreProperties>
</file>