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OneDrive\Desktop\EPS India\eps-1.4.2-india-v3\eps-1.4.2-india-v3_working folder\InputData\elec\TCCpUCD\"/>
    </mc:Choice>
  </mc:AlternateContent>
  <xr:revisionPtr revIDLastSave="0" documentId="13_ncr:1_{0281F93C-097E-4F50-AF2D-47EA107027E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Data" sheetId="2" r:id="rId2"/>
    <sheet name="TCCpUC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1" l="1"/>
  <c r="C2" i="2" l="1"/>
  <c r="B3" i="2"/>
  <c r="B4" i="2" s="1"/>
  <c r="B5" i="2" s="1"/>
  <c r="B2" i="3" s="1"/>
  <c r="B2" i="2"/>
</calcChain>
</file>

<file path=xl/sharedStrings.xml><?xml version="1.0" encoding="utf-8"?>
<sst xmlns="http://schemas.openxmlformats.org/spreadsheetml/2006/main" count="389" uniqueCount="122">
  <si>
    <t>TCCpUCD Transmission Construction Cost per Unit Capacity Distance</t>
  </si>
  <si>
    <t>Source:</t>
  </si>
  <si>
    <t>Transmission Construction</t>
  </si>
  <si>
    <r>
      <rPr>
        <b/>
        <sz val="8"/>
        <rFont val="Arial"/>
        <family val="2"/>
      </rPr>
      <t>ANNEXURE-III</t>
    </r>
  </si>
  <si>
    <r>
      <rPr>
        <b/>
        <sz val="8"/>
        <color rgb="FFFF0000"/>
        <rFont val="Arial"/>
        <family val="2"/>
      </rPr>
      <t>Maximum &amp; Minimum Cost (</t>
    </r>
    <r>
      <rPr>
        <b/>
        <sz val="8"/>
        <rFont val="Arial"/>
        <family val="2"/>
      </rPr>
      <t xml:space="preserve">Excluding Taxes &amp; Duties) </t>
    </r>
    <r>
      <rPr>
        <b/>
        <sz val="8"/>
        <color rgb="FFFF0000"/>
        <rFont val="Arial"/>
        <family val="2"/>
      </rPr>
      <t xml:space="preserve">in Rs lakhs per Circuit kM of 400 kV Transmission line for 75 </t>
    </r>
    <r>
      <rPr>
        <b/>
        <sz val="8"/>
        <color rgb="FFFF0000"/>
        <rFont val="Calibri"/>
        <family val="2"/>
      </rPr>
      <t>°</t>
    </r>
    <r>
      <rPr>
        <b/>
        <sz val="8"/>
        <color rgb="FFFF0000"/>
        <rFont val="Arial"/>
        <family val="2"/>
      </rPr>
      <t xml:space="preserve"> C conductor temperature with Price Indice values of Dec-2009 as per latest Indian Electrical &amp; Electronics Manufacturers Association Journal of March -2010 considering 6 wind zones &amp; 3 terrain categories.</t>
    </r>
  </si>
  <si>
    <r>
      <rPr>
        <b/>
        <sz val="8"/>
        <rFont val="Arial"/>
        <family val="2"/>
      </rPr>
      <t>SL No</t>
    </r>
  </si>
  <si>
    <r>
      <rPr>
        <b/>
        <sz val="9"/>
        <rFont val="Arial"/>
        <family val="2"/>
      </rPr>
      <t>Particulars</t>
    </r>
  </si>
  <si>
    <r>
      <rPr>
        <b/>
        <sz val="8"/>
        <rFont val="Arial"/>
        <family val="2"/>
      </rPr>
      <t>Number of towers assumed per 100 kM Line for benchmark numbers</t>
    </r>
  </si>
  <si>
    <r>
      <rPr>
        <b/>
        <sz val="8"/>
        <rFont val="Arial"/>
        <family val="2"/>
      </rPr>
      <t>Type "A"</t>
    </r>
  </si>
  <si>
    <r>
      <rPr>
        <b/>
        <sz val="8"/>
        <rFont val="Arial"/>
        <family val="2"/>
      </rPr>
      <t>Type "B"</t>
    </r>
  </si>
  <si>
    <r>
      <rPr>
        <b/>
        <sz val="8"/>
        <rFont val="Arial"/>
        <family val="2"/>
      </rPr>
      <t>Type "C"</t>
    </r>
  </si>
  <si>
    <r>
      <rPr>
        <b/>
        <sz val="8"/>
        <rFont val="Arial"/>
        <family val="2"/>
      </rPr>
      <t>Type "D"</t>
    </r>
  </si>
  <si>
    <r>
      <rPr>
        <b/>
        <sz val="8"/>
        <color rgb="FFFF0000"/>
        <rFont val="Arial"/>
        <family val="2"/>
      </rPr>
      <t>Table-I</t>
    </r>
  </si>
  <si>
    <r>
      <rPr>
        <b/>
        <sz val="8"/>
        <rFont val="Arial"/>
        <family val="2"/>
      </rPr>
      <t>Insulator Type</t>
    </r>
  </si>
  <si>
    <r>
      <rPr>
        <b/>
        <sz val="8"/>
        <rFont val="Arial"/>
        <family val="2"/>
      </rPr>
      <t>Standard Porcelain</t>
    </r>
  </si>
  <si>
    <r>
      <rPr>
        <b/>
        <sz val="8"/>
        <rFont val="Arial"/>
        <family val="2"/>
      </rPr>
      <t>Type of Terrain</t>
    </r>
  </si>
  <si>
    <r>
      <rPr>
        <b/>
        <sz val="8"/>
        <rFont val="Arial"/>
        <family val="2"/>
      </rPr>
      <t>Plain</t>
    </r>
  </si>
  <si>
    <r>
      <rPr>
        <b/>
        <sz val="8"/>
        <rFont val="Arial"/>
        <family val="2"/>
      </rPr>
      <t>Voltage Level</t>
    </r>
  </si>
  <si>
    <r>
      <rPr>
        <b/>
        <sz val="8"/>
        <rFont val="Arial"/>
        <family val="2"/>
      </rPr>
      <t>400 kV</t>
    </r>
  </si>
  <si>
    <r>
      <rPr>
        <b/>
        <sz val="8"/>
        <rFont val="Arial"/>
        <family val="2"/>
      </rPr>
      <t>Conductor Type</t>
    </r>
  </si>
  <si>
    <r>
      <rPr>
        <b/>
        <sz val="8"/>
        <rFont val="Arial"/>
        <family val="2"/>
      </rPr>
      <t>ACSR Moose</t>
    </r>
  </si>
  <si>
    <r>
      <rPr>
        <b/>
        <sz val="8"/>
        <rFont val="Arial"/>
        <family val="2"/>
      </rPr>
      <t>Circuit Type</t>
    </r>
  </si>
  <si>
    <r>
      <rPr>
        <b/>
        <sz val="8"/>
        <rFont val="Arial"/>
        <family val="2"/>
      </rPr>
      <t>Single Circuit</t>
    </r>
  </si>
  <si>
    <r>
      <rPr>
        <b/>
        <sz val="8"/>
        <rFont val="Arial"/>
        <family val="2"/>
      </rPr>
      <t>Double Circuit</t>
    </r>
  </si>
  <si>
    <r>
      <rPr>
        <b/>
        <sz val="8"/>
        <rFont val="Arial"/>
        <family val="2"/>
      </rPr>
      <t>Conductor Configuration</t>
    </r>
  </si>
  <si>
    <r>
      <rPr>
        <sz val="8"/>
        <rFont val="Arial"/>
        <family val="2"/>
      </rPr>
      <t>Twin</t>
    </r>
  </si>
  <si>
    <r>
      <rPr>
        <sz val="8"/>
        <rFont val="Arial"/>
        <family val="2"/>
      </rPr>
      <t>Triple</t>
    </r>
  </si>
  <si>
    <r>
      <rPr>
        <sz val="8"/>
        <rFont val="Arial"/>
        <family val="2"/>
      </rPr>
      <t>Quad</t>
    </r>
  </si>
  <si>
    <r>
      <rPr>
        <b/>
        <sz val="8"/>
        <rFont val="Arial"/>
        <family val="2"/>
      </rPr>
      <t>Max</t>
    </r>
  </si>
  <si>
    <r>
      <rPr>
        <b/>
        <sz val="8"/>
        <rFont val="Arial"/>
        <family val="2"/>
      </rPr>
      <t>Min</t>
    </r>
  </si>
  <si>
    <r>
      <rPr>
        <b/>
        <sz val="8"/>
        <rFont val="Arial"/>
        <family val="2"/>
      </rPr>
      <t>ACSR Bersimis</t>
    </r>
  </si>
  <si>
    <r>
      <rPr>
        <b/>
        <sz val="8"/>
        <color rgb="FFFF0000"/>
        <rFont val="Arial"/>
        <family val="2"/>
      </rPr>
      <t>Table-II</t>
    </r>
  </si>
  <si>
    <r>
      <rPr>
        <b/>
        <sz val="8"/>
        <rFont val="Arial"/>
        <family val="2"/>
      </rPr>
      <t>Antifog - Plain</t>
    </r>
  </si>
  <si>
    <r>
      <rPr>
        <b/>
        <sz val="8"/>
        <color rgb="FFFF0000"/>
        <rFont val="Arial"/>
        <family val="2"/>
      </rPr>
      <t>Table-III</t>
    </r>
  </si>
  <si>
    <r>
      <rPr>
        <b/>
        <sz val="8"/>
        <rFont val="Arial"/>
        <family val="2"/>
      </rPr>
      <t>Polymer</t>
    </r>
  </si>
  <si>
    <r>
      <rPr>
        <b/>
        <sz val="9"/>
        <rFont val="Arial"/>
        <family val="2"/>
      </rPr>
      <t>ACSR Bersimis</t>
    </r>
  </si>
  <si>
    <r>
      <rPr>
        <b/>
        <sz val="8"/>
        <rFont val="Arial"/>
        <family val="2"/>
      </rPr>
      <t>For intermediate values arising out of other combinations refer to model database sheet. Filters provided for ease of search</t>
    </r>
  </si>
  <si>
    <r>
      <rPr>
        <b/>
        <sz val="8"/>
        <rFont val="Arial"/>
        <family val="2"/>
      </rPr>
      <t>Page 23 of 30</t>
    </r>
  </si>
  <si>
    <r>
      <rPr>
        <b/>
        <sz val="9"/>
        <color rgb="FFFF0000"/>
        <rFont val="Arial"/>
        <family val="2"/>
      </rPr>
      <t>Maximum &amp; Minimum Cost (</t>
    </r>
    <r>
      <rPr>
        <b/>
        <sz val="9"/>
        <rFont val="Arial"/>
        <family val="2"/>
      </rPr>
      <t xml:space="preserve">Excluding Taxes &amp; Duties) </t>
    </r>
    <r>
      <rPr>
        <b/>
        <sz val="9"/>
        <color rgb="FFFF0000"/>
        <rFont val="Arial"/>
        <family val="2"/>
      </rPr>
      <t xml:space="preserve">in Rs lakhs per Circuit kM of 765 kV Transmission line for 75 </t>
    </r>
    <r>
      <rPr>
        <b/>
        <sz val="9"/>
        <color rgb="FFFF0000"/>
        <rFont val="Calibri"/>
        <family val="2"/>
      </rPr>
      <t>°</t>
    </r>
    <r>
      <rPr>
        <b/>
        <sz val="9"/>
        <color rgb="FFFF0000"/>
        <rFont val="Arial"/>
        <family val="2"/>
      </rPr>
      <t xml:space="preserve"> C conductor temperature with Price Indice values of Dec-2009 as per latest Indian Electrical &amp; Electronics Manufacturers Association Journal of March -2010 considering 6 wind zones &amp; 3 terrain categories.</t>
    </r>
  </si>
  <si>
    <r>
      <rPr>
        <b/>
        <sz val="10"/>
        <rFont val="Arial"/>
        <family val="2"/>
      </rPr>
      <t>Sl No</t>
    </r>
  </si>
  <si>
    <r>
      <rPr>
        <b/>
        <sz val="10"/>
        <rFont val="Arial"/>
        <family val="2"/>
      </rPr>
      <t>Particulars</t>
    </r>
  </si>
  <si>
    <r>
      <rPr>
        <sz val="8"/>
        <rFont val="Arial"/>
        <family val="2"/>
      </rPr>
      <t>Type "A"</t>
    </r>
  </si>
  <si>
    <r>
      <rPr>
        <sz val="8"/>
        <rFont val="Arial"/>
        <family val="2"/>
      </rPr>
      <t>Type "B"</t>
    </r>
  </si>
  <si>
    <r>
      <rPr>
        <sz val="8"/>
        <rFont val="Arial"/>
        <family val="2"/>
      </rPr>
      <t>Type "C"</t>
    </r>
  </si>
  <si>
    <r>
      <rPr>
        <sz val="8"/>
        <rFont val="Arial"/>
        <family val="2"/>
      </rPr>
      <t>Type "D"</t>
    </r>
  </si>
  <si>
    <r>
      <rPr>
        <sz val="8"/>
        <rFont val="Arial"/>
        <family val="2"/>
      </rPr>
      <t>Insulator Type</t>
    </r>
  </si>
  <si>
    <r>
      <rPr>
        <b/>
        <sz val="9"/>
        <rFont val="Arial"/>
        <family val="2"/>
      </rPr>
      <t>Standard Porcelain</t>
    </r>
  </si>
  <si>
    <r>
      <rPr>
        <sz val="8"/>
        <rFont val="Arial"/>
        <family val="2"/>
      </rPr>
      <t>Type of Terrain</t>
    </r>
  </si>
  <si>
    <r>
      <rPr>
        <b/>
        <sz val="9"/>
        <rFont val="Arial"/>
        <family val="2"/>
      </rPr>
      <t>Plain</t>
    </r>
  </si>
  <si>
    <r>
      <rPr>
        <sz val="8"/>
        <rFont val="Arial"/>
        <family val="2"/>
      </rPr>
      <t>Voltage Level</t>
    </r>
  </si>
  <si>
    <r>
      <rPr>
        <b/>
        <sz val="9"/>
        <rFont val="Arial"/>
        <family val="2"/>
      </rPr>
      <t>765 kV</t>
    </r>
  </si>
  <si>
    <r>
      <rPr>
        <sz val="8"/>
        <rFont val="Arial"/>
        <family val="2"/>
      </rPr>
      <t>Conductor Type</t>
    </r>
  </si>
  <si>
    <r>
      <rPr>
        <b/>
        <sz val="9"/>
        <rFont val="Arial"/>
        <family val="2"/>
      </rPr>
      <t>ACSR Moose</t>
    </r>
  </si>
  <si>
    <r>
      <rPr>
        <sz val="8"/>
        <rFont val="Arial"/>
        <family val="2"/>
      </rPr>
      <t>Circuit Type</t>
    </r>
  </si>
  <si>
    <r>
      <rPr>
        <sz val="8"/>
        <rFont val="Arial"/>
        <family val="2"/>
      </rPr>
      <t>Single Circuit</t>
    </r>
  </si>
  <si>
    <r>
      <rPr>
        <sz val="8"/>
        <rFont val="Arial"/>
        <family val="2"/>
      </rPr>
      <t>Conductor Configuration</t>
    </r>
  </si>
  <si>
    <r>
      <rPr>
        <sz val="8"/>
        <rFont val="Arial"/>
        <family val="2"/>
      </rPr>
      <t>Max</t>
    </r>
  </si>
  <si>
    <r>
      <rPr>
        <sz val="8"/>
        <rFont val="Arial"/>
        <family val="2"/>
      </rPr>
      <t>Min</t>
    </r>
  </si>
  <si>
    <r>
      <rPr>
        <b/>
        <sz val="9"/>
        <rFont val="Arial"/>
        <family val="2"/>
      </rPr>
      <t>Antifog</t>
    </r>
  </si>
  <si>
    <r>
      <rPr>
        <sz val="9"/>
        <rFont val="Arial"/>
        <family val="2"/>
      </rPr>
      <t>Single Circuit</t>
    </r>
  </si>
  <si>
    <r>
      <rPr>
        <b/>
        <sz val="10"/>
        <rFont val="Arial"/>
        <family val="2"/>
      </rPr>
      <t>Model not developed for 765 kV line with Polymer insulators</t>
    </r>
  </si>
  <si>
    <r>
      <rPr>
        <b/>
        <sz val="9"/>
        <rFont val="Arial"/>
        <family val="2"/>
      </rPr>
      <t xml:space="preserve">For intermediate values arising out of other combinations refer to model database sheet. Filters
</t>
    </r>
    <r>
      <rPr>
        <b/>
        <sz val="9"/>
        <rFont val="Arial"/>
        <family val="2"/>
      </rPr>
      <t>provided for ease of search</t>
    </r>
  </si>
  <si>
    <r>
      <rPr>
        <b/>
        <sz val="9"/>
        <rFont val="Arial"/>
        <family val="2"/>
      </rPr>
      <t>Page 24 of 30</t>
    </r>
  </si>
  <si>
    <r>
      <rPr>
        <b/>
        <sz val="9"/>
        <color rgb="FFFF0000"/>
        <rFont val="Arial"/>
        <family val="2"/>
      </rPr>
      <t>Maximum &amp; Minimum Cost (</t>
    </r>
    <r>
      <rPr>
        <b/>
        <sz val="9"/>
        <rFont val="Arial"/>
        <family val="2"/>
      </rPr>
      <t xml:space="preserve">Excluding Taxes &amp; Duties) </t>
    </r>
    <r>
      <rPr>
        <b/>
        <sz val="9"/>
        <color rgb="FFFF0000"/>
        <rFont val="Arial"/>
        <family val="2"/>
      </rPr>
      <t xml:space="preserve">in Rs lakhs per Circuit kM of 400 kV Transmission line for 85 </t>
    </r>
    <r>
      <rPr>
        <b/>
        <sz val="9"/>
        <color rgb="FFFF0000"/>
        <rFont val="Calibri"/>
        <family val="2"/>
      </rPr>
      <t>°</t>
    </r>
    <r>
      <rPr>
        <b/>
        <sz val="9"/>
        <color rgb="FFFF0000"/>
        <rFont val="Arial"/>
        <family val="2"/>
      </rPr>
      <t xml:space="preserve"> C conductor temperature with Price Indice values of Dec-2009 as per latest Indian Electrical &amp; Electronics Manufacturers Association Journal of March -2010 considering 6 wind zones &amp; 3 terrain categories.</t>
    </r>
  </si>
  <si>
    <r>
      <rPr>
        <b/>
        <sz val="9"/>
        <rFont val="Arial"/>
        <family val="2"/>
      </rPr>
      <t>400 kV</t>
    </r>
  </si>
  <si>
    <r>
      <rPr>
        <b/>
        <sz val="9"/>
        <rFont val="Arial"/>
        <family val="2"/>
      </rPr>
      <t>Polymer</t>
    </r>
  </si>
  <si>
    <r>
      <rPr>
        <b/>
        <sz val="9"/>
        <rFont val="Arial"/>
        <family val="2"/>
      </rPr>
      <t>For intermediate values arising out of other combinations refer to model database sheet. Filters provided for ease of search</t>
    </r>
  </si>
  <si>
    <r>
      <rPr>
        <b/>
        <sz val="9"/>
        <rFont val="Arial"/>
        <family val="2"/>
      </rPr>
      <t>Page 25 of 30</t>
    </r>
  </si>
  <si>
    <r>
      <rPr>
        <b/>
        <sz val="9"/>
        <rFont val="Arial"/>
        <family val="2"/>
      </rPr>
      <t>ANNEXURE-III</t>
    </r>
  </si>
  <si>
    <r>
      <rPr>
        <b/>
        <sz val="10"/>
        <color rgb="FFFF0000"/>
        <rFont val="Arial"/>
        <family val="2"/>
      </rPr>
      <t>Maximum &amp; Minimum Cost (</t>
    </r>
    <r>
      <rPr>
        <b/>
        <sz val="10"/>
        <rFont val="Arial"/>
        <family val="2"/>
      </rPr>
      <t xml:space="preserve">Excluding Taxes &amp; Duties) </t>
    </r>
    <r>
      <rPr>
        <b/>
        <sz val="10"/>
        <color rgb="FFFF0000"/>
        <rFont val="Arial"/>
        <family val="2"/>
      </rPr>
      <t xml:space="preserve">in Rs lakhs per Circuit kM of 765 kV Transmission line for 85 </t>
    </r>
    <r>
      <rPr>
        <b/>
        <sz val="10"/>
        <color rgb="FFFF0000"/>
        <rFont val="Calibri"/>
        <family val="2"/>
      </rPr>
      <t>°</t>
    </r>
    <r>
      <rPr>
        <b/>
        <sz val="10"/>
        <color rgb="FFFF0000"/>
        <rFont val="Arial"/>
        <family val="2"/>
      </rPr>
      <t xml:space="preserve"> C conductor temperature with Price Indice values of Dec-2009 as per latest Indian Electrical &amp; Electronics Manufacturers Association Journal of March -2010 considering 6 wind zones &amp; 3 terrain categories.</t>
    </r>
  </si>
  <si>
    <r>
      <rPr>
        <b/>
        <sz val="11"/>
        <rFont val="Arial"/>
        <family val="2"/>
      </rPr>
      <t>Sl No</t>
    </r>
  </si>
  <si>
    <r>
      <rPr>
        <b/>
        <sz val="11"/>
        <rFont val="Arial"/>
        <family val="2"/>
      </rPr>
      <t>Particulars</t>
    </r>
  </si>
  <si>
    <r>
      <rPr>
        <b/>
        <sz val="9"/>
        <rFont val="Arial"/>
        <family val="2"/>
      </rPr>
      <t xml:space="preserve">Number of towers
</t>
    </r>
    <r>
      <rPr>
        <b/>
        <sz val="9"/>
        <rFont val="Arial"/>
        <family val="2"/>
      </rPr>
      <t>assumed per 100 kM Line for benchmark numbers</t>
    </r>
  </si>
  <si>
    <r>
      <rPr>
        <sz val="9"/>
        <rFont val="Arial"/>
        <family val="2"/>
      </rPr>
      <t>Type "A"</t>
    </r>
  </si>
  <si>
    <r>
      <rPr>
        <sz val="9"/>
        <rFont val="Arial"/>
        <family val="2"/>
      </rPr>
      <t>Type "B"</t>
    </r>
  </si>
  <si>
    <r>
      <rPr>
        <sz val="9"/>
        <rFont val="Arial"/>
        <family val="2"/>
      </rPr>
      <t>Type "C"</t>
    </r>
  </si>
  <si>
    <r>
      <rPr>
        <sz val="9"/>
        <rFont val="Arial"/>
        <family val="2"/>
      </rPr>
      <t>Type "D"</t>
    </r>
  </si>
  <si>
    <r>
      <rPr>
        <b/>
        <sz val="9"/>
        <color rgb="FFFF0000"/>
        <rFont val="Arial"/>
        <family val="2"/>
      </rPr>
      <t>Table-I</t>
    </r>
  </si>
  <si>
    <r>
      <rPr>
        <sz val="9"/>
        <rFont val="Arial"/>
        <family val="2"/>
      </rPr>
      <t>Insulator Type</t>
    </r>
  </si>
  <si>
    <r>
      <rPr>
        <b/>
        <sz val="10"/>
        <rFont val="Arial"/>
        <family val="2"/>
      </rPr>
      <t>Standard Porcelain</t>
    </r>
  </si>
  <si>
    <r>
      <rPr>
        <sz val="9"/>
        <rFont val="Arial"/>
        <family val="2"/>
      </rPr>
      <t>Type of Terrain</t>
    </r>
  </si>
  <si>
    <r>
      <rPr>
        <b/>
        <sz val="10"/>
        <rFont val="Arial"/>
        <family val="2"/>
      </rPr>
      <t>Plain</t>
    </r>
  </si>
  <si>
    <r>
      <rPr>
        <sz val="9"/>
        <rFont val="Arial"/>
        <family val="2"/>
      </rPr>
      <t>Voltage Level</t>
    </r>
  </si>
  <si>
    <r>
      <rPr>
        <b/>
        <sz val="10"/>
        <rFont val="Arial"/>
        <family val="2"/>
      </rPr>
      <t>765 kV</t>
    </r>
  </si>
  <si>
    <r>
      <rPr>
        <sz val="9"/>
        <rFont val="Arial"/>
        <family val="2"/>
      </rPr>
      <t>Conductor Type</t>
    </r>
  </si>
  <si>
    <r>
      <rPr>
        <b/>
        <sz val="10"/>
        <rFont val="Arial"/>
        <family val="2"/>
      </rPr>
      <t>ACSR Moose</t>
    </r>
  </si>
  <si>
    <r>
      <rPr>
        <sz val="9"/>
        <rFont val="Arial"/>
        <family val="2"/>
      </rPr>
      <t>Circuit Type</t>
    </r>
  </si>
  <si>
    <r>
      <rPr>
        <sz val="9"/>
        <rFont val="Arial"/>
        <family val="2"/>
      </rPr>
      <t>Conductor Configuration</t>
    </r>
  </si>
  <si>
    <r>
      <rPr>
        <sz val="9"/>
        <rFont val="Arial"/>
        <family val="2"/>
      </rPr>
      <t>Twin</t>
    </r>
  </si>
  <si>
    <r>
      <rPr>
        <sz val="9"/>
        <rFont val="Arial"/>
        <family val="2"/>
      </rPr>
      <t>Triple</t>
    </r>
  </si>
  <si>
    <r>
      <rPr>
        <sz val="9"/>
        <rFont val="Arial"/>
        <family val="2"/>
      </rPr>
      <t>Quad</t>
    </r>
  </si>
  <si>
    <r>
      <rPr>
        <sz val="9"/>
        <rFont val="Arial"/>
        <family val="2"/>
      </rPr>
      <t>Max</t>
    </r>
  </si>
  <si>
    <r>
      <rPr>
        <sz val="9"/>
        <rFont val="Arial"/>
        <family val="2"/>
      </rPr>
      <t>Min</t>
    </r>
  </si>
  <si>
    <r>
      <rPr>
        <b/>
        <sz val="10"/>
        <rFont val="Arial"/>
        <family val="2"/>
      </rPr>
      <t>ACSR Bersimis</t>
    </r>
  </si>
  <si>
    <r>
      <rPr>
        <b/>
        <sz val="9"/>
        <color rgb="FFFF0000"/>
        <rFont val="Arial"/>
        <family val="2"/>
      </rPr>
      <t>Table-II</t>
    </r>
  </si>
  <si>
    <r>
      <rPr>
        <b/>
        <sz val="10"/>
        <rFont val="Arial"/>
        <family val="2"/>
      </rPr>
      <t>Antifog</t>
    </r>
  </si>
  <si>
    <r>
      <rPr>
        <sz val="10"/>
        <rFont val="Arial"/>
        <family val="2"/>
      </rPr>
      <t>Single Circuit</t>
    </r>
  </si>
  <si>
    <r>
      <rPr>
        <b/>
        <sz val="11"/>
        <rFont val="Arial"/>
        <family val="2"/>
      </rPr>
      <t>Model not developed for 765 kV line with Polymer insulators</t>
    </r>
  </si>
  <si>
    <r>
      <rPr>
        <b/>
        <sz val="10"/>
        <rFont val="Arial"/>
        <family val="2"/>
      </rPr>
      <t>For intermediate values arising out of other combinations refer to model database sheet. Filters provided for ease of search</t>
    </r>
  </si>
  <si>
    <r>
      <rPr>
        <b/>
        <sz val="10"/>
        <rFont val="Arial"/>
        <family val="2"/>
      </rPr>
      <t>Page 26 of 30</t>
    </r>
  </si>
  <si>
    <t xml:space="preserve">  Single Circuit</t>
  </si>
  <si>
    <t xml:space="preserve">  Double Circuit</t>
  </si>
  <si>
    <t>400 kV</t>
  </si>
  <si>
    <t>765kV</t>
  </si>
  <si>
    <t>Costs (2009 Rs lakhs/CkM)</t>
  </si>
  <si>
    <t>Average (2009 Rs lakhs/CkM)</t>
  </si>
  <si>
    <t>Average (2012 USD/CkM)</t>
  </si>
  <si>
    <t>Conversion Rates</t>
  </si>
  <si>
    <t>Ruppees per dollar</t>
  </si>
  <si>
    <t>Ruppees per Lakh</t>
  </si>
  <si>
    <t>Ruppees per Crore</t>
  </si>
  <si>
    <t>Lakh per Crore</t>
  </si>
  <si>
    <t>India Inflation Rates</t>
  </si>
  <si>
    <t>http://www.inflation.eu/inflation-rates/india/historic-inflation/cpi-inflation-india.aspx</t>
  </si>
  <si>
    <t>Year</t>
  </si>
  <si>
    <t>Rate</t>
  </si>
  <si>
    <t>Value Indexed to 2012</t>
  </si>
  <si>
    <t>Cost per Unit Capacity Distance (2012$/(circuit*km))</t>
  </si>
  <si>
    <t>Central Electricity Regulatory Commission</t>
  </si>
  <si>
    <t>Benchmark Capital Cost for 400/ 765 Kv Transmission Lines.</t>
  </si>
  <si>
    <t>http://www.cercind.gov.in/2010/ORDER/April10/Final_Order_for_notification_TL_Benchmarking.pdf</t>
  </si>
  <si>
    <t>ANNEXURE-III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</si>
</sst>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0;###0"/>
    <numFmt numFmtId="165" formatCode="###0.00;###0.00"/>
    <numFmt numFmtId="166" formatCode="###0.0000;###0.0000"/>
    <numFmt numFmtId="167" formatCode="###0.000;###0.000"/>
    <numFmt numFmtId="168" formatCode="0.000"/>
    <numFmt numFmtId="169" formatCode="0.000000000000000%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8"/>
      <color rgb="FFFF0000"/>
      <name val="Calibri"/>
      <family val="2"/>
    </font>
    <font>
      <b/>
      <sz val="9"/>
      <name val="Arial"/>
      <family val="2"/>
    </font>
    <font>
      <b/>
      <sz val="8"/>
      <color rgb="FF000000"/>
      <name val="Arial"/>
      <family val="2"/>
    </font>
    <font>
      <sz val="8"/>
      <name val="Arial"/>
      <family val="2"/>
    </font>
    <font>
      <b/>
      <sz val="9"/>
      <color rgb="FF000000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Calibri"/>
      <family val="2"/>
    </font>
    <font>
      <b/>
      <sz val="1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  <font>
      <b/>
      <sz val="11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4DFEC"/>
      </patternFill>
    </fill>
    <fill>
      <patternFill patternType="solid">
        <fgColor rgb="FFC4D79B"/>
      </patternFill>
    </fill>
    <fill>
      <patternFill patternType="solid">
        <fgColor rgb="FFFFFF9A"/>
      </patternFill>
    </fill>
    <fill>
      <patternFill patternType="solid">
        <fgColor rgb="FFB7DEE8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0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/>
    <xf numFmtId="0" fontId="1" fillId="0" borderId="0" xfId="0" applyFont="1"/>
    <xf numFmtId="0" fontId="6" fillId="0" borderId="8" xfId="0" applyFont="1" applyFill="1" applyBorder="1" applyAlignment="1">
      <alignment horizontal="left" vertical="top" wrapText="1"/>
    </xf>
    <xf numFmtId="0" fontId="9" fillId="0" borderId="8" xfId="0" applyFont="1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164" fontId="10" fillId="0" borderId="8" xfId="0" applyNumberFormat="1" applyFont="1" applyFill="1" applyBorder="1" applyAlignment="1">
      <alignment horizontal="left" vertical="top" wrapText="1"/>
    </xf>
    <xf numFmtId="164" fontId="10" fillId="0" borderId="8" xfId="0" applyNumberFormat="1" applyFont="1" applyFill="1" applyBorder="1" applyAlignment="1">
      <alignment horizontal="center" vertical="top" wrapText="1"/>
    </xf>
    <xf numFmtId="0" fontId="11" fillId="0" borderId="8" xfId="0" applyFont="1" applyFill="1" applyBorder="1" applyAlignment="1">
      <alignment horizontal="left" vertical="top" wrapText="1"/>
    </xf>
    <xf numFmtId="165" fontId="10" fillId="4" borderId="8" xfId="0" applyNumberFormat="1" applyFont="1" applyFill="1" applyBorder="1" applyAlignment="1">
      <alignment horizontal="left" vertical="top" wrapText="1"/>
    </xf>
    <xf numFmtId="166" fontId="10" fillId="4" borderId="8" xfId="0" applyNumberFormat="1" applyFont="1" applyFill="1" applyBorder="1" applyAlignment="1">
      <alignment horizontal="left" vertical="top" wrapText="1"/>
    </xf>
    <xf numFmtId="165" fontId="12" fillId="4" borderId="8" xfId="0" applyNumberFormat="1" applyFont="1" applyFill="1" applyBorder="1" applyAlignment="1">
      <alignment horizontal="left" vertical="top" wrapText="1"/>
    </xf>
    <xf numFmtId="0" fontId="15" fillId="0" borderId="8" xfId="0" applyFont="1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164" fontId="16" fillId="0" borderId="8" xfId="0" applyNumberFormat="1" applyFont="1" applyFill="1" applyBorder="1" applyAlignment="1">
      <alignment horizontal="center" vertical="top" wrapText="1"/>
    </xf>
    <xf numFmtId="0" fontId="11" fillId="0" borderId="8" xfId="0" applyFont="1" applyFill="1" applyBorder="1" applyAlignment="1">
      <alignment horizontal="center" vertical="top" wrapText="1"/>
    </xf>
    <xf numFmtId="165" fontId="12" fillId="6" borderId="8" xfId="0" applyNumberFormat="1" applyFont="1" applyFill="1" applyBorder="1" applyAlignment="1">
      <alignment horizontal="left" vertical="top" wrapText="1"/>
    </xf>
    <xf numFmtId="166" fontId="12" fillId="6" borderId="8" xfId="0" applyNumberFormat="1" applyFont="1" applyFill="1" applyBorder="1" applyAlignment="1">
      <alignment horizontal="left" vertical="top" wrapText="1"/>
    </xf>
    <xf numFmtId="167" fontId="12" fillId="6" borderId="8" xfId="0" applyNumberFormat="1" applyFont="1" applyFill="1" applyBorder="1" applyAlignment="1">
      <alignment horizontal="left" vertical="top" wrapText="1"/>
    </xf>
    <xf numFmtId="0" fontId="20" fillId="0" borderId="8" xfId="0" applyFont="1" applyFill="1" applyBorder="1" applyAlignment="1">
      <alignment horizontal="left" vertical="top" wrapText="1"/>
    </xf>
    <xf numFmtId="0" fontId="17" fillId="0" borderId="8" xfId="0" applyFont="1" applyFill="1" applyBorder="1" applyAlignment="1">
      <alignment horizontal="left" vertical="top" wrapText="1"/>
    </xf>
    <xf numFmtId="164" fontId="21" fillId="0" borderId="8" xfId="0" applyNumberFormat="1" applyFont="1" applyFill="1" applyBorder="1" applyAlignment="1">
      <alignment horizontal="center" vertical="top" wrapText="1"/>
    </xf>
    <xf numFmtId="0" fontId="17" fillId="0" borderId="8" xfId="0" applyFont="1" applyFill="1" applyBorder="1" applyAlignment="1">
      <alignment horizontal="center" vertical="top" wrapText="1"/>
    </xf>
    <xf numFmtId="165" fontId="22" fillId="6" borderId="8" xfId="0" applyNumberFormat="1" applyFont="1" applyFill="1" applyBorder="1" applyAlignment="1">
      <alignment horizontal="left" vertical="top" wrapText="1"/>
    </xf>
    <xf numFmtId="164" fontId="21" fillId="0" borderId="8" xfId="0" applyNumberFormat="1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165" fontId="0" fillId="0" borderId="0" xfId="0" applyNumberFormat="1"/>
    <xf numFmtId="0" fontId="0" fillId="2" borderId="0" xfId="0" applyFill="1"/>
    <xf numFmtId="10" fontId="0" fillId="0" borderId="0" xfId="0" applyNumberFormat="1"/>
    <xf numFmtId="168" fontId="0" fillId="0" borderId="0" xfId="0" applyNumberFormat="1"/>
    <xf numFmtId="9" fontId="0" fillId="0" borderId="0" xfId="0" applyNumberFormat="1"/>
    <xf numFmtId="169" fontId="0" fillId="0" borderId="0" xfId="0" applyNumberFormat="1"/>
    <xf numFmtId="0" fontId="15" fillId="0" borderId="5" xfId="0" applyFont="1" applyFill="1" applyBorder="1" applyAlignment="1">
      <alignment horizontal="left" vertical="top" wrapText="1"/>
    </xf>
    <xf numFmtId="0" fontId="15" fillId="0" borderId="6" xfId="0" applyFont="1" applyFill="1" applyBorder="1" applyAlignment="1">
      <alignment horizontal="left" vertical="top" wrapText="1"/>
    </xf>
    <xf numFmtId="0" fontId="15" fillId="0" borderId="7" xfId="0" applyFont="1" applyFill="1" applyBorder="1" applyAlignment="1">
      <alignment horizontal="left" vertical="top" wrapText="1"/>
    </xf>
    <xf numFmtId="0" fontId="23" fillId="0" borderId="5" xfId="0" applyFont="1" applyFill="1" applyBorder="1" applyAlignment="1">
      <alignment horizontal="center" vertical="top" wrapText="1"/>
    </xf>
    <xf numFmtId="0" fontId="23" fillId="0" borderId="6" xfId="0" applyFont="1" applyFill="1" applyBorder="1" applyAlignment="1">
      <alignment horizontal="center" vertical="top" wrapText="1"/>
    </xf>
    <xf numFmtId="0" fontId="23" fillId="0" borderId="7" xfId="0" applyFont="1" applyFill="1" applyBorder="1" applyAlignment="1">
      <alignment horizontal="center" vertical="top" wrapText="1"/>
    </xf>
    <xf numFmtId="0" fontId="20" fillId="0" borderId="5" xfId="0" applyFont="1" applyFill="1" applyBorder="1" applyAlignment="1">
      <alignment horizontal="left" vertical="top" wrapText="1"/>
    </xf>
    <xf numFmtId="0" fontId="20" fillId="0" borderId="6" xfId="0" applyFont="1" applyFill="1" applyBorder="1" applyAlignment="1">
      <alignment horizontal="left" vertical="top" wrapText="1"/>
    </xf>
    <xf numFmtId="0" fontId="15" fillId="3" borderId="5" xfId="0" applyFont="1" applyFill="1" applyBorder="1" applyAlignment="1">
      <alignment horizontal="left" vertical="top" wrapText="1"/>
    </xf>
    <xf numFmtId="0" fontId="15" fillId="3" borderId="6" xfId="0" applyFont="1" applyFill="1" applyBorder="1" applyAlignment="1">
      <alignment horizontal="left" vertical="top" wrapText="1"/>
    </xf>
    <xf numFmtId="0" fontId="15" fillId="0" borderId="5" xfId="0" applyFont="1" applyFill="1" applyBorder="1" applyAlignment="1">
      <alignment horizontal="right" vertical="top" wrapText="1"/>
    </xf>
    <xf numFmtId="0" fontId="15" fillId="0" borderId="6" xfId="0" applyFont="1" applyFill="1" applyBorder="1" applyAlignment="1">
      <alignment horizontal="right" vertical="top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5" xfId="0" applyFont="1" applyFill="1" applyBorder="1" applyAlignment="1">
      <alignment horizontal="center" vertical="top" wrapText="1"/>
    </xf>
    <xf numFmtId="0" fontId="9" fillId="0" borderId="6" xfId="0" applyFont="1" applyFill="1" applyBorder="1" applyAlignment="1">
      <alignment horizontal="center" vertical="top" wrapText="1"/>
    </xf>
    <xf numFmtId="0" fontId="9" fillId="0" borderId="7" xfId="0" applyFont="1" applyFill="1" applyBorder="1" applyAlignment="1">
      <alignment horizontal="center" vertical="top" wrapText="1"/>
    </xf>
    <xf numFmtId="0" fontId="15" fillId="0" borderId="5" xfId="0" applyFont="1" applyFill="1" applyBorder="1" applyAlignment="1">
      <alignment horizontal="center" vertical="top" wrapText="1"/>
    </xf>
    <xf numFmtId="0" fontId="15" fillId="0" borderId="6" xfId="0" applyFont="1" applyFill="1" applyBorder="1" applyAlignment="1">
      <alignment horizontal="center" vertical="top" wrapText="1"/>
    </xf>
    <xf numFmtId="0" fontId="15" fillId="0" borderId="7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top" wrapText="1"/>
    </xf>
    <xf numFmtId="0" fontId="17" fillId="0" borderId="6" xfId="0" applyFont="1" applyFill="1" applyBorder="1" applyAlignment="1">
      <alignment horizontal="center" vertical="top" wrapText="1"/>
    </xf>
    <xf numFmtId="0" fontId="17" fillId="0" borderId="7" xfId="0" applyFont="1" applyFill="1" applyBorder="1" applyAlignment="1">
      <alignment horizontal="center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164" fontId="21" fillId="0" borderId="9" xfId="0" applyNumberFormat="1" applyFont="1" applyFill="1" applyBorder="1" applyAlignment="1">
      <alignment horizontal="center" vertical="center" wrapText="1"/>
    </xf>
    <xf numFmtId="164" fontId="21" fillId="0" borderId="10" xfId="0" applyNumberFormat="1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 wrapText="1"/>
    </xf>
    <xf numFmtId="0" fontId="9" fillId="0" borderId="5" xfId="0" applyFont="1" applyFill="1" applyBorder="1" applyAlignment="1">
      <alignment horizontal="left" vertical="top" wrapText="1"/>
    </xf>
    <xf numFmtId="0" fontId="9" fillId="0" borderId="6" xfId="0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left" vertical="top" wrapText="1"/>
    </xf>
    <xf numFmtId="0" fontId="9" fillId="0" borderId="5" xfId="0" applyFont="1" applyFill="1" applyBorder="1" applyAlignment="1">
      <alignment horizontal="right" vertical="top" wrapText="1"/>
    </xf>
    <xf numFmtId="0" fontId="9" fillId="0" borderId="6" xfId="0" applyFont="1" applyFill="1" applyBorder="1" applyAlignment="1">
      <alignment horizontal="right" vertical="top" wrapText="1"/>
    </xf>
    <xf numFmtId="0" fontId="9" fillId="0" borderId="7" xfId="0" applyFont="1" applyFill="1" applyBorder="1" applyAlignment="1">
      <alignment horizontal="right" vertical="top" wrapText="1"/>
    </xf>
    <xf numFmtId="0" fontId="6" fillId="0" borderId="5" xfId="0" applyFont="1" applyFill="1" applyBorder="1" applyAlignment="1">
      <alignment horizontal="center" vertical="top" wrapText="1"/>
    </xf>
    <xf numFmtId="0" fontId="6" fillId="0" borderId="6" xfId="0" applyFont="1" applyFill="1" applyBorder="1" applyAlignment="1">
      <alignment horizontal="center" vertical="top" wrapText="1"/>
    </xf>
    <xf numFmtId="0" fontId="6" fillId="0" borderId="7" xfId="0" applyFont="1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left" vertical="top" wrapText="1"/>
    </xf>
    <xf numFmtId="164" fontId="10" fillId="0" borderId="9" xfId="0" applyNumberFormat="1" applyFont="1" applyFill="1" applyBorder="1" applyAlignment="1">
      <alignment horizontal="center" wrapText="1"/>
    </xf>
    <xf numFmtId="164" fontId="10" fillId="0" borderId="10" xfId="0" applyNumberFormat="1" applyFont="1" applyFill="1" applyBorder="1" applyAlignment="1">
      <alignment horizontal="center" wrapText="1"/>
    </xf>
    <xf numFmtId="0" fontId="6" fillId="0" borderId="9" xfId="0" applyFont="1" applyFill="1" applyBorder="1" applyAlignment="1">
      <alignment horizontal="left" vertical="top" wrapText="1"/>
    </xf>
    <xf numFmtId="0" fontId="6" fillId="0" borderId="10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center" vertical="top" wrapText="1"/>
    </xf>
    <xf numFmtId="0" fontId="11" fillId="0" borderId="6" xfId="0" applyFont="1" applyFill="1" applyBorder="1" applyAlignment="1">
      <alignment horizontal="center" vertical="top" wrapText="1"/>
    </xf>
    <xf numFmtId="0" fontId="11" fillId="0" borderId="7" xfId="0" applyFont="1" applyFill="1" applyBorder="1" applyAlignment="1">
      <alignment horizontal="center" vertical="top" wrapText="1"/>
    </xf>
    <xf numFmtId="164" fontId="16" fillId="0" borderId="9" xfId="0" applyNumberFormat="1" applyFont="1" applyFill="1" applyBorder="1" applyAlignment="1">
      <alignment horizontal="center" vertical="center" wrapText="1"/>
    </xf>
    <xf numFmtId="164" fontId="16" fillId="0" borderId="10" xfId="0" applyNumberFormat="1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top" wrapText="1"/>
    </xf>
    <xf numFmtId="0" fontId="9" fillId="5" borderId="6" xfId="0" applyFont="1" applyFill="1" applyBorder="1" applyAlignment="1">
      <alignment horizontal="center" vertical="top" wrapText="1"/>
    </xf>
    <xf numFmtId="0" fontId="9" fillId="5" borderId="7" xfId="0" applyFont="1" applyFill="1" applyBorder="1" applyAlignment="1">
      <alignment horizontal="center" vertical="top" wrapText="1"/>
    </xf>
    <xf numFmtId="0" fontId="6" fillId="0" borderId="5" xfId="0" applyFont="1" applyFill="1" applyBorder="1" applyAlignment="1">
      <alignment horizontal="right" vertical="top" wrapText="1"/>
    </xf>
    <xf numFmtId="0" fontId="6" fillId="0" borderId="6" xfId="0" applyFont="1" applyFill="1" applyBorder="1" applyAlignment="1">
      <alignment horizontal="right" vertical="top" wrapText="1"/>
    </xf>
    <xf numFmtId="0" fontId="6" fillId="0" borderId="7" xfId="0" applyFont="1" applyFill="1" applyBorder="1" applyAlignment="1">
      <alignment horizontal="right" vertical="top" wrapText="1"/>
    </xf>
    <xf numFmtId="0" fontId="0" fillId="3" borderId="9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/>
    </xf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flation.eu/inflation-rates/india/historic-inflation/cpi-inflation-india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workbookViewId="0">
      <selection activeCell="F12" sqref="F12"/>
    </sheetView>
  </sheetViews>
  <sheetFormatPr defaultRowHeight="15" x14ac:dyDescent="0.25"/>
  <cols>
    <col min="2" max="2" width="44.7109375" customWidth="1"/>
    <col min="4" max="4" width="20.42578125" bestFit="1" customWidth="1"/>
  </cols>
  <sheetData>
    <row r="1" spans="1:3" x14ac:dyDescent="0.25">
      <c r="A1" s="1" t="s">
        <v>0</v>
      </c>
    </row>
    <row r="3" spans="1:3" x14ac:dyDescent="0.25">
      <c r="A3" s="1" t="s">
        <v>1</v>
      </c>
      <c r="B3" t="s">
        <v>118</v>
      </c>
    </row>
    <row r="4" spans="1:3" x14ac:dyDescent="0.25">
      <c r="B4" s="2">
        <v>2010</v>
      </c>
    </row>
    <row r="5" spans="1:3" x14ac:dyDescent="0.25">
      <c r="B5" t="s">
        <v>119</v>
      </c>
    </row>
    <row r="6" spans="1:3" x14ac:dyDescent="0.25">
      <c r="B6" s="3" t="s">
        <v>120</v>
      </c>
    </row>
    <row r="7" spans="1:3" x14ac:dyDescent="0.25">
      <c r="B7" t="s">
        <v>121</v>
      </c>
    </row>
    <row r="9" spans="1:3" x14ac:dyDescent="0.25">
      <c r="A9" s="7" t="s">
        <v>107</v>
      </c>
      <c r="B9" s="6"/>
      <c r="C9" s="6"/>
    </row>
    <row r="10" spans="1:3" x14ac:dyDescent="0.25">
      <c r="A10" s="6"/>
      <c r="B10" s="6"/>
      <c r="C10" s="6"/>
    </row>
    <row r="11" spans="1:3" x14ac:dyDescent="0.25">
      <c r="A11" s="7" t="s">
        <v>108</v>
      </c>
      <c r="B11" s="6"/>
      <c r="C11" s="6"/>
    </row>
    <row r="12" spans="1:3" x14ac:dyDescent="0.25">
      <c r="A12" s="6">
        <v>2010</v>
      </c>
      <c r="B12" s="6">
        <v>44.81</v>
      </c>
      <c r="C12" s="6"/>
    </row>
    <row r="13" spans="1:3" x14ac:dyDescent="0.25">
      <c r="A13" s="6">
        <v>2011</v>
      </c>
      <c r="B13" s="6">
        <v>53.26</v>
      </c>
      <c r="C13" s="6"/>
    </row>
    <row r="14" spans="1:3" x14ac:dyDescent="0.25">
      <c r="A14" s="6">
        <v>2012</v>
      </c>
      <c r="B14" s="6">
        <v>54.77</v>
      </c>
      <c r="C14" s="6"/>
    </row>
    <row r="15" spans="1:3" x14ac:dyDescent="0.25">
      <c r="A15" s="6">
        <v>2013</v>
      </c>
      <c r="B15" s="6">
        <v>61.89</v>
      </c>
      <c r="C15" s="6"/>
    </row>
    <row r="16" spans="1:3" x14ac:dyDescent="0.25">
      <c r="A16" s="6">
        <v>2014</v>
      </c>
      <c r="B16" s="6">
        <v>63.33</v>
      </c>
      <c r="C16" s="6"/>
    </row>
    <row r="17" spans="1:3" x14ac:dyDescent="0.25">
      <c r="A17" s="6">
        <v>2015</v>
      </c>
      <c r="B17" s="6">
        <v>66.319999999999993</v>
      </c>
      <c r="C17" s="6"/>
    </row>
    <row r="18" spans="1:3" x14ac:dyDescent="0.25">
      <c r="A18" s="6">
        <v>2016</v>
      </c>
      <c r="B18" s="6">
        <v>67.95</v>
      </c>
      <c r="C18" s="6"/>
    </row>
    <row r="19" spans="1:3" x14ac:dyDescent="0.25">
      <c r="A19" s="6">
        <v>2017</v>
      </c>
      <c r="B19" s="6">
        <v>63.92</v>
      </c>
      <c r="C19" s="6"/>
    </row>
    <row r="20" spans="1:3" x14ac:dyDescent="0.25">
      <c r="A20" s="6">
        <v>2018</v>
      </c>
      <c r="B20" s="6">
        <v>73.58</v>
      </c>
      <c r="C20" s="6"/>
    </row>
    <row r="21" spans="1:3" x14ac:dyDescent="0.25">
      <c r="A21" s="6">
        <v>2019</v>
      </c>
      <c r="B21" s="6">
        <v>70.760000000000005</v>
      </c>
      <c r="C21" s="6"/>
    </row>
    <row r="22" spans="1:3" x14ac:dyDescent="0.25">
      <c r="A22" s="7" t="s">
        <v>109</v>
      </c>
      <c r="B22" s="6"/>
      <c r="C22" s="6"/>
    </row>
    <row r="23" spans="1:3" x14ac:dyDescent="0.25">
      <c r="A23" s="6">
        <v>100000</v>
      </c>
      <c r="B23" s="6"/>
      <c r="C23" s="6"/>
    </row>
    <row r="24" spans="1:3" x14ac:dyDescent="0.25">
      <c r="A24" s="6"/>
      <c r="B24" s="6"/>
      <c r="C24" s="6"/>
    </row>
    <row r="25" spans="1:3" x14ac:dyDescent="0.25">
      <c r="A25" s="6"/>
      <c r="B25" s="6"/>
      <c r="C25" s="6"/>
    </row>
    <row r="26" spans="1:3" x14ac:dyDescent="0.25">
      <c r="A26" s="7" t="s">
        <v>110</v>
      </c>
      <c r="B26" s="6"/>
      <c r="C26" s="6"/>
    </row>
    <row r="27" spans="1:3" x14ac:dyDescent="0.25">
      <c r="A27" s="6">
        <v>10000000</v>
      </c>
      <c r="B27" s="6"/>
      <c r="C27" s="6"/>
    </row>
    <row r="28" spans="1:3" x14ac:dyDescent="0.25">
      <c r="A28" s="6"/>
      <c r="B28" s="6"/>
      <c r="C28" s="6"/>
    </row>
    <row r="29" spans="1:3" x14ac:dyDescent="0.25">
      <c r="A29" s="6"/>
      <c r="B29" s="6"/>
      <c r="C29" s="6"/>
    </row>
    <row r="30" spans="1:3" x14ac:dyDescent="0.25">
      <c r="A30" s="7" t="s">
        <v>111</v>
      </c>
      <c r="B30" s="6"/>
      <c r="C30" s="6"/>
    </row>
    <row r="31" spans="1:3" x14ac:dyDescent="0.25">
      <c r="A31" s="6">
        <v>100</v>
      </c>
      <c r="B31" s="6"/>
      <c r="C31" s="6"/>
    </row>
    <row r="32" spans="1:3" x14ac:dyDescent="0.25">
      <c r="A32" s="6"/>
      <c r="B32" s="6"/>
      <c r="C32" s="6"/>
    </row>
    <row r="33" spans="1:4" x14ac:dyDescent="0.25">
      <c r="A33" s="6"/>
      <c r="B33" s="6"/>
      <c r="C33" s="6"/>
    </row>
    <row r="34" spans="1:4" x14ac:dyDescent="0.25">
      <c r="A34" s="7" t="s">
        <v>112</v>
      </c>
      <c r="B34" s="6"/>
      <c r="C34" s="3" t="s">
        <v>113</v>
      </c>
    </row>
    <row r="35" spans="1:4" x14ac:dyDescent="0.25">
      <c r="A35" s="5" t="s">
        <v>114</v>
      </c>
      <c r="B35" s="5" t="s">
        <v>115</v>
      </c>
      <c r="C35" s="6" t="s">
        <v>116</v>
      </c>
    </row>
    <row r="36" spans="1:4" x14ac:dyDescent="0.25">
      <c r="A36">
        <v>2009</v>
      </c>
      <c r="B36">
        <v>0.1497</v>
      </c>
      <c r="C36" s="4">
        <f>B36/B39</f>
        <v>1.3401969561324978</v>
      </c>
    </row>
    <row r="37" spans="1:4" x14ac:dyDescent="0.25">
      <c r="A37" s="6">
        <v>2010</v>
      </c>
      <c r="B37" s="33">
        <v>9.4700000000000006E-2</v>
      </c>
      <c r="C37" s="34">
        <v>0.84470208721577789</v>
      </c>
      <c r="D37" s="36"/>
    </row>
    <row r="38" spans="1:4" x14ac:dyDescent="0.25">
      <c r="A38" s="6">
        <v>2011</v>
      </c>
      <c r="B38" s="33">
        <v>6.4899999999999999E-2</v>
      </c>
      <c r="C38" s="34">
        <v>0.8995232526760818</v>
      </c>
    </row>
    <row r="39" spans="1:4" x14ac:dyDescent="0.25">
      <c r="A39" s="6">
        <v>2012</v>
      </c>
      <c r="B39" s="33">
        <v>0.11169999999999999</v>
      </c>
      <c r="C39" s="6">
        <v>1</v>
      </c>
    </row>
    <row r="40" spans="1:4" x14ac:dyDescent="0.25">
      <c r="A40" s="6">
        <v>2013</v>
      </c>
      <c r="B40" s="33">
        <v>9.1300000000000006E-2</v>
      </c>
      <c r="C40" s="34">
        <v>1.0912999999999999</v>
      </c>
    </row>
    <row r="41" spans="1:4" x14ac:dyDescent="0.25">
      <c r="A41" s="6">
        <v>2014</v>
      </c>
      <c r="B41" s="33">
        <v>5.8599999999999999E-2</v>
      </c>
      <c r="C41" s="34">
        <v>1.1552501799999999</v>
      </c>
    </row>
    <row r="42" spans="1:4" x14ac:dyDescent="0.25">
      <c r="A42" s="6">
        <v>2015</v>
      </c>
      <c r="B42" s="33">
        <v>6.3200000000000006E-2</v>
      </c>
      <c r="C42" s="34">
        <v>1.2282619913759998</v>
      </c>
    </row>
    <row r="43" spans="1:4" x14ac:dyDescent="0.25">
      <c r="A43" s="6">
        <v>2016</v>
      </c>
      <c r="B43" s="33">
        <v>2.23E-2</v>
      </c>
      <c r="C43" s="34">
        <v>1.2556522337836846</v>
      </c>
    </row>
    <row r="44" spans="1:4" x14ac:dyDescent="0.25">
      <c r="A44" s="6">
        <v>2017</v>
      </c>
      <c r="B44" s="35">
        <v>0.04</v>
      </c>
      <c r="C44" s="34">
        <v>1.3058783231350322</v>
      </c>
    </row>
  </sheetData>
  <hyperlinks>
    <hyperlink ref="C34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0"/>
  <sheetViews>
    <sheetView workbookViewId="0">
      <selection activeCell="K9" sqref="K9"/>
    </sheetView>
  </sheetViews>
  <sheetFormatPr defaultRowHeight="15" x14ac:dyDescent="0.25"/>
  <cols>
    <col min="1" max="1" width="33.5703125" customWidth="1"/>
    <col min="2" max="2" width="11.5703125" customWidth="1"/>
    <col min="3" max="3" width="11.28515625" customWidth="1"/>
  </cols>
  <sheetData>
    <row r="1" spans="1:10" x14ac:dyDescent="0.25">
      <c r="A1" s="6" t="s">
        <v>104</v>
      </c>
      <c r="B1" s="6" t="s">
        <v>102</v>
      </c>
      <c r="C1" s="6" t="s">
        <v>103</v>
      </c>
      <c r="D1" s="6"/>
      <c r="E1" s="6"/>
      <c r="F1" s="6"/>
      <c r="G1" s="6"/>
      <c r="H1" s="6"/>
      <c r="I1" s="6"/>
      <c r="J1" s="6"/>
    </row>
    <row r="2" spans="1:10" x14ac:dyDescent="0.25">
      <c r="A2" s="6" t="s">
        <v>100</v>
      </c>
      <c r="B2" s="31">
        <f>AVERAGE(C20:E21,C25:E26,C34:E35,C39:E40,C48:E49,C53:E54,C108:E109,C113:E114,C122:E123,C127:E128,C136:E137,C141:E142)</f>
        <v>67.391777777777776</v>
      </c>
      <c r="C2" s="31">
        <f>AVERAGE(C69:E70,C74:E75,C83:E84,C88:E89,C157:E158,C162:E163,C171:E172,C176:E177)</f>
        <v>96.608541666666667</v>
      </c>
      <c r="D2" s="31"/>
      <c r="F2" s="6"/>
      <c r="G2" s="6"/>
      <c r="H2" s="6"/>
      <c r="I2" s="6"/>
      <c r="J2" s="6"/>
    </row>
    <row r="3" spans="1:10" x14ac:dyDescent="0.25">
      <c r="A3" s="6" t="s">
        <v>101</v>
      </c>
      <c r="B3" s="31">
        <f>AVERAGE(F20:H21,F25:H26,F34:H35,F39:H40,F48:H49,F53:H54,F108:H109,F113:H114,F122:H123,F127:H128,F136:H137,F141:H142)</f>
        <v>128.64245833333328</v>
      </c>
      <c r="C3" s="32"/>
      <c r="D3" s="6"/>
      <c r="E3" s="6"/>
      <c r="F3" s="6"/>
      <c r="G3" s="6"/>
      <c r="H3" s="6"/>
      <c r="I3" s="6"/>
      <c r="J3" s="6"/>
    </row>
    <row r="4" spans="1:10" x14ac:dyDescent="0.25">
      <c r="A4" t="s">
        <v>105</v>
      </c>
      <c r="B4" s="49">
        <f>AVERAGE(B2,C2,B3/2)</f>
        <v>76.107182870370366</v>
      </c>
      <c r="C4" s="49"/>
      <c r="D4" s="6"/>
      <c r="E4" s="6"/>
      <c r="F4" s="6"/>
      <c r="G4" s="6"/>
      <c r="H4" s="6"/>
      <c r="I4" s="6"/>
      <c r="J4" s="6"/>
    </row>
    <row r="5" spans="1:10" x14ac:dyDescent="0.25">
      <c r="A5" s="6" t="s">
        <v>106</v>
      </c>
      <c r="B5" s="50">
        <f>B4*About!A23/About!C36/About!B14</f>
        <v>103684.60524750271</v>
      </c>
      <c r="C5" s="50"/>
      <c r="D5" s="6"/>
      <c r="E5" s="6"/>
      <c r="F5" s="6"/>
      <c r="G5" s="6"/>
      <c r="H5" s="6"/>
      <c r="I5" s="6"/>
      <c r="J5" s="6"/>
    </row>
    <row r="6" spans="1:10" ht="14.2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</row>
    <row r="7" spans="1:10" x14ac:dyDescent="0.25">
      <c r="A7" s="6"/>
      <c r="B7" s="6"/>
      <c r="C7" s="6"/>
      <c r="D7" s="6"/>
      <c r="E7" s="6"/>
      <c r="F7" s="6"/>
      <c r="G7" s="6"/>
      <c r="H7" s="6"/>
      <c r="I7" s="6"/>
      <c r="J7" s="6"/>
    </row>
    <row r="8" spans="1:10" x14ac:dyDescent="0.25">
      <c r="A8" s="75" t="s">
        <v>3</v>
      </c>
      <c r="B8" s="76"/>
      <c r="C8" s="76"/>
      <c r="D8" s="76"/>
      <c r="E8" s="76"/>
      <c r="F8" s="76"/>
      <c r="G8" s="76"/>
      <c r="H8" s="77"/>
      <c r="I8" s="6"/>
      <c r="J8" s="6"/>
    </row>
    <row r="9" spans="1:10" ht="43.5" customHeight="1" x14ac:dyDescent="0.25">
      <c r="A9" s="78" t="s">
        <v>4</v>
      </c>
      <c r="B9" s="79"/>
      <c r="C9" s="79"/>
      <c r="D9" s="79"/>
      <c r="E9" s="79"/>
      <c r="F9" s="79"/>
      <c r="G9" s="79"/>
      <c r="H9" s="80"/>
      <c r="I9" s="6"/>
      <c r="J9" s="6"/>
    </row>
    <row r="10" spans="1:10" x14ac:dyDescent="0.25">
      <c r="A10" s="8" t="s">
        <v>5</v>
      </c>
      <c r="B10" s="9" t="s">
        <v>6</v>
      </c>
      <c r="C10" s="60"/>
      <c r="D10" s="61"/>
      <c r="E10" s="61"/>
      <c r="F10" s="61"/>
      <c r="G10" s="61"/>
      <c r="H10" s="81"/>
      <c r="I10" s="6"/>
      <c r="J10" s="6"/>
    </row>
    <row r="11" spans="1:10" x14ac:dyDescent="0.25">
      <c r="A11" s="100"/>
      <c r="B11" s="84" t="s">
        <v>7</v>
      </c>
      <c r="C11" s="8" t="s">
        <v>8</v>
      </c>
      <c r="D11" s="8" t="s">
        <v>9</v>
      </c>
      <c r="E11" s="8" t="s">
        <v>10</v>
      </c>
      <c r="F11" s="8" t="s">
        <v>11</v>
      </c>
      <c r="G11" s="10"/>
      <c r="H11" s="10"/>
      <c r="I11" s="6"/>
      <c r="J11" s="6"/>
    </row>
    <row r="12" spans="1:10" x14ac:dyDescent="0.25">
      <c r="A12" s="101"/>
      <c r="B12" s="85"/>
      <c r="C12" s="11">
        <v>210</v>
      </c>
      <c r="D12" s="12">
        <v>40</v>
      </c>
      <c r="E12" s="12">
        <v>20</v>
      </c>
      <c r="F12" s="12">
        <v>10</v>
      </c>
      <c r="G12" s="10"/>
      <c r="H12" s="10"/>
      <c r="I12" s="6"/>
      <c r="J12" s="6"/>
    </row>
    <row r="13" spans="1:10" x14ac:dyDescent="0.25">
      <c r="A13" s="12">
        <v>1</v>
      </c>
      <c r="B13" s="10"/>
      <c r="C13" s="75" t="s">
        <v>12</v>
      </c>
      <c r="D13" s="76"/>
      <c r="E13" s="76"/>
      <c r="F13" s="76"/>
      <c r="G13" s="76"/>
      <c r="H13" s="77"/>
      <c r="I13" s="6"/>
      <c r="J13" s="6"/>
    </row>
    <row r="14" spans="1:10" ht="22.5" x14ac:dyDescent="0.25">
      <c r="A14" s="12">
        <v>2</v>
      </c>
      <c r="B14" s="8" t="s">
        <v>13</v>
      </c>
      <c r="C14" s="75" t="s">
        <v>14</v>
      </c>
      <c r="D14" s="76"/>
      <c r="E14" s="76"/>
      <c r="F14" s="76"/>
      <c r="G14" s="76"/>
      <c r="H14" s="77"/>
      <c r="I14" s="6"/>
      <c r="J14" s="6"/>
    </row>
    <row r="15" spans="1:10" ht="22.5" x14ac:dyDescent="0.25">
      <c r="A15" s="12">
        <v>3</v>
      </c>
      <c r="B15" s="8" t="s">
        <v>15</v>
      </c>
      <c r="C15" s="75" t="s">
        <v>16</v>
      </c>
      <c r="D15" s="76"/>
      <c r="E15" s="76"/>
      <c r="F15" s="76"/>
      <c r="G15" s="76"/>
      <c r="H15" s="77"/>
      <c r="I15" s="6"/>
      <c r="J15" s="6"/>
    </row>
    <row r="16" spans="1:10" ht="22.5" x14ac:dyDescent="0.25">
      <c r="A16" s="12">
        <v>4</v>
      </c>
      <c r="B16" s="8" t="s">
        <v>17</v>
      </c>
      <c r="C16" s="75" t="s">
        <v>18</v>
      </c>
      <c r="D16" s="76"/>
      <c r="E16" s="76"/>
      <c r="F16" s="76"/>
      <c r="G16" s="76"/>
      <c r="H16" s="77"/>
      <c r="I16" s="6"/>
      <c r="J16" s="6"/>
    </row>
    <row r="17" spans="1:10" ht="22.5" x14ac:dyDescent="0.25">
      <c r="A17" s="12">
        <v>5</v>
      </c>
      <c r="B17" s="8" t="s">
        <v>19</v>
      </c>
      <c r="C17" s="75" t="s">
        <v>20</v>
      </c>
      <c r="D17" s="76"/>
      <c r="E17" s="76"/>
      <c r="F17" s="76"/>
      <c r="G17" s="76"/>
      <c r="H17" s="77"/>
      <c r="I17" s="6"/>
      <c r="J17" s="6"/>
    </row>
    <row r="18" spans="1:10" x14ac:dyDescent="0.25">
      <c r="A18" s="12">
        <v>6</v>
      </c>
      <c r="B18" s="8" t="s">
        <v>21</v>
      </c>
      <c r="C18" s="66" t="s">
        <v>22</v>
      </c>
      <c r="D18" s="67"/>
      <c r="E18" s="68"/>
      <c r="F18" s="66" t="s">
        <v>23</v>
      </c>
      <c r="G18" s="67"/>
      <c r="H18" s="68"/>
      <c r="I18" s="6"/>
      <c r="J18" s="6"/>
    </row>
    <row r="19" spans="1:10" ht="33.75" x14ac:dyDescent="0.25">
      <c r="A19" s="12">
        <v>7</v>
      </c>
      <c r="B19" s="8" t="s">
        <v>24</v>
      </c>
      <c r="C19" s="13" t="s">
        <v>25</v>
      </c>
      <c r="D19" s="13" t="s">
        <v>26</v>
      </c>
      <c r="E19" s="13" t="s">
        <v>27</v>
      </c>
      <c r="F19" s="13" t="s">
        <v>25</v>
      </c>
      <c r="G19" s="13" t="s">
        <v>26</v>
      </c>
      <c r="H19" s="13" t="s">
        <v>27</v>
      </c>
      <c r="I19" s="6"/>
      <c r="J19" s="6"/>
    </row>
    <row r="20" spans="1:10" x14ac:dyDescent="0.25">
      <c r="A20" s="12">
        <v>8</v>
      </c>
      <c r="B20" s="8" t="s">
        <v>28</v>
      </c>
      <c r="C20" s="14">
        <v>58.37</v>
      </c>
      <c r="D20" s="14">
        <v>74.06</v>
      </c>
      <c r="E20" s="14">
        <v>92.01</v>
      </c>
      <c r="F20" s="14">
        <v>108.65</v>
      </c>
      <c r="G20" s="14">
        <v>141.66999999999999</v>
      </c>
      <c r="H20" s="14">
        <v>180.09</v>
      </c>
      <c r="I20" s="6"/>
      <c r="J20" s="6"/>
    </row>
    <row r="21" spans="1:10" x14ac:dyDescent="0.25">
      <c r="A21" s="12">
        <v>9</v>
      </c>
      <c r="B21" s="8" t="s">
        <v>29</v>
      </c>
      <c r="C21" s="14">
        <v>43.97</v>
      </c>
      <c r="D21" s="14">
        <v>56.18</v>
      </c>
      <c r="E21" s="14">
        <v>70.91</v>
      </c>
      <c r="F21" s="14">
        <v>80.430000000000007</v>
      </c>
      <c r="G21" s="14">
        <v>105.4</v>
      </c>
      <c r="H21" s="14">
        <v>135.52000000000001</v>
      </c>
      <c r="I21" s="6"/>
      <c r="J21" s="6"/>
    </row>
    <row r="22" spans="1:10" ht="22.5" x14ac:dyDescent="0.25">
      <c r="A22" s="11">
        <v>10</v>
      </c>
      <c r="B22" s="8" t="s">
        <v>19</v>
      </c>
      <c r="C22" s="75" t="s">
        <v>30</v>
      </c>
      <c r="D22" s="76"/>
      <c r="E22" s="76"/>
      <c r="F22" s="76"/>
      <c r="G22" s="76"/>
      <c r="H22" s="77"/>
      <c r="I22" s="6"/>
      <c r="J22" s="6"/>
    </row>
    <row r="23" spans="1:10" x14ac:dyDescent="0.25">
      <c r="A23" s="11">
        <v>11</v>
      </c>
      <c r="B23" s="8" t="s">
        <v>21</v>
      </c>
      <c r="C23" s="66" t="s">
        <v>22</v>
      </c>
      <c r="D23" s="67"/>
      <c r="E23" s="68"/>
      <c r="F23" s="66" t="s">
        <v>23</v>
      </c>
      <c r="G23" s="67"/>
      <c r="H23" s="68"/>
      <c r="I23" s="6"/>
      <c r="J23" s="6"/>
    </row>
    <row r="24" spans="1:10" ht="33.75" x14ac:dyDescent="0.25">
      <c r="A24" s="11">
        <v>12</v>
      </c>
      <c r="B24" s="8" t="s">
        <v>24</v>
      </c>
      <c r="C24" s="13" t="s">
        <v>25</v>
      </c>
      <c r="D24" s="13" t="s">
        <v>26</v>
      </c>
      <c r="E24" s="13" t="s">
        <v>27</v>
      </c>
      <c r="F24" s="13" t="s">
        <v>25</v>
      </c>
      <c r="G24" s="13" t="s">
        <v>26</v>
      </c>
      <c r="H24" s="13" t="s">
        <v>27</v>
      </c>
      <c r="I24" s="6"/>
      <c r="J24" s="6"/>
    </row>
    <row r="25" spans="1:10" x14ac:dyDescent="0.25">
      <c r="A25" s="11">
        <v>13</v>
      </c>
      <c r="B25" s="8" t="s">
        <v>28</v>
      </c>
      <c r="C25" s="14">
        <v>60.96</v>
      </c>
      <c r="D25" s="15">
        <v>77.759600000000006</v>
      </c>
      <c r="E25" s="14">
        <v>95.97</v>
      </c>
      <c r="F25" s="14">
        <v>116.29</v>
      </c>
      <c r="G25" s="14">
        <v>149.44999999999999</v>
      </c>
      <c r="H25" s="14">
        <v>190.25</v>
      </c>
      <c r="I25" s="6"/>
      <c r="J25" s="6"/>
    </row>
    <row r="26" spans="1:10" x14ac:dyDescent="0.25">
      <c r="A26" s="11">
        <v>14</v>
      </c>
      <c r="B26" s="8" t="s">
        <v>29</v>
      </c>
      <c r="C26" s="14">
        <v>45.75</v>
      </c>
      <c r="D26" s="15">
        <v>58.792099999999998</v>
      </c>
      <c r="E26" s="14">
        <v>73.52</v>
      </c>
      <c r="F26" s="14">
        <v>84.7</v>
      </c>
      <c r="G26" s="14">
        <v>110.68</v>
      </c>
      <c r="H26" s="14">
        <v>142.5</v>
      </c>
      <c r="I26" s="6"/>
      <c r="J26" s="6"/>
    </row>
    <row r="27" spans="1:10" x14ac:dyDescent="0.25">
      <c r="A27" s="12">
        <v>1</v>
      </c>
      <c r="B27" s="10"/>
      <c r="C27" s="75" t="s">
        <v>31</v>
      </c>
      <c r="D27" s="76"/>
      <c r="E27" s="76"/>
      <c r="F27" s="76"/>
      <c r="G27" s="76"/>
      <c r="H27" s="77"/>
      <c r="I27" s="6"/>
      <c r="J27" s="6"/>
    </row>
    <row r="28" spans="1:10" ht="22.5" x14ac:dyDescent="0.25">
      <c r="A28" s="12">
        <v>2</v>
      </c>
      <c r="B28" s="8" t="s">
        <v>13</v>
      </c>
      <c r="C28" s="75" t="s">
        <v>32</v>
      </c>
      <c r="D28" s="76"/>
      <c r="E28" s="76"/>
      <c r="F28" s="76"/>
      <c r="G28" s="76"/>
      <c r="H28" s="77"/>
    </row>
    <row r="29" spans="1:10" ht="22.5" x14ac:dyDescent="0.25">
      <c r="A29" s="12">
        <v>3</v>
      </c>
      <c r="B29" s="8" t="s">
        <v>15</v>
      </c>
      <c r="C29" s="75" t="s">
        <v>16</v>
      </c>
      <c r="D29" s="76"/>
      <c r="E29" s="76"/>
      <c r="F29" s="76"/>
      <c r="G29" s="76"/>
      <c r="H29" s="77"/>
    </row>
    <row r="30" spans="1:10" ht="22.5" x14ac:dyDescent="0.25">
      <c r="A30" s="12">
        <v>4</v>
      </c>
      <c r="B30" s="8" t="s">
        <v>17</v>
      </c>
      <c r="C30" s="75" t="s">
        <v>18</v>
      </c>
      <c r="D30" s="76"/>
      <c r="E30" s="76"/>
      <c r="F30" s="76"/>
      <c r="G30" s="76"/>
      <c r="H30" s="77"/>
    </row>
    <row r="31" spans="1:10" ht="22.5" x14ac:dyDescent="0.25">
      <c r="A31" s="12">
        <v>5</v>
      </c>
      <c r="B31" s="8" t="s">
        <v>19</v>
      </c>
      <c r="C31" s="75" t="s">
        <v>20</v>
      </c>
      <c r="D31" s="76"/>
      <c r="E31" s="76"/>
      <c r="F31" s="76"/>
      <c r="G31" s="76"/>
      <c r="H31" s="77"/>
    </row>
    <row r="32" spans="1:10" x14ac:dyDescent="0.25">
      <c r="A32" s="12">
        <v>6</v>
      </c>
      <c r="B32" s="8" t="s">
        <v>21</v>
      </c>
      <c r="C32" s="66" t="s">
        <v>22</v>
      </c>
      <c r="D32" s="67"/>
      <c r="E32" s="68"/>
      <c r="F32" s="66" t="s">
        <v>23</v>
      </c>
      <c r="G32" s="67"/>
      <c r="H32" s="68"/>
    </row>
    <row r="33" spans="1:8" ht="33.75" x14ac:dyDescent="0.25">
      <c r="A33" s="12">
        <v>7</v>
      </c>
      <c r="B33" s="8" t="s">
        <v>24</v>
      </c>
      <c r="C33" s="13" t="s">
        <v>25</v>
      </c>
      <c r="D33" s="13" t="s">
        <v>26</v>
      </c>
      <c r="E33" s="13" t="s">
        <v>27</v>
      </c>
      <c r="F33" s="13" t="s">
        <v>25</v>
      </c>
      <c r="G33" s="13" t="s">
        <v>26</v>
      </c>
      <c r="H33" s="13" t="s">
        <v>27</v>
      </c>
    </row>
    <row r="34" spans="1:8" x14ac:dyDescent="0.25">
      <c r="A34" s="12">
        <v>8</v>
      </c>
      <c r="B34" s="8" t="s">
        <v>28</v>
      </c>
      <c r="C34" s="14">
        <v>59.24</v>
      </c>
      <c r="D34" s="14">
        <v>74.92</v>
      </c>
      <c r="E34" s="14">
        <v>93.31</v>
      </c>
      <c r="F34" s="14">
        <v>110.32</v>
      </c>
      <c r="G34" s="14">
        <v>143.35</v>
      </c>
      <c r="H34" s="14">
        <v>182.63</v>
      </c>
    </row>
    <row r="35" spans="1:8" x14ac:dyDescent="0.25">
      <c r="A35" s="12">
        <v>9</v>
      </c>
      <c r="B35" s="8" t="s">
        <v>29</v>
      </c>
      <c r="C35" s="14">
        <v>44.84</v>
      </c>
      <c r="D35" s="14">
        <v>57.05</v>
      </c>
      <c r="E35" s="14">
        <v>72.209999999999994</v>
      </c>
      <c r="F35" s="14">
        <v>82.1</v>
      </c>
      <c r="G35" s="14">
        <v>107.07</v>
      </c>
      <c r="H35" s="14">
        <v>138.05000000000001</v>
      </c>
    </row>
    <row r="36" spans="1:8" ht="22.5" x14ac:dyDescent="0.25">
      <c r="A36" s="11">
        <v>10</v>
      </c>
      <c r="B36" s="8" t="s">
        <v>19</v>
      </c>
      <c r="C36" s="75" t="s">
        <v>30</v>
      </c>
      <c r="D36" s="76"/>
      <c r="E36" s="76"/>
      <c r="F36" s="76"/>
      <c r="G36" s="76"/>
      <c r="H36" s="77"/>
    </row>
    <row r="37" spans="1:8" x14ac:dyDescent="0.25">
      <c r="A37" s="11">
        <v>11</v>
      </c>
      <c r="B37" s="8" t="s">
        <v>21</v>
      </c>
      <c r="C37" s="66" t="s">
        <v>22</v>
      </c>
      <c r="D37" s="67"/>
      <c r="E37" s="68"/>
      <c r="F37" s="66" t="s">
        <v>23</v>
      </c>
      <c r="G37" s="67"/>
      <c r="H37" s="68"/>
    </row>
    <row r="38" spans="1:8" ht="33.75" x14ac:dyDescent="0.25">
      <c r="A38" s="11">
        <v>12</v>
      </c>
      <c r="B38" s="8" t="s">
        <v>24</v>
      </c>
      <c r="C38" s="13" t="s">
        <v>25</v>
      </c>
      <c r="D38" s="13" t="s">
        <v>26</v>
      </c>
      <c r="E38" s="13" t="s">
        <v>27</v>
      </c>
      <c r="F38" s="13" t="s">
        <v>25</v>
      </c>
      <c r="G38" s="13" t="s">
        <v>26</v>
      </c>
      <c r="H38" s="13" t="s">
        <v>27</v>
      </c>
    </row>
    <row r="39" spans="1:8" x14ac:dyDescent="0.25">
      <c r="A39" s="11">
        <v>13</v>
      </c>
      <c r="B39" s="8" t="s">
        <v>28</v>
      </c>
      <c r="C39" s="14">
        <v>61.82</v>
      </c>
      <c r="D39" s="14">
        <v>78.63</v>
      </c>
      <c r="E39" s="14">
        <v>98.09</v>
      </c>
      <c r="F39" s="14">
        <v>117.97</v>
      </c>
      <c r="G39" s="14">
        <v>151.13</v>
      </c>
      <c r="H39" s="14">
        <v>192.79</v>
      </c>
    </row>
    <row r="40" spans="1:8" x14ac:dyDescent="0.25">
      <c r="A40" s="11">
        <v>14</v>
      </c>
      <c r="B40" s="8" t="s">
        <v>29</v>
      </c>
      <c r="C40" s="14">
        <v>46.62</v>
      </c>
      <c r="D40" s="14">
        <v>59.66</v>
      </c>
      <c r="E40" s="14">
        <v>75.650000000000006</v>
      </c>
      <c r="F40" s="14">
        <v>86.38</v>
      </c>
      <c r="G40" s="14">
        <v>112.35</v>
      </c>
      <c r="H40" s="14">
        <v>145.03</v>
      </c>
    </row>
    <row r="41" spans="1:8" x14ac:dyDescent="0.25">
      <c r="A41" s="12">
        <v>1</v>
      </c>
      <c r="B41" s="10"/>
      <c r="C41" s="75" t="s">
        <v>33</v>
      </c>
      <c r="D41" s="76"/>
      <c r="E41" s="76"/>
      <c r="F41" s="76"/>
      <c r="G41" s="76"/>
      <c r="H41" s="77"/>
    </row>
    <row r="42" spans="1:8" ht="22.5" x14ac:dyDescent="0.25">
      <c r="A42" s="12">
        <v>2</v>
      </c>
      <c r="B42" s="8" t="s">
        <v>13</v>
      </c>
      <c r="C42" s="75" t="s">
        <v>34</v>
      </c>
      <c r="D42" s="76"/>
      <c r="E42" s="76"/>
      <c r="F42" s="76"/>
      <c r="G42" s="76"/>
      <c r="H42" s="77"/>
    </row>
    <row r="43" spans="1:8" ht="22.5" x14ac:dyDescent="0.25">
      <c r="A43" s="12">
        <v>3</v>
      </c>
      <c r="B43" s="8" t="s">
        <v>15</v>
      </c>
      <c r="C43" s="75" t="s">
        <v>16</v>
      </c>
      <c r="D43" s="76"/>
      <c r="E43" s="76"/>
      <c r="F43" s="76"/>
      <c r="G43" s="76"/>
      <c r="H43" s="77"/>
    </row>
    <row r="44" spans="1:8" ht="22.5" x14ac:dyDescent="0.25">
      <c r="A44" s="12">
        <v>4</v>
      </c>
      <c r="B44" s="8" t="s">
        <v>17</v>
      </c>
      <c r="C44" s="75" t="s">
        <v>18</v>
      </c>
      <c r="D44" s="76"/>
      <c r="E44" s="76"/>
      <c r="F44" s="76"/>
      <c r="G44" s="76"/>
      <c r="H44" s="77"/>
    </row>
    <row r="45" spans="1:8" ht="22.5" x14ac:dyDescent="0.25">
      <c r="A45" s="12">
        <v>5</v>
      </c>
      <c r="B45" s="8" t="s">
        <v>19</v>
      </c>
      <c r="C45" s="75" t="s">
        <v>20</v>
      </c>
      <c r="D45" s="76"/>
      <c r="E45" s="76"/>
      <c r="F45" s="76"/>
      <c r="G45" s="76"/>
      <c r="H45" s="77"/>
    </row>
    <row r="46" spans="1:8" x14ac:dyDescent="0.25">
      <c r="A46" s="12">
        <v>6</v>
      </c>
      <c r="B46" s="8" t="s">
        <v>21</v>
      </c>
      <c r="C46" s="66" t="s">
        <v>22</v>
      </c>
      <c r="D46" s="67"/>
      <c r="E46" s="68"/>
      <c r="F46" s="66" t="s">
        <v>23</v>
      </c>
      <c r="G46" s="67"/>
      <c r="H46" s="68"/>
    </row>
    <row r="47" spans="1:8" ht="33.75" x14ac:dyDescent="0.25">
      <c r="A47" s="12">
        <v>7</v>
      </c>
      <c r="B47" s="8" t="s">
        <v>24</v>
      </c>
      <c r="C47" s="13" t="s">
        <v>25</v>
      </c>
      <c r="D47" s="13" t="s">
        <v>26</v>
      </c>
      <c r="E47" s="13" t="s">
        <v>27</v>
      </c>
      <c r="F47" s="13" t="s">
        <v>25</v>
      </c>
      <c r="G47" s="13" t="s">
        <v>26</v>
      </c>
      <c r="H47" s="13" t="s">
        <v>27</v>
      </c>
    </row>
    <row r="48" spans="1:8" x14ac:dyDescent="0.25">
      <c r="A48" s="12">
        <v>8</v>
      </c>
      <c r="B48" s="8" t="s">
        <v>28</v>
      </c>
      <c r="C48" s="16">
        <v>57.04</v>
      </c>
      <c r="D48" s="16">
        <v>72.73</v>
      </c>
      <c r="E48" s="16">
        <v>89.82</v>
      </c>
      <c r="F48" s="16">
        <v>106.05</v>
      </c>
      <c r="G48" s="16">
        <v>139.08000000000001</v>
      </c>
      <c r="H48" s="16">
        <v>175.77</v>
      </c>
    </row>
    <row r="49" spans="1:8" x14ac:dyDescent="0.25">
      <c r="A49" s="12">
        <v>9</v>
      </c>
      <c r="B49" s="8" t="s">
        <v>29</v>
      </c>
      <c r="C49" s="16">
        <v>42.64</v>
      </c>
      <c r="D49" s="16">
        <v>54.85</v>
      </c>
      <c r="E49" s="16">
        <v>68.72</v>
      </c>
      <c r="F49" s="16">
        <v>77.84</v>
      </c>
      <c r="G49" s="16">
        <v>102.81</v>
      </c>
      <c r="H49" s="16">
        <v>131.19999999999999</v>
      </c>
    </row>
    <row r="50" spans="1:8" ht="22.5" x14ac:dyDescent="0.25">
      <c r="A50" s="11">
        <v>10</v>
      </c>
      <c r="B50" s="8" t="s">
        <v>19</v>
      </c>
      <c r="C50" s="94" t="s">
        <v>35</v>
      </c>
      <c r="D50" s="95"/>
      <c r="E50" s="95"/>
      <c r="F50" s="95"/>
      <c r="G50" s="95"/>
      <c r="H50" s="96"/>
    </row>
    <row r="51" spans="1:8" x14ac:dyDescent="0.25">
      <c r="A51" s="11">
        <v>11</v>
      </c>
      <c r="B51" s="8" t="s">
        <v>21</v>
      </c>
      <c r="C51" s="66" t="s">
        <v>22</v>
      </c>
      <c r="D51" s="67"/>
      <c r="E51" s="68"/>
      <c r="F51" s="66" t="s">
        <v>23</v>
      </c>
      <c r="G51" s="67"/>
      <c r="H51" s="68"/>
    </row>
    <row r="52" spans="1:8" ht="33.75" x14ac:dyDescent="0.25">
      <c r="A52" s="11">
        <v>12</v>
      </c>
      <c r="B52" s="8" t="s">
        <v>24</v>
      </c>
      <c r="C52" s="13" t="s">
        <v>25</v>
      </c>
      <c r="D52" s="13" t="s">
        <v>26</v>
      </c>
      <c r="E52" s="13" t="s">
        <v>27</v>
      </c>
      <c r="F52" s="13" t="s">
        <v>25</v>
      </c>
      <c r="G52" s="13" t="s">
        <v>26</v>
      </c>
      <c r="H52" s="13" t="s">
        <v>27</v>
      </c>
    </row>
    <row r="53" spans="1:8" x14ac:dyDescent="0.25">
      <c r="A53" s="11">
        <v>13</v>
      </c>
      <c r="B53" s="8" t="s">
        <v>28</v>
      </c>
      <c r="C53" s="14">
        <v>59.63</v>
      </c>
      <c r="D53" s="14">
        <v>76.430000000000007</v>
      </c>
      <c r="E53" s="14">
        <v>93.78</v>
      </c>
      <c r="F53" s="14">
        <v>113.7</v>
      </c>
      <c r="G53" s="14">
        <v>146.86000000000001</v>
      </c>
      <c r="H53" s="14">
        <v>185.93</v>
      </c>
    </row>
    <row r="54" spans="1:8" x14ac:dyDescent="0.25">
      <c r="A54" s="11">
        <v>14</v>
      </c>
      <c r="B54" s="8" t="s">
        <v>29</v>
      </c>
      <c r="C54" s="14">
        <v>44.43</v>
      </c>
      <c r="D54" s="14">
        <v>57.47</v>
      </c>
      <c r="E54" s="14">
        <v>71.33</v>
      </c>
      <c r="F54" s="14">
        <v>82.11</v>
      </c>
      <c r="G54" s="14">
        <v>108.09</v>
      </c>
      <c r="H54" s="14">
        <v>138.18</v>
      </c>
    </row>
    <row r="55" spans="1:8" x14ac:dyDescent="0.25">
      <c r="A55" s="66" t="s">
        <v>36</v>
      </c>
      <c r="B55" s="67"/>
      <c r="C55" s="67"/>
      <c r="D55" s="67"/>
      <c r="E55" s="67"/>
      <c r="F55" s="67"/>
      <c r="G55" s="67"/>
      <c r="H55" s="68"/>
    </row>
    <row r="56" spans="1:8" x14ac:dyDescent="0.25">
      <c r="A56" s="97" t="s">
        <v>37</v>
      </c>
      <c r="B56" s="98"/>
      <c r="C56" s="98"/>
      <c r="D56" s="98"/>
      <c r="E56" s="98"/>
      <c r="F56" s="98"/>
      <c r="G56" s="98"/>
      <c r="H56" s="99"/>
    </row>
    <row r="57" spans="1:8" x14ac:dyDescent="0.25">
      <c r="A57" s="75" t="s">
        <v>3</v>
      </c>
      <c r="B57" s="76"/>
      <c r="C57" s="76"/>
      <c r="D57" s="76"/>
      <c r="E57" s="76"/>
      <c r="F57" s="76"/>
      <c r="G57" s="76"/>
      <c r="H57" s="77"/>
    </row>
    <row r="58" spans="1:8" x14ac:dyDescent="0.25">
      <c r="A58" s="78" t="s">
        <v>38</v>
      </c>
      <c r="B58" s="79"/>
      <c r="C58" s="79"/>
      <c r="D58" s="79"/>
      <c r="E58" s="79"/>
      <c r="F58" s="79"/>
      <c r="G58" s="79"/>
      <c r="H58" s="80"/>
    </row>
    <row r="59" spans="1:8" x14ac:dyDescent="0.25">
      <c r="A59" s="17" t="s">
        <v>39</v>
      </c>
      <c r="B59" s="17" t="s">
        <v>40</v>
      </c>
      <c r="C59" s="18"/>
      <c r="D59" s="18"/>
      <c r="E59" s="18"/>
      <c r="F59" s="18"/>
      <c r="G59" s="18"/>
      <c r="H59" s="18"/>
    </row>
    <row r="60" spans="1:8" x14ac:dyDescent="0.25">
      <c r="A60" s="92">
        <v>1</v>
      </c>
      <c r="B60" s="84" t="s">
        <v>7</v>
      </c>
      <c r="C60" s="13" t="s">
        <v>41</v>
      </c>
      <c r="D60" s="13" t="s">
        <v>42</v>
      </c>
      <c r="E60" s="13" t="s">
        <v>43</v>
      </c>
      <c r="F60" s="13" t="s">
        <v>44</v>
      </c>
      <c r="G60" s="18"/>
      <c r="H60" s="18"/>
    </row>
    <row r="61" spans="1:8" x14ac:dyDescent="0.25">
      <c r="A61" s="93"/>
      <c r="B61" s="85"/>
      <c r="C61" s="19">
        <v>210</v>
      </c>
      <c r="D61" s="19">
        <v>40</v>
      </c>
      <c r="E61" s="19">
        <v>20</v>
      </c>
      <c r="F61" s="19">
        <v>10</v>
      </c>
      <c r="G61" s="18"/>
      <c r="H61" s="18"/>
    </row>
    <row r="62" spans="1:8" x14ac:dyDescent="0.25">
      <c r="A62" s="19">
        <v>2</v>
      </c>
      <c r="B62" s="66" t="s">
        <v>12</v>
      </c>
      <c r="C62" s="67"/>
      <c r="D62" s="67"/>
      <c r="E62" s="68"/>
      <c r="F62" s="18"/>
      <c r="G62" s="18"/>
      <c r="H62" s="18"/>
    </row>
    <row r="63" spans="1:8" x14ac:dyDescent="0.25">
      <c r="A63" s="19">
        <v>3</v>
      </c>
      <c r="B63" s="13" t="s">
        <v>45</v>
      </c>
      <c r="C63" s="69" t="s">
        <v>46</v>
      </c>
      <c r="D63" s="70"/>
      <c r="E63" s="71"/>
      <c r="F63" s="18"/>
      <c r="G63" s="18"/>
      <c r="H63" s="18"/>
    </row>
    <row r="64" spans="1:8" x14ac:dyDescent="0.25">
      <c r="A64" s="19">
        <v>4</v>
      </c>
      <c r="B64" s="13" t="s">
        <v>47</v>
      </c>
      <c r="C64" s="51" t="s">
        <v>48</v>
      </c>
      <c r="D64" s="52"/>
      <c r="E64" s="53"/>
      <c r="F64" s="18"/>
      <c r="G64" s="18"/>
      <c r="H64" s="18"/>
    </row>
    <row r="65" spans="1:8" x14ac:dyDescent="0.25">
      <c r="A65" s="19">
        <v>5</v>
      </c>
      <c r="B65" s="13" t="s">
        <v>49</v>
      </c>
      <c r="C65" s="51" t="s">
        <v>50</v>
      </c>
      <c r="D65" s="52"/>
      <c r="E65" s="53"/>
      <c r="F65" s="18"/>
      <c r="G65" s="18"/>
      <c r="H65" s="18"/>
    </row>
    <row r="66" spans="1:8" ht="22.5" x14ac:dyDescent="0.25">
      <c r="A66" s="19">
        <v>6</v>
      </c>
      <c r="B66" s="13" t="s">
        <v>51</v>
      </c>
      <c r="C66" s="51" t="s">
        <v>52</v>
      </c>
      <c r="D66" s="52"/>
      <c r="E66" s="53"/>
      <c r="F66" s="18"/>
      <c r="G66" s="18"/>
      <c r="H66" s="18"/>
    </row>
    <row r="67" spans="1:8" x14ac:dyDescent="0.25">
      <c r="A67" s="19">
        <v>7</v>
      </c>
      <c r="B67" s="13" t="s">
        <v>53</v>
      </c>
      <c r="C67" s="89" t="s">
        <v>54</v>
      </c>
      <c r="D67" s="90"/>
      <c r="E67" s="91"/>
      <c r="F67" s="18"/>
      <c r="G67" s="18"/>
      <c r="H67" s="18"/>
    </row>
    <row r="68" spans="1:8" ht="22.5" x14ac:dyDescent="0.25">
      <c r="A68" s="19">
        <v>8</v>
      </c>
      <c r="B68" s="13" t="s">
        <v>55</v>
      </c>
      <c r="C68" s="20" t="s">
        <v>25</v>
      </c>
      <c r="D68" s="20" t="s">
        <v>26</v>
      </c>
      <c r="E68" s="20" t="s">
        <v>27</v>
      </c>
      <c r="F68" s="18"/>
      <c r="G68" s="18"/>
      <c r="H68" s="18"/>
    </row>
    <row r="69" spans="1:8" x14ac:dyDescent="0.25">
      <c r="A69" s="19">
        <v>9</v>
      </c>
      <c r="B69" s="13" t="s">
        <v>56</v>
      </c>
      <c r="C69" s="16">
        <v>86.91</v>
      </c>
      <c r="D69" s="16">
        <v>106.71</v>
      </c>
      <c r="E69" s="16">
        <v>132.26</v>
      </c>
      <c r="F69" s="18"/>
      <c r="G69" s="18"/>
      <c r="H69" s="18"/>
    </row>
    <row r="70" spans="1:8" x14ac:dyDescent="0.25">
      <c r="A70" s="19">
        <v>10</v>
      </c>
      <c r="B70" s="13" t="s">
        <v>57</v>
      </c>
      <c r="C70" s="16">
        <v>60.65</v>
      </c>
      <c r="D70" s="16">
        <v>74.98</v>
      </c>
      <c r="E70" s="16">
        <v>94.61</v>
      </c>
      <c r="F70" s="18"/>
      <c r="G70" s="18"/>
      <c r="H70" s="18"/>
    </row>
    <row r="71" spans="1:8" ht="22.5" x14ac:dyDescent="0.25">
      <c r="A71" s="19">
        <v>11</v>
      </c>
      <c r="B71" s="13" t="s">
        <v>51</v>
      </c>
      <c r="C71" s="69" t="s">
        <v>35</v>
      </c>
      <c r="D71" s="70"/>
      <c r="E71" s="71"/>
      <c r="F71" s="18"/>
      <c r="G71" s="18"/>
      <c r="H71" s="18"/>
    </row>
    <row r="72" spans="1:8" x14ac:dyDescent="0.25">
      <c r="A72" s="19">
        <v>12</v>
      </c>
      <c r="B72" s="13" t="s">
        <v>53</v>
      </c>
      <c r="C72" s="89" t="s">
        <v>54</v>
      </c>
      <c r="D72" s="90"/>
      <c r="E72" s="91"/>
      <c r="F72" s="18"/>
      <c r="G72" s="18"/>
      <c r="H72" s="18"/>
    </row>
    <row r="73" spans="1:8" ht="22.5" x14ac:dyDescent="0.25">
      <c r="A73" s="19">
        <v>13</v>
      </c>
      <c r="B73" s="13" t="s">
        <v>55</v>
      </c>
      <c r="C73" s="20" t="s">
        <v>25</v>
      </c>
      <c r="D73" s="20" t="s">
        <v>26</v>
      </c>
      <c r="E73" s="20" t="s">
        <v>27</v>
      </c>
      <c r="F73" s="18"/>
      <c r="G73" s="18"/>
      <c r="H73" s="18"/>
    </row>
    <row r="74" spans="1:8" x14ac:dyDescent="0.25">
      <c r="A74" s="19">
        <v>14</v>
      </c>
      <c r="B74" s="13" t="s">
        <v>56</v>
      </c>
      <c r="C74" s="16">
        <v>90.37</v>
      </c>
      <c r="D74" s="16">
        <v>112.56</v>
      </c>
      <c r="E74" s="16">
        <v>139.1</v>
      </c>
      <c r="F74" s="18"/>
      <c r="G74" s="18"/>
      <c r="H74" s="18"/>
    </row>
    <row r="75" spans="1:8" x14ac:dyDescent="0.25">
      <c r="A75" s="19">
        <v>15</v>
      </c>
      <c r="B75" s="13" t="s">
        <v>57</v>
      </c>
      <c r="C75" s="16">
        <v>62.67</v>
      </c>
      <c r="D75" s="16">
        <v>78.25</v>
      </c>
      <c r="E75" s="16">
        <v>98.71</v>
      </c>
      <c r="F75" s="18"/>
      <c r="G75" s="18"/>
      <c r="H75" s="18"/>
    </row>
    <row r="76" spans="1:8" x14ac:dyDescent="0.25">
      <c r="A76" s="19">
        <v>1</v>
      </c>
      <c r="B76" s="66" t="s">
        <v>31</v>
      </c>
      <c r="C76" s="67"/>
      <c r="D76" s="67"/>
      <c r="E76" s="68"/>
      <c r="F76" s="18"/>
      <c r="G76" s="18"/>
      <c r="H76" s="18"/>
    </row>
    <row r="77" spans="1:8" x14ac:dyDescent="0.25">
      <c r="A77" s="19">
        <v>2</v>
      </c>
      <c r="B77" s="13" t="s">
        <v>45</v>
      </c>
      <c r="C77" s="51" t="s">
        <v>58</v>
      </c>
      <c r="D77" s="52"/>
      <c r="E77" s="53"/>
      <c r="F77" s="18"/>
      <c r="G77" s="18"/>
      <c r="H77" s="18"/>
    </row>
    <row r="78" spans="1:8" x14ac:dyDescent="0.25">
      <c r="A78" s="19">
        <v>3</v>
      </c>
      <c r="B78" s="13" t="s">
        <v>47</v>
      </c>
      <c r="C78" s="51" t="s">
        <v>48</v>
      </c>
      <c r="D78" s="52"/>
      <c r="E78" s="53"/>
      <c r="F78" s="18"/>
      <c r="G78" s="18"/>
      <c r="H78" s="18"/>
    </row>
    <row r="79" spans="1:8" x14ac:dyDescent="0.25">
      <c r="A79" s="19">
        <v>4</v>
      </c>
      <c r="B79" s="13" t="s">
        <v>49</v>
      </c>
      <c r="C79" s="51" t="s">
        <v>50</v>
      </c>
      <c r="D79" s="52"/>
      <c r="E79" s="53"/>
      <c r="F79" s="18"/>
      <c r="G79" s="18"/>
      <c r="H79" s="18"/>
    </row>
    <row r="80" spans="1:8" ht="22.5" x14ac:dyDescent="0.25">
      <c r="A80" s="19">
        <v>5</v>
      </c>
      <c r="B80" s="13" t="s">
        <v>51</v>
      </c>
      <c r="C80" s="51" t="s">
        <v>52</v>
      </c>
      <c r="D80" s="52"/>
      <c r="E80" s="53"/>
      <c r="F80" s="18"/>
      <c r="G80" s="18"/>
      <c r="H80" s="18"/>
    </row>
    <row r="81" spans="1:8" x14ac:dyDescent="0.25">
      <c r="A81" s="19">
        <v>6</v>
      </c>
      <c r="B81" s="13" t="s">
        <v>53</v>
      </c>
      <c r="C81" s="57" t="s">
        <v>59</v>
      </c>
      <c r="D81" s="58"/>
      <c r="E81" s="59"/>
      <c r="F81" s="18"/>
      <c r="G81" s="18"/>
      <c r="H81" s="18"/>
    </row>
    <row r="82" spans="1:8" ht="22.5" x14ac:dyDescent="0.25">
      <c r="A82" s="19">
        <v>7</v>
      </c>
      <c r="B82" s="13" t="s">
        <v>55</v>
      </c>
      <c r="C82" s="20" t="s">
        <v>25</v>
      </c>
      <c r="D82" s="20" t="s">
        <v>26</v>
      </c>
      <c r="E82" s="20" t="s">
        <v>27</v>
      </c>
      <c r="F82" s="18"/>
      <c r="G82" s="18"/>
      <c r="H82" s="18"/>
    </row>
    <row r="83" spans="1:8" x14ac:dyDescent="0.25">
      <c r="A83" s="19">
        <v>8</v>
      </c>
      <c r="B83" s="13" t="s">
        <v>56</v>
      </c>
      <c r="C83" s="16">
        <v>89.49</v>
      </c>
      <c r="D83" s="16">
        <v>107.98</v>
      </c>
      <c r="E83" s="16">
        <v>136.66999999999999</v>
      </c>
      <c r="F83" s="18"/>
      <c r="G83" s="18"/>
      <c r="H83" s="18"/>
    </row>
    <row r="84" spans="1:8" x14ac:dyDescent="0.25">
      <c r="A84" s="19">
        <v>9</v>
      </c>
      <c r="B84" s="13" t="s">
        <v>57</v>
      </c>
      <c r="C84" s="16">
        <v>63.23</v>
      </c>
      <c r="D84" s="16">
        <v>76.25</v>
      </c>
      <c r="E84" s="16">
        <v>99.02</v>
      </c>
      <c r="F84" s="18"/>
      <c r="G84" s="18"/>
      <c r="H84" s="18"/>
    </row>
    <row r="85" spans="1:8" ht="22.5" x14ac:dyDescent="0.25">
      <c r="A85" s="19">
        <v>10</v>
      </c>
      <c r="B85" s="13" t="s">
        <v>51</v>
      </c>
      <c r="C85" s="69" t="s">
        <v>35</v>
      </c>
      <c r="D85" s="70"/>
      <c r="E85" s="71"/>
      <c r="F85" s="18"/>
      <c r="G85" s="18"/>
      <c r="H85" s="18"/>
    </row>
    <row r="86" spans="1:8" x14ac:dyDescent="0.25">
      <c r="A86" s="19">
        <v>11</v>
      </c>
      <c r="B86" s="13" t="s">
        <v>53</v>
      </c>
      <c r="C86" s="57" t="s">
        <v>59</v>
      </c>
      <c r="D86" s="58"/>
      <c r="E86" s="59"/>
      <c r="F86" s="18"/>
      <c r="G86" s="18"/>
      <c r="H86" s="18"/>
    </row>
    <row r="87" spans="1:8" ht="22.5" x14ac:dyDescent="0.25">
      <c r="A87" s="19">
        <v>12</v>
      </c>
      <c r="B87" s="13" t="s">
        <v>55</v>
      </c>
      <c r="C87" s="20" t="s">
        <v>25</v>
      </c>
      <c r="D87" s="20" t="s">
        <v>26</v>
      </c>
      <c r="E87" s="20" t="s">
        <v>27</v>
      </c>
      <c r="F87" s="18"/>
      <c r="G87" s="18"/>
      <c r="H87" s="18"/>
    </row>
    <row r="88" spans="1:8" x14ac:dyDescent="0.25">
      <c r="A88" s="19">
        <v>13</v>
      </c>
      <c r="B88" s="13" t="s">
        <v>56</v>
      </c>
      <c r="C88" s="16">
        <v>92.95</v>
      </c>
      <c r="D88" s="16">
        <v>115.14</v>
      </c>
      <c r="E88" s="16">
        <v>143.51</v>
      </c>
      <c r="F88" s="18"/>
      <c r="G88" s="18"/>
      <c r="H88" s="18"/>
    </row>
    <row r="89" spans="1:8" x14ac:dyDescent="0.25">
      <c r="A89" s="19">
        <v>14</v>
      </c>
      <c r="B89" s="13" t="s">
        <v>57</v>
      </c>
      <c r="C89" s="16">
        <v>65.260000000000005</v>
      </c>
      <c r="D89" s="16">
        <v>80.84</v>
      </c>
      <c r="E89" s="16">
        <v>103.12</v>
      </c>
      <c r="F89" s="18"/>
      <c r="G89" s="18"/>
      <c r="H89" s="18"/>
    </row>
    <row r="90" spans="1:8" x14ac:dyDescent="0.25">
      <c r="A90" s="18"/>
      <c r="B90" s="18"/>
      <c r="C90" s="18"/>
      <c r="D90" s="18"/>
      <c r="E90" s="18"/>
      <c r="F90" s="18"/>
      <c r="G90" s="18"/>
      <c r="H90" s="64"/>
    </row>
    <row r="91" spans="1:8" x14ac:dyDescent="0.25">
      <c r="A91" s="18"/>
      <c r="B91" s="18"/>
      <c r="C91" s="18"/>
      <c r="D91" s="18"/>
      <c r="E91" s="18"/>
      <c r="F91" s="18"/>
      <c r="G91" s="18"/>
      <c r="H91" s="65"/>
    </row>
    <row r="92" spans="1:8" x14ac:dyDescent="0.25">
      <c r="A92" s="37" t="s">
        <v>60</v>
      </c>
      <c r="B92" s="38"/>
      <c r="C92" s="38"/>
      <c r="D92" s="38"/>
      <c r="E92" s="38"/>
      <c r="F92" s="38"/>
      <c r="G92" s="38"/>
      <c r="H92" s="39"/>
    </row>
    <row r="93" spans="1:8" x14ac:dyDescent="0.25">
      <c r="A93" s="86" t="s">
        <v>61</v>
      </c>
      <c r="B93" s="87"/>
      <c r="C93" s="87"/>
      <c r="D93" s="87"/>
      <c r="E93" s="87"/>
      <c r="F93" s="87"/>
      <c r="G93" s="87"/>
      <c r="H93" s="88"/>
    </row>
    <row r="94" spans="1:8" x14ac:dyDescent="0.25">
      <c r="A94" s="72" t="s">
        <v>62</v>
      </c>
      <c r="B94" s="73"/>
      <c r="C94" s="73"/>
      <c r="D94" s="73"/>
      <c r="E94" s="73"/>
      <c r="F94" s="73"/>
      <c r="G94" s="73"/>
      <c r="H94" s="74"/>
    </row>
    <row r="96" spans="1:8" x14ac:dyDescent="0.25">
      <c r="A96" s="75" t="s">
        <v>3</v>
      </c>
      <c r="B96" s="76"/>
      <c r="C96" s="76"/>
      <c r="D96" s="76"/>
      <c r="E96" s="76"/>
      <c r="F96" s="76"/>
      <c r="G96" s="76"/>
      <c r="H96" s="77"/>
    </row>
    <row r="97" spans="1:8" x14ac:dyDescent="0.25">
      <c r="A97" s="78" t="s">
        <v>63</v>
      </c>
      <c r="B97" s="79"/>
      <c r="C97" s="79"/>
      <c r="D97" s="79"/>
      <c r="E97" s="79"/>
      <c r="F97" s="79"/>
      <c r="G97" s="79"/>
      <c r="H97" s="80"/>
    </row>
    <row r="98" spans="1:8" x14ac:dyDescent="0.25">
      <c r="A98" s="8" t="s">
        <v>5</v>
      </c>
      <c r="B98" s="17" t="s">
        <v>40</v>
      </c>
      <c r="C98" s="60"/>
      <c r="D98" s="61"/>
      <c r="E98" s="61"/>
      <c r="F98" s="61"/>
      <c r="G98" s="61"/>
      <c r="H98" s="81"/>
    </row>
    <row r="99" spans="1:8" x14ac:dyDescent="0.25">
      <c r="A99" s="82">
        <v>1</v>
      </c>
      <c r="B99" s="84" t="s">
        <v>7</v>
      </c>
      <c r="C99" s="8" t="s">
        <v>8</v>
      </c>
      <c r="D99" s="8" t="s">
        <v>9</v>
      </c>
      <c r="E99" s="8" t="s">
        <v>10</v>
      </c>
      <c r="F99" s="8" t="s">
        <v>11</v>
      </c>
      <c r="G99" s="10"/>
      <c r="H99" s="10"/>
    </row>
    <row r="100" spans="1:8" x14ac:dyDescent="0.25">
      <c r="A100" s="83"/>
      <c r="B100" s="85"/>
      <c r="C100" s="11">
        <v>210</v>
      </c>
      <c r="D100" s="12">
        <v>40</v>
      </c>
      <c r="E100" s="12">
        <v>20</v>
      </c>
      <c r="F100" s="12">
        <v>10</v>
      </c>
      <c r="G100" s="10"/>
      <c r="H100" s="10"/>
    </row>
    <row r="101" spans="1:8" x14ac:dyDescent="0.25">
      <c r="A101" s="12">
        <v>2</v>
      </c>
      <c r="B101" s="10"/>
      <c r="C101" s="75" t="s">
        <v>12</v>
      </c>
      <c r="D101" s="76"/>
      <c r="E101" s="76"/>
      <c r="F101" s="76"/>
      <c r="G101" s="76"/>
      <c r="H101" s="77"/>
    </row>
    <row r="102" spans="1:8" ht="22.5" x14ac:dyDescent="0.25">
      <c r="A102" s="12">
        <v>3</v>
      </c>
      <c r="B102" s="8" t="s">
        <v>13</v>
      </c>
      <c r="C102" s="51" t="s">
        <v>46</v>
      </c>
      <c r="D102" s="52"/>
      <c r="E102" s="52"/>
      <c r="F102" s="52"/>
      <c r="G102" s="52"/>
      <c r="H102" s="53"/>
    </row>
    <row r="103" spans="1:8" ht="22.5" x14ac:dyDescent="0.25">
      <c r="A103" s="12">
        <v>4</v>
      </c>
      <c r="B103" s="8" t="s">
        <v>15</v>
      </c>
      <c r="C103" s="51" t="s">
        <v>48</v>
      </c>
      <c r="D103" s="52"/>
      <c r="E103" s="52"/>
      <c r="F103" s="52"/>
      <c r="G103" s="52"/>
      <c r="H103" s="53"/>
    </row>
    <row r="104" spans="1:8" ht="22.5" x14ac:dyDescent="0.25">
      <c r="A104" s="12">
        <v>5</v>
      </c>
      <c r="B104" s="8" t="s">
        <v>17</v>
      </c>
      <c r="C104" s="51" t="s">
        <v>64</v>
      </c>
      <c r="D104" s="52"/>
      <c r="E104" s="52"/>
      <c r="F104" s="52"/>
      <c r="G104" s="52"/>
      <c r="H104" s="53"/>
    </row>
    <row r="105" spans="1:8" ht="22.5" x14ac:dyDescent="0.25">
      <c r="A105" s="12">
        <v>6</v>
      </c>
      <c r="B105" s="8" t="s">
        <v>19</v>
      </c>
      <c r="C105" s="51" t="s">
        <v>52</v>
      </c>
      <c r="D105" s="52"/>
      <c r="E105" s="52"/>
      <c r="F105" s="52"/>
      <c r="G105" s="52"/>
      <c r="H105" s="53"/>
    </row>
    <row r="106" spans="1:8" x14ac:dyDescent="0.25">
      <c r="A106" s="12">
        <v>7</v>
      </c>
      <c r="B106" s="8" t="s">
        <v>21</v>
      </c>
      <c r="C106" s="66" t="s">
        <v>22</v>
      </c>
      <c r="D106" s="67"/>
      <c r="E106" s="68"/>
      <c r="F106" s="66" t="s">
        <v>23</v>
      </c>
      <c r="G106" s="67"/>
      <c r="H106" s="68"/>
    </row>
    <row r="107" spans="1:8" ht="33.75" x14ac:dyDescent="0.25">
      <c r="A107" s="12">
        <v>8</v>
      </c>
      <c r="B107" s="8" t="s">
        <v>24</v>
      </c>
      <c r="C107" s="13" t="s">
        <v>25</v>
      </c>
      <c r="D107" s="13" t="s">
        <v>26</v>
      </c>
      <c r="E107" s="13" t="s">
        <v>27</v>
      </c>
      <c r="F107" s="13" t="s">
        <v>25</v>
      </c>
      <c r="G107" s="13" t="s">
        <v>26</v>
      </c>
      <c r="H107" s="13" t="s">
        <v>27</v>
      </c>
    </row>
    <row r="108" spans="1:8" x14ac:dyDescent="0.25">
      <c r="A108" s="12">
        <v>9</v>
      </c>
      <c r="B108" s="8" t="s">
        <v>28</v>
      </c>
      <c r="C108" s="21">
        <v>58.89</v>
      </c>
      <c r="D108" s="22">
        <v>74.674800000000005</v>
      </c>
      <c r="E108" s="21">
        <v>92.71</v>
      </c>
      <c r="F108" s="21">
        <v>109.28</v>
      </c>
      <c r="G108" s="21">
        <v>142.44</v>
      </c>
      <c r="H108" s="23">
        <v>180.994</v>
      </c>
    </row>
    <row r="109" spans="1:8" x14ac:dyDescent="0.25">
      <c r="A109" s="11">
        <v>10</v>
      </c>
      <c r="B109" s="8" t="s">
        <v>29</v>
      </c>
      <c r="C109" s="21">
        <v>44.27</v>
      </c>
      <c r="D109" s="22">
        <v>56.531500000000001</v>
      </c>
      <c r="E109" s="21">
        <v>71.31</v>
      </c>
      <c r="F109" s="21">
        <v>80.8</v>
      </c>
      <c r="G109" s="21">
        <v>105.84</v>
      </c>
      <c r="H109" s="23">
        <v>136.04300000000001</v>
      </c>
    </row>
    <row r="110" spans="1:8" ht="22.5" x14ac:dyDescent="0.25">
      <c r="A110" s="11">
        <v>11</v>
      </c>
      <c r="B110" s="8" t="s">
        <v>19</v>
      </c>
      <c r="C110" s="51" t="s">
        <v>35</v>
      </c>
      <c r="D110" s="52"/>
      <c r="E110" s="52"/>
      <c r="F110" s="52"/>
      <c r="G110" s="52"/>
      <c r="H110" s="53"/>
    </row>
    <row r="111" spans="1:8" x14ac:dyDescent="0.25">
      <c r="A111" s="11">
        <v>12</v>
      </c>
      <c r="B111" s="8" t="s">
        <v>21</v>
      </c>
      <c r="C111" s="66" t="s">
        <v>22</v>
      </c>
      <c r="D111" s="67"/>
      <c r="E111" s="68"/>
      <c r="F111" s="66" t="s">
        <v>23</v>
      </c>
      <c r="G111" s="67"/>
      <c r="H111" s="68"/>
    </row>
    <row r="112" spans="1:8" ht="33.75" x14ac:dyDescent="0.25">
      <c r="A112" s="11">
        <v>13</v>
      </c>
      <c r="B112" s="8" t="s">
        <v>24</v>
      </c>
      <c r="C112" s="13" t="s">
        <v>25</v>
      </c>
      <c r="D112" s="13" t="s">
        <v>26</v>
      </c>
      <c r="E112" s="13" t="s">
        <v>27</v>
      </c>
      <c r="F112" s="13" t="s">
        <v>25</v>
      </c>
      <c r="G112" s="13" t="s">
        <v>26</v>
      </c>
      <c r="H112" s="13" t="s">
        <v>27</v>
      </c>
    </row>
    <row r="113" spans="1:8" x14ac:dyDescent="0.25">
      <c r="A113" s="11">
        <v>14</v>
      </c>
      <c r="B113" s="8" t="s">
        <v>28</v>
      </c>
      <c r="C113" s="21">
        <v>61.27</v>
      </c>
      <c r="D113" s="21">
        <v>78.13</v>
      </c>
      <c r="E113" s="21">
        <v>96.39</v>
      </c>
      <c r="F113" s="21">
        <v>116.68</v>
      </c>
      <c r="G113" s="21">
        <v>149.9</v>
      </c>
      <c r="H113" s="21">
        <v>190.78</v>
      </c>
    </row>
    <row r="114" spans="1:8" x14ac:dyDescent="0.25">
      <c r="A114" s="11">
        <v>15</v>
      </c>
      <c r="B114" s="8" t="s">
        <v>29</v>
      </c>
      <c r="C114" s="21">
        <v>45.93</v>
      </c>
      <c r="D114" s="21">
        <v>59</v>
      </c>
      <c r="E114" s="21">
        <v>73.760000000000005</v>
      </c>
      <c r="F114" s="21">
        <v>84.92</v>
      </c>
      <c r="G114" s="21">
        <v>110.94</v>
      </c>
      <c r="H114" s="21">
        <v>142.81</v>
      </c>
    </row>
    <row r="115" spans="1:8" x14ac:dyDescent="0.25">
      <c r="A115" s="12">
        <v>1</v>
      </c>
      <c r="B115" s="10"/>
      <c r="C115" s="75" t="s">
        <v>31</v>
      </c>
      <c r="D115" s="76"/>
      <c r="E115" s="76"/>
      <c r="F115" s="76"/>
      <c r="G115" s="76"/>
      <c r="H115" s="77"/>
    </row>
    <row r="116" spans="1:8" ht="22.5" x14ac:dyDescent="0.25">
      <c r="A116" s="12">
        <v>2</v>
      </c>
      <c r="B116" s="8" t="s">
        <v>13</v>
      </c>
      <c r="C116" s="51" t="s">
        <v>58</v>
      </c>
      <c r="D116" s="52"/>
      <c r="E116" s="52"/>
      <c r="F116" s="52"/>
      <c r="G116" s="52"/>
      <c r="H116" s="53"/>
    </row>
    <row r="117" spans="1:8" ht="22.5" x14ac:dyDescent="0.25">
      <c r="A117" s="12">
        <v>3</v>
      </c>
      <c r="B117" s="8" t="s">
        <v>15</v>
      </c>
      <c r="C117" s="51" t="s">
        <v>48</v>
      </c>
      <c r="D117" s="52"/>
      <c r="E117" s="52"/>
      <c r="F117" s="52"/>
      <c r="G117" s="52"/>
      <c r="H117" s="53"/>
    </row>
    <row r="118" spans="1:8" ht="22.5" x14ac:dyDescent="0.25">
      <c r="A118" s="12">
        <v>4</v>
      </c>
      <c r="B118" s="8" t="s">
        <v>17</v>
      </c>
      <c r="C118" s="51" t="s">
        <v>64</v>
      </c>
      <c r="D118" s="52"/>
      <c r="E118" s="52"/>
      <c r="F118" s="52"/>
      <c r="G118" s="52"/>
      <c r="H118" s="53"/>
    </row>
    <row r="119" spans="1:8" ht="22.5" x14ac:dyDescent="0.25">
      <c r="A119" s="12">
        <v>5</v>
      </c>
      <c r="B119" s="8" t="s">
        <v>19</v>
      </c>
      <c r="C119" s="51" t="s">
        <v>52</v>
      </c>
      <c r="D119" s="52"/>
      <c r="E119" s="52"/>
      <c r="F119" s="52"/>
      <c r="G119" s="52"/>
      <c r="H119" s="53"/>
    </row>
    <row r="120" spans="1:8" x14ac:dyDescent="0.25">
      <c r="A120" s="12">
        <v>6</v>
      </c>
      <c r="B120" s="8" t="s">
        <v>21</v>
      </c>
      <c r="C120" s="66" t="s">
        <v>22</v>
      </c>
      <c r="D120" s="67"/>
      <c r="E120" s="68"/>
      <c r="F120" s="66" t="s">
        <v>23</v>
      </c>
      <c r="G120" s="67"/>
      <c r="H120" s="68"/>
    </row>
    <row r="121" spans="1:8" ht="33.75" x14ac:dyDescent="0.25">
      <c r="A121" s="12">
        <v>7</v>
      </c>
      <c r="B121" s="8" t="s">
        <v>24</v>
      </c>
      <c r="C121" s="13" t="s">
        <v>25</v>
      </c>
      <c r="D121" s="13" t="s">
        <v>26</v>
      </c>
      <c r="E121" s="13" t="s">
        <v>27</v>
      </c>
      <c r="F121" s="13" t="s">
        <v>25</v>
      </c>
      <c r="G121" s="13" t="s">
        <v>26</v>
      </c>
      <c r="H121" s="13" t="s">
        <v>27</v>
      </c>
    </row>
    <row r="122" spans="1:8" x14ac:dyDescent="0.25">
      <c r="A122" s="12">
        <v>8</v>
      </c>
      <c r="B122" s="8" t="s">
        <v>28</v>
      </c>
      <c r="C122" s="21">
        <v>59.76</v>
      </c>
      <c r="D122" s="21">
        <v>75.540000000000006</v>
      </c>
      <c r="E122" s="21">
        <v>94.01</v>
      </c>
      <c r="F122" s="21">
        <v>110.96</v>
      </c>
      <c r="G122" s="21">
        <v>144.11000000000001</v>
      </c>
      <c r="H122" s="21">
        <v>183.53</v>
      </c>
    </row>
    <row r="123" spans="1:8" x14ac:dyDescent="0.25">
      <c r="A123" s="12">
        <v>9</v>
      </c>
      <c r="B123" s="8" t="s">
        <v>29</v>
      </c>
      <c r="C123" s="21">
        <v>45.14</v>
      </c>
      <c r="D123" s="21">
        <v>57.4</v>
      </c>
      <c r="E123" s="21">
        <v>72.61</v>
      </c>
      <c r="F123" s="21">
        <v>82.47</v>
      </c>
      <c r="G123" s="21">
        <v>107.52</v>
      </c>
      <c r="H123" s="21">
        <v>138.58000000000001</v>
      </c>
    </row>
    <row r="124" spans="1:8" ht="22.5" x14ac:dyDescent="0.25">
      <c r="A124" s="11">
        <v>10</v>
      </c>
      <c r="B124" s="8" t="s">
        <v>19</v>
      </c>
      <c r="C124" s="51" t="s">
        <v>35</v>
      </c>
      <c r="D124" s="52"/>
      <c r="E124" s="52"/>
      <c r="F124" s="52"/>
      <c r="G124" s="52"/>
      <c r="H124" s="53"/>
    </row>
    <row r="125" spans="1:8" x14ac:dyDescent="0.25">
      <c r="A125" s="11">
        <v>11</v>
      </c>
      <c r="B125" s="8" t="s">
        <v>21</v>
      </c>
      <c r="C125" s="66" t="s">
        <v>22</v>
      </c>
      <c r="D125" s="67"/>
      <c r="E125" s="68"/>
      <c r="F125" s="66" t="s">
        <v>23</v>
      </c>
      <c r="G125" s="67"/>
      <c r="H125" s="68"/>
    </row>
    <row r="126" spans="1:8" ht="33.75" x14ac:dyDescent="0.25">
      <c r="A126" s="11">
        <v>12</v>
      </c>
      <c r="B126" s="8" t="s">
        <v>24</v>
      </c>
      <c r="C126" s="13" t="s">
        <v>25</v>
      </c>
      <c r="D126" s="13" t="s">
        <v>26</v>
      </c>
      <c r="E126" s="13" t="s">
        <v>27</v>
      </c>
      <c r="F126" s="13" t="s">
        <v>25</v>
      </c>
      <c r="G126" s="13" t="s">
        <v>26</v>
      </c>
      <c r="H126" s="13" t="s">
        <v>27</v>
      </c>
    </row>
    <row r="127" spans="1:8" x14ac:dyDescent="0.25">
      <c r="A127" s="11">
        <v>13</v>
      </c>
      <c r="B127" s="8" t="s">
        <v>28</v>
      </c>
      <c r="C127" s="21">
        <v>62.14</v>
      </c>
      <c r="D127" s="21">
        <v>79</v>
      </c>
      <c r="E127" s="21">
        <v>98.52</v>
      </c>
      <c r="F127" s="21">
        <v>118.36</v>
      </c>
      <c r="G127" s="21">
        <v>151.58000000000001</v>
      </c>
      <c r="H127" s="21">
        <v>193.32</v>
      </c>
    </row>
    <row r="128" spans="1:8" x14ac:dyDescent="0.25">
      <c r="A128" s="11">
        <v>14</v>
      </c>
      <c r="B128" s="8" t="s">
        <v>29</v>
      </c>
      <c r="C128" s="21">
        <v>46.8</v>
      </c>
      <c r="D128" s="21">
        <v>59.87</v>
      </c>
      <c r="E128" s="21">
        <v>75.89</v>
      </c>
      <c r="F128" s="21">
        <v>86.6</v>
      </c>
      <c r="G128" s="21">
        <v>112.61</v>
      </c>
      <c r="H128" s="21">
        <v>145.34</v>
      </c>
    </row>
    <row r="129" spans="1:8" x14ac:dyDescent="0.25">
      <c r="A129" s="12">
        <v>1</v>
      </c>
      <c r="B129" s="10"/>
      <c r="C129" s="75" t="s">
        <v>33</v>
      </c>
      <c r="D129" s="76"/>
      <c r="E129" s="76"/>
      <c r="F129" s="76"/>
      <c r="G129" s="76"/>
      <c r="H129" s="77"/>
    </row>
    <row r="130" spans="1:8" ht="22.5" x14ac:dyDescent="0.25">
      <c r="A130" s="12">
        <v>2</v>
      </c>
      <c r="B130" s="8" t="s">
        <v>13</v>
      </c>
      <c r="C130" s="51" t="s">
        <v>65</v>
      </c>
      <c r="D130" s="52"/>
      <c r="E130" s="52"/>
      <c r="F130" s="52"/>
      <c r="G130" s="52"/>
      <c r="H130" s="53"/>
    </row>
    <row r="131" spans="1:8" ht="22.5" x14ac:dyDescent="0.25">
      <c r="A131" s="12">
        <v>3</v>
      </c>
      <c r="B131" s="8" t="s">
        <v>15</v>
      </c>
      <c r="C131" s="51" t="s">
        <v>48</v>
      </c>
      <c r="D131" s="52"/>
      <c r="E131" s="52"/>
      <c r="F131" s="52"/>
      <c r="G131" s="52"/>
      <c r="H131" s="53"/>
    </row>
    <row r="132" spans="1:8" ht="22.5" x14ac:dyDescent="0.25">
      <c r="A132" s="12">
        <v>4</v>
      </c>
      <c r="B132" s="8" t="s">
        <v>17</v>
      </c>
      <c r="C132" s="51" t="s">
        <v>64</v>
      </c>
      <c r="D132" s="52"/>
      <c r="E132" s="52"/>
      <c r="F132" s="52"/>
      <c r="G132" s="52"/>
      <c r="H132" s="53"/>
    </row>
    <row r="133" spans="1:8" ht="22.5" x14ac:dyDescent="0.25">
      <c r="A133" s="12">
        <v>5</v>
      </c>
      <c r="B133" s="8" t="s">
        <v>19</v>
      </c>
      <c r="C133" s="51" t="s">
        <v>52</v>
      </c>
      <c r="D133" s="52"/>
      <c r="E133" s="52"/>
      <c r="F133" s="52"/>
      <c r="G133" s="52"/>
      <c r="H133" s="53"/>
    </row>
    <row r="134" spans="1:8" x14ac:dyDescent="0.25">
      <c r="A134" s="12">
        <v>6</v>
      </c>
      <c r="B134" s="8" t="s">
        <v>21</v>
      </c>
      <c r="C134" s="66" t="s">
        <v>22</v>
      </c>
      <c r="D134" s="67"/>
      <c r="E134" s="68"/>
      <c r="F134" s="66" t="s">
        <v>23</v>
      </c>
      <c r="G134" s="67"/>
      <c r="H134" s="68"/>
    </row>
    <row r="135" spans="1:8" ht="33.75" x14ac:dyDescent="0.25">
      <c r="A135" s="12">
        <v>7</v>
      </c>
      <c r="B135" s="8" t="s">
        <v>24</v>
      </c>
      <c r="C135" s="13" t="s">
        <v>25</v>
      </c>
      <c r="D135" s="13" t="s">
        <v>26</v>
      </c>
      <c r="E135" s="13" t="s">
        <v>27</v>
      </c>
      <c r="F135" s="13" t="s">
        <v>25</v>
      </c>
      <c r="G135" s="13" t="s">
        <v>26</v>
      </c>
      <c r="H135" s="13" t="s">
        <v>27</v>
      </c>
    </row>
    <row r="136" spans="1:8" x14ac:dyDescent="0.25">
      <c r="A136" s="12">
        <v>8</v>
      </c>
      <c r="B136" s="8" t="s">
        <v>28</v>
      </c>
      <c r="C136" s="21">
        <v>57.56</v>
      </c>
      <c r="D136" s="21">
        <v>73.349999999999994</v>
      </c>
      <c r="E136" s="21">
        <v>90.52</v>
      </c>
      <c r="F136" s="21">
        <v>106.69</v>
      </c>
      <c r="G136" s="21">
        <v>139.84</v>
      </c>
      <c r="H136" s="21">
        <v>176.68</v>
      </c>
    </row>
    <row r="137" spans="1:8" x14ac:dyDescent="0.25">
      <c r="A137" s="12">
        <v>9</v>
      </c>
      <c r="B137" s="8" t="s">
        <v>29</v>
      </c>
      <c r="C137" s="21">
        <v>42.94</v>
      </c>
      <c r="D137" s="21">
        <v>55.2</v>
      </c>
      <c r="E137" s="21">
        <v>69.12</v>
      </c>
      <c r="F137" s="21">
        <v>78.209999999999994</v>
      </c>
      <c r="G137" s="21">
        <v>103.25</v>
      </c>
      <c r="H137" s="21">
        <v>131.72</v>
      </c>
    </row>
    <row r="138" spans="1:8" ht="22.5" x14ac:dyDescent="0.25">
      <c r="A138" s="11">
        <v>10</v>
      </c>
      <c r="B138" s="8" t="s">
        <v>19</v>
      </c>
      <c r="C138" s="51" t="s">
        <v>35</v>
      </c>
      <c r="D138" s="52"/>
      <c r="E138" s="52"/>
      <c r="F138" s="52"/>
      <c r="G138" s="52"/>
      <c r="H138" s="53"/>
    </row>
    <row r="139" spans="1:8" x14ac:dyDescent="0.25">
      <c r="A139" s="11">
        <v>11</v>
      </c>
      <c r="B139" s="8" t="s">
        <v>21</v>
      </c>
      <c r="C139" s="66" t="s">
        <v>22</v>
      </c>
      <c r="D139" s="67"/>
      <c r="E139" s="68"/>
      <c r="F139" s="66" t="s">
        <v>23</v>
      </c>
      <c r="G139" s="67"/>
      <c r="H139" s="68"/>
    </row>
    <row r="140" spans="1:8" ht="33.75" x14ac:dyDescent="0.25">
      <c r="A140" s="11">
        <v>12</v>
      </c>
      <c r="B140" s="8" t="s">
        <v>24</v>
      </c>
      <c r="C140" s="13" t="s">
        <v>25</v>
      </c>
      <c r="D140" s="13" t="s">
        <v>26</v>
      </c>
      <c r="E140" s="13" t="s">
        <v>27</v>
      </c>
      <c r="F140" s="13" t="s">
        <v>25</v>
      </c>
      <c r="G140" s="13" t="s">
        <v>26</v>
      </c>
      <c r="H140" s="13" t="s">
        <v>27</v>
      </c>
    </row>
    <row r="141" spans="1:8" x14ac:dyDescent="0.25">
      <c r="A141" s="11">
        <v>13</v>
      </c>
      <c r="B141" s="8" t="s">
        <v>28</v>
      </c>
      <c r="C141" s="21">
        <v>59.95</v>
      </c>
      <c r="D141" s="21">
        <v>76.81</v>
      </c>
      <c r="E141" s="21">
        <v>94.2</v>
      </c>
      <c r="F141" s="21">
        <v>114.09</v>
      </c>
      <c r="G141" s="21">
        <v>147.31</v>
      </c>
      <c r="H141" s="21">
        <v>186.47</v>
      </c>
    </row>
    <row r="142" spans="1:8" x14ac:dyDescent="0.25">
      <c r="A142" s="11">
        <v>14</v>
      </c>
      <c r="B142" s="8" t="s">
        <v>29</v>
      </c>
      <c r="C142" s="21">
        <v>44.6</v>
      </c>
      <c r="D142" s="21">
        <v>57.68</v>
      </c>
      <c r="E142" s="21">
        <v>71.569999999999993</v>
      </c>
      <c r="F142" s="21">
        <v>82.33</v>
      </c>
      <c r="G142" s="21">
        <v>108.35</v>
      </c>
      <c r="H142" s="21">
        <v>138.49</v>
      </c>
    </row>
    <row r="143" spans="1:8" x14ac:dyDescent="0.25">
      <c r="A143" s="69" t="s">
        <v>66</v>
      </c>
      <c r="B143" s="70"/>
      <c r="C143" s="70"/>
      <c r="D143" s="70"/>
      <c r="E143" s="70"/>
      <c r="F143" s="70"/>
      <c r="G143" s="70"/>
      <c r="H143" s="71"/>
    </row>
    <row r="144" spans="1:8" x14ac:dyDescent="0.25">
      <c r="A144" s="72" t="s">
        <v>67</v>
      </c>
      <c r="B144" s="73"/>
      <c r="C144" s="73"/>
      <c r="D144" s="73"/>
      <c r="E144" s="73"/>
      <c r="F144" s="73"/>
      <c r="G144" s="73"/>
      <c r="H144" s="74"/>
    </row>
    <row r="145" spans="1:7" x14ac:dyDescent="0.25">
      <c r="A145" s="51" t="s">
        <v>68</v>
      </c>
      <c r="B145" s="52"/>
      <c r="C145" s="52"/>
      <c r="D145" s="52"/>
      <c r="E145" s="52"/>
      <c r="F145" s="52"/>
      <c r="G145" s="52"/>
    </row>
    <row r="146" spans="1:7" x14ac:dyDescent="0.25">
      <c r="A146" s="60" t="s">
        <v>69</v>
      </c>
      <c r="B146" s="61"/>
      <c r="C146" s="61"/>
      <c r="D146" s="61"/>
      <c r="E146" s="61"/>
      <c r="F146" s="61"/>
      <c r="G146" s="61"/>
    </row>
    <row r="147" spans="1:7" ht="30" x14ac:dyDescent="0.25">
      <c r="A147" s="24" t="s">
        <v>70</v>
      </c>
      <c r="B147" s="24" t="s">
        <v>71</v>
      </c>
      <c r="C147" s="60"/>
      <c r="D147" s="61"/>
      <c r="E147" s="61"/>
      <c r="F147" s="61"/>
      <c r="G147" s="61"/>
    </row>
    <row r="148" spans="1:7" x14ac:dyDescent="0.25">
      <c r="A148" s="62">
        <v>1</v>
      </c>
      <c r="B148" s="64" t="s">
        <v>72</v>
      </c>
      <c r="C148" s="25" t="s">
        <v>73</v>
      </c>
      <c r="D148" s="25" t="s">
        <v>74</v>
      </c>
      <c r="E148" s="25" t="s">
        <v>75</v>
      </c>
      <c r="F148" s="25" t="s">
        <v>76</v>
      </c>
      <c r="G148" s="10"/>
    </row>
    <row r="149" spans="1:7" x14ac:dyDescent="0.25">
      <c r="A149" s="63"/>
      <c r="B149" s="65"/>
      <c r="C149" s="26">
        <v>210</v>
      </c>
      <c r="D149" s="26">
        <v>40</v>
      </c>
      <c r="E149" s="26">
        <v>20</v>
      </c>
      <c r="F149" s="26">
        <v>10</v>
      </c>
      <c r="G149" s="10"/>
    </row>
    <row r="150" spans="1:7" x14ac:dyDescent="0.25">
      <c r="A150" s="26">
        <v>2</v>
      </c>
      <c r="B150" s="10"/>
      <c r="C150" s="51" t="s">
        <v>77</v>
      </c>
      <c r="D150" s="52"/>
      <c r="E150" s="53"/>
      <c r="F150" s="18"/>
      <c r="G150" s="18"/>
    </row>
    <row r="151" spans="1:7" ht="24" x14ac:dyDescent="0.25">
      <c r="A151" s="26">
        <v>3</v>
      </c>
      <c r="B151" s="25" t="s">
        <v>78</v>
      </c>
      <c r="C151" s="37" t="s">
        <v>79</v>
      </c>
      <c r="D151" s="38"/>
      <c r="E151" s="39"/>
      <c r="F151" s="18"/>
      <c r="G151" s="18"/>
    </row>
    <row r="152" spans="1:7" ht="24" x14ac:dyDescent="0.25">
      <c r="A152" s="26">
        <v>4</v>
      </c>
      <c r="B152" s="25" t="s">
        <v>80</v>
      </c>
      <c r="C152" s="54" t="s">
        <v>81</v>
      </c>
      <c r="D152" s="55"/>
      <c r="E152" s="56"/>
      <c r="F152" s="18"/>
      <c r="G152" s="18"/>
    </row>
    <row r="153" spans="1:7" x14ac:dyDescent="0.25">
      <c r="A153" s="26">
        <v>5</v>
      </c>
      <c r="B153" s="25" t="s">
        <v>82</v>
      </c>
      <c r="C153" s="54" t="s">
        <v>83</v>
      </c>
      <c r="D153" s="55"/>
      <c r="E153" s="56"/>
      <c r="F153" s="18"/>
      <c r="G153" s="18"/>
    </row>
    <row r="154" spans="1:7" ht="24" x14ac:dyDescent="0.25">
      <c r="A154" s="26">
        <v>6</v>
      </c>
      <c r="B154" s="25" t="s">
        <v>84</v>
      </c>
      <c r="C154" s="54" t="s">
        <v>85</v>
      </c>
      <c r="D154" s="55"/>
      <c r="E154" s="56"/>
      <c r="F154" s="18"/>
      <c r="G154" s="18"/>
    </row>
    <row r="155" spans="1:7" x14ac:dyDescent="0.25">
      <c r="A155" s="26">
        <v>7</v>
      </c>
      <c r="B155" s="25" t="s">
        <v>86</v>
      </c>
      <c r="C155" s="57" t="s">
        <v>59</v>
      </c>
      <c r="D155" s="58"/>
      <c r="E155" s="59"/>
      <c r="F155" s="18"/>
      <c r="G155" s="18"/>
    </row>
    <row r="156" spans="1:7" ht="24" x14ac:dyDescent="0.25">
      <c r="A156" s="26">
        <v>8</v>
      </c>
      <c r="B156" s="25" t="s">
        <v>87</v>
      </c>
      <c r="C156" s="27" t="s">
        <v>88</v>
      </c>
      <c r="D156" s="25" t="s">
        <v>89</v>
      </c>
      <c r="E156" s="25" t="s">
        <v>90</v>
      </c>
      <c r="F156" s="18"/>
      <c r="G156" s="18"/>
    </row>
    <row r="157" spans="1:7" x14ac:dyDescent="0.25">
      <c r="A157" s="26">
        <v>9</v>
      </c>
      <c r="B157" s="25" t="s">
        <v>91</v>
      </c>
      <c r="C157" s="28">
        <v>87.73</v>
      </c>
      <c r="D157" s="28">
        <v>107.68</v>
      </c>
      <c r="E157" s="28">
        <v>133.37</v>
      </c>
      <c r="F157" s="18"/>
      <c r="G157" s="18"/>
    </row>
    <row r="158" spans="1:7" x14ac:dyDescent="0.25">
      <c r="A158" s="29">
        <v>10</v>
      </c>
      <c r="B158" s="25" t="s">
        <v>92</v>
      </c>
      <c r="C158" s="28">
        <v>61.12</v>
      </c>
      <c r="D158" s="28">
        <v>75.540000000000006</v>
      </c>
      <c r="E158" s="28">
        <v>95.24</v>
      </c>
      <c r="F158" s="18"/>
      <c r="G158" s="18"/>
    </row>
    <row r="159" spans="1:7" ht="24" x14ac:dyDescent="0.25">
      <c r="A159" s="29">
        <v>11</v>
      </c>
      <c r="B159" s="25" t="s">
        <v>84</v>
      </c>
      <c r="C159" s="37" t="s">
        <v>93</v>
      </c>
      <c r="D159" s="38"/>
      <c r="E159" s="39"/>
      <c r="F159" s="18"/>
      <c r="G159" s="18"/>
    </row>
    <row r="160" spans="1:7" x14ac:dyDescent="0.25">
      <c r="A160" s="29">
        <v>12</v>
      </c>
      <c r="B160" s="25" t="s">
        <v>86</v>
      </c>
      <c r="C160" s="57" t="s">
        <v>59</v>
      </c>
      <c r="D160" s="58"/>
      <c r="E160" s="59"/>
      <c r="F160" s="18"/>
      <c r="G160" s="18"/>
    </row>
    <row r="161" spans="1:7" ht="24" x14ac:dyDescent="0.25">
      <c r="A161" s="29">
        <v>13</v>
      </c>
      <c r="B161" s="25" t="s">
        <v>87</v>
      </c>
      <c r="C161" s="27" t="s">
        <v>88</v>
      </c>
      <c r="D161" s="25" t="s">
        <v>89</v>
      </c>
      <c r="E161" s="25" t="s">
        <v>90</v>
      </c>
      <c r="F161" s="18"/>
      <c r="G161" s="18"/>
    </row>
    <row r="162" spans="1:7" x14ac:dyDescent="0.25">
      <c r="A162" s="29">
        <v>14</v>
      </c>
      <c r="B162" s="25" t="s">
        <v>91</v>
      </c>
      <c r="C162" s="28">
        <v>90.87</v>
      </c>
      <c r="D162" s="28">
        <v>113.15</v>
      </c>
      <c r="E162" s="28">
        <v>139.78</v>
      </c>
      <c r="F162" s="18"/>
      <c r="G162" s="18"/>
    </row>
    <row r="163" spans="1:7" x14ac:dyDescent="0.25">
      <c r="A163" s="29">
        <v>15</v>
      </c>
      <c r="B163" s="25" t="s">
        <v>92</v>
      </c>
      <c r="C163" s="28">
        <v>62.96</v>
      </c>
      <c r="D163" s="28">
        <v>78.59</v>
      </c>
      <c r="E163" s="28">
        <v>99.09</v>
      </c>
      <c r="F163" s="18"/>
      <c r="G163" s="18"/>
    </row>
    <row r="164" spans="1:7" x14ac:dyDescent="0.25">
      <c r="A164" s="26">
        <v>1</v>
      </c>
      <c r="B164" s="10"/>
      <c r="C164" s="51" t="s">
        <v>94</v>
      </c>
      <c r="D164" s="52"/>
      <c r="E164" s="53"/>
      <c r="F164" s="18"/>
      <c r="G164" s="18"/>
    </row>
    <row r="165" spans="1:7" ht="24" x14ac:dyDescent="0.25">
      <c r="A165" s="26">
        <v>2</v>
      </c>
      <c r="B165" s="25" t="s">
        <v>78</v>
      </c>
      <c r="C165" s="54" t="s">
        <v>95</v>
      </c>
      <c r="D165" s="55"/>
      <c r="E165" s="56"/>
      <c r="F165" s="18"/>
      <c r="G165" s="18"/>
    </row>
    <row r="166" spans="1:7" ht="24" x14ac:dyDescent="0.25">
      <c r="A166" s="26">
        <v>3</v>
      </c>
      <c r="B166" s="25" t="s">
        <v>80</v>
      </c>
      <c r="C166" s="54" t="s">
        <v>81</v>
      </c>
      <c r="D166" s="55"/>
      <c r="E166" s="56"/>
      <c r="F166" s="18"/>
      <c r="G166" s="18"/>
    </row>
    <row r="167" spans="1:7" x14ac:dyDescent="0.25">
      <c r="A167" s="26">
        <v>4</v>
      </c>
      <c r="B167" s="25" t="s">
        <v>82</v>
      </c>
      <c r="C167" s="54" t="s">
        <v>83</v>
      </c>
      <c r="D167" s="55"/>
      <c r="E167" s="56"/>
      <c r="F167" s="18"/>
      <c r="G167" s="18"/>
    </row>
    <row r="168" spans="1:7" ht="24" x14ac:dyDescent="0.25">
      <c r="A168" s="26">
        <v>5</v>
      </c>
      <c r="B168" s="25" t="s">
        <v>84</v>
      </c>
      <c r="C168" s="54" t="s">
        <v>85</v>
      </c>
      <c r="D168" s="55"/>
      <c r="E168" s="56"/>
      <c r="F168" s="18"/>
      <c r="G168" s="18"/>
    </row>
    <row r="169" spans="1:7" x14ac:dyDescent="0.25">
      <c r="A169" s="26">
        <v>6</v>
      </c>
      <c r="B169" s="25" t="s">
        <v>86</v>
      </c>
      <c r="C169" s="40" t="s">
        <v>96</v>
      </c>
      <c r="D169" s="41"/>
      <c r="E169" s="42"/>
      <c r="F169" s="18"/>
      <c r="G169" s="18"/>
    </row>
    <row r="170" spans="1:7" ht="24" x14ac:dyDescent="0.25">
      <c r="A170" s="26">
        <v>7</v>
      </c>
      <c r="B170" s="25" t="s">
        <v>87</v>
      </c>
      <c r="C170" s="27" t="s">
        <v>88</v>
      </c>
      <c r="D170" s="25" t="s">
        <v>89</v>
      </c>
      <c r="E170" s="25" t="s">
        <v>90</v>
      </c>
      <c r="F170" s="18"/>
      <c r="G170" s="18"/>
    </row>
    <row r="171" spans="1:7" x14ac:dyDescent="0.25">
      <c r="A171" s="26">
        <v>8</v>
      </c>
      <c r="B171" s="25" t="s">
        <v>91</v>
      </c>
      <c r="C171" s="28">
        <v>90.32</v>
      </c>
      <c r="D171" s="28">
        <v>108.95</v>
      </c>
      <c r="E171" s="28">
        <v>137.78</v>
      </c>
      <c r="F171" s="18"/>
      <c r="G171" s="18"/>
    </row>
    <row r="172" spans="1:7" x14ac:dyDescent="0.25">
      <c r="A172" s="26">
        <v>9</v>
      </c>
      <c r="B172" s="25" t="s">
        <v>92</v>
      </c>
      <c r="C172" s="28">
        <v>63.71</v>
      </c>
      <c r="D172" s="28">
        <v>76.81</v>
      </c>
      <c r="E172" s="28">
        <v>99.66</v>
      </c>
      <c r="F172" s="18"/>
      <c r="G172" s="18"/>
    </row>
    <row r="173" spans="1:7" ht="24" x14ac:dyDescent="0.25">
      <c r="A173" s="29">
        <v>10</v>
      </c>
      <c r="B173" s="25" t="s">
        <v>84</v>
      </c>
      <c r="C173" s="37" t="s">
        <v>93</v>
      </c>
      <c r="D173" s="38"/>
      <c r="E173" s="39"/>
      <c r="F173" s="18"/>
      <c r="G173" s="18"/>
    </row>
    <row r="174" spans="1:7" x14ac:dyDescent="0.25">
      <c r="A174" s="29">
        <v>11</v>
      </c>
      <c r="B174" s="25" t="s">
        <v>86</v>
      </c>
      <c r="C174" s="40" t="s">
        <v>96</v>
      </c>
      <c r="D174" s="41"/>
      <c r="E174" s="42"/>
      <c r="F174" s="18"/>
      <c r="G174" s="18"/>
    </row>
    <row r="175" spans="1:7" ht="24" x14ac:dyDescent="0.25">
      <c r="A175" s="29">
        <v>12</v>
      </c>
      <c r="B175" s="25" t="s">
        <v>87</v>
      </c>
      <c r="C175" s="27" t="s">
        <v>88</v>
      </c>
      <c r="D175" s="25" t="s">
        <v>89</v>
      </c>
      <c r="E175" s="25" t="s">
        <v>90</v>
      </c>
      <c r="F175" s="18"/>
      <c r="G175" s="18"/>
    </row>
    <row r="176" spans="1:7" x14ac:dyDescent="0.25">
      <c r="A176" s="29">
        <v>13</v>
      </c>
      <c r="B176" s="25" t="s">
        <v>91</v>
      </c>
      <c r="C176" s="28">
        <v>93.46</v>
      </c>
      <c r="D176" s="28">
        <v>115.74</v>
      </c>
      <c r="E176" s="28">
        <v>144.19</v>
      </c>
      <c r="F176" s="18"/>
      <c r="G176" s="18"/>
    </row>
    <row r="177" spans="1:7" x14ac:dyDescent="0.25">
      <c r="A177" s="29">
        <v>14</v>
      </c>
      <c r="B177" s="25" t="s">
        <v>92</v>
      </c>
      <c r="C177" s="28">
        <v>65.55</v>
      </c>
      <c r="D177" s="28">
        <v>81.180000000000007</v>
      </c>
      <c r="E177" s="28">
        <v>103.5</v>
      </c>
      <c r="F177" s="18"/>
      <c r="G177" s="18"/>
    </row>
    <row r="178" spans="1:7" x14ac:dyDescent="0.25">
      <c r="A178" s="43" t="s">
        <v>97</v>
      </c>
      <c r="B178" s="44"/>
      <c r="C178" s="44"/>
      <c r="D178" s="44"/>
      <c r="E178" s="44"/>
      <c r="F178" s="44"/>
      <c r="G178" s="44"/>
    </row>
    <row r="179" spans="1:7" x14ac:dyDescent="0.25">
      <c r="A179" s="45" t="s">
        <v>98</v>
      </c>
      <c r="B179" s="46"/>
      <c r="C179" s="46"/>
      <c r="D179" s="46"/>
      <c r="E179" s="46"/>
      <c r="F179" s="46"/>
      <c r="G179" s="30"/>
    </row>
    <row r="180" spans="1:7" x14ac:dyDescent="0.25">
      <c r="A180" s="47" t="s">
        <v>99</v>
      </c>
      <c r="B180" s="48"/>
      <c r="C180" s="48"/>
      <c r="D180" s="48"/>
      <c r="E180" s="48"/>
      <c r="F180" s="48"/>
      <c r="G180" s="48"/>
    </row>
  </sheetData>
  <mergeCells count="124">
    <mergeCell ref="C14:H14"/>
    <mergeCell ref="C15:H15"/>
    <mergeCell ref="C16:H16"/>
    <mergeCell ref="C17:H17"/>
    <mergeCell ref="C18:E18"/>
    <mergeCell ref="F18:H18"/>
    <mergeCell ref="A8:H8"/>
    <mergeCell ref="A9:H9"/>
    <mergeCell ref="C10:H10"/>
    <mergeCell ref="A11:A12"/>
    <mergeCell ref="B11:B12"/>
    <mergeCell ref="C13:H13"/>
    <mergeCell ref="C30:H30"/>
    <mergeCell ref="C31:H31"/>
    <mergeCell ref="C32:E32"/>
    <mergeCell ref="F32:H32"/>
    <mergeCell ref="C36:H36"/>
    <mergeCell ref="C37:E37"/>
    <mergeCell ref="F37:H37"/>
    <mergeCell ref="C22:H22"/>
    <mergeCell ref="C23:E23"/>
    <mergeCell ref="F23:H23"/>
    <mergeCell ref="C27:H27"/>
    <mergeCell ref="C28:H28"/>
    <mergeCell ref="C29:H29"/>
    <mergeCell ref="C50:H50"/>
    <mergeCell ref="C51:E51"/>
    <mergeCell ref="F51:H51"/>
    <mergeCell ref="A55:H55"/>
    <mergeCell ref="A56:H56"/>
    <mergeCell ref="A57:H57"/>
    <mergeCell ref="C41:H41"/>
    <mergeCell ref="C42:H42"/>
    <mergeCell ref="C43:H43"/>
    <mergeCell ref="C44:H44"/>
    <mergeCell ref="C45:H45"/>
    <mergeCell ref="C46:E46"/>
    <mergeCell ref="F46:H46"/>
    <mergeCell ref="C65:E65"/>
    <mergeCell ref="C66:E66"/>
    <mergeCell ref="C67:E67"/>
    <mergeCell ref="C71:E71"/>
    <mergeCell ref="C72:E72"/>
    <mergeCell ref="B76:E76"/>
    <mergeCell ref="A58:H58"/>
    <mergeCell ref="A60:A61"/>
    <mergeCell ref="B60:B61"/>
    <mergeCell ref="B62:E62"/>
    <mergeCell ref="C63:E63"/>
    <mergeCell ref="C64:E64"/>
    <mergeCell ref="C86:E86"/>
    <mergeCell ref="H90:H91"/>
    <mergeCell ref="A92:H92"/>
    <mergeCell ref="A93:H93"/>
    <mergeCell ref="A94:H94"/>
    <mergeCell ref="A96:H96"/>
    <mergeCell ref="C77:E77"/>
    <mergeCell ref="C78:E78"/>
    <mergeCell ref="C79:E79"/>
    <mergeCell ref="C80:E80"/>
    <mergeCell ref="C81:E81"/>
    <mergeCell ref="C85:E85"/>
    <mergeCell ref="C103:H103"/>
    <mergeCell ref="C104:H104"/>
    <mergeCell ref="C105:H105"/>
    <mergeCell ref="C106:E106"/>
    <mergeCell ref="F106:H106"/>
    <mergeCell ref="C110:H110"/>
    <mergeCell ref="A97:H97"/>
    <mergeCell ref="C98:H98"/>
    <mergeCell ref="A99:A100"/>
    <mergeCell ref="B99:B100"/>
    <mergeCell ref="C101:H101"/>
    <mergeCell ref="C102:H102"/>
    <mergeCell ref="C119:H119"/>
    <mergeCell ref="C120:E120"/>
    <mergeCell ref="F120:H120"/>
    <mergeCell ref="C124:H124"/>
    <mergeCell ref="C125:E125"/>
    <mergeCell ref="F125:H125"/>
    <mergeCell ref="C111:E111"/>
    <mergeCell ref="F111:H111"/>
    <mergeCell ref="C115:H115"/>
    <mergeCell ref="C116:H116"/>
    <mergeCell ref="C117:H117"/>
    <mergeCell ref="C118:H118"/>
    <mergeCell ref="C151:E151"/>
    <mergeCell ref="C138:H138"/>
    <mergeCell ref="C139:E139"/>
    <mergeCell ref="F139:H139"/>
    <mergeCell ref="A143:H143"/>
    <mergeCell ref="A144:H144"/>
    <mergeCell ref="A145:G145"/>
    <mergeCell ref="C129:H129"/>
    <mergeCell ref="C130:H130"/>
    <mergeCell ref="C131:H131"/>
    <mergeCell ref="C132:H132"/>
    <mergeCell ref="C133:H133"/>
    <mergeCell ref="C134:E134"/>
    <mergeCell ref="F134:H134"/>
    <mergeCell ref="C173:E173"/>
    <mergeCell ref="C174:E174"/>
    <mergeCell ref="A178:G178"/>
    <mergeCell ref="A179:F179"/>
    <mergeCell ref="A180:G180"/>
    <mergeCell ref="B4:C4"/>
    <mergeCell ref="B5:C5"/>
    <mergeCell ref="C164:E164"/>
    <mergeCell ref="C165:E165"/>
    <mergeCell ref="C166:E166"/>
    <mergeCell ref="C167:E167"/>
    <mergeCell ref="C168:E168"/>
    <mergeCell ref="C169:E169"/>
    <mergeCell ref="C152:E152"/>
    <mergeCell ref="C153:E153"/>
    <mergeCell ref="C154:E154"/>
    <mergeCell ref="C155:E155"/>
    <mergeCell ref="C159:E159"/>
    <mergeCell ref="C160:E160"/>
    <mergeCell ref="A146:G146"/>
    <mergeCell ref="C147:G147"/>
    <mergeCell ref="A148:A149"/>
    <mergeCell ref="B148:B149"/>
    <mergeCell ref="C150:E1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11.85546875" customWidth="1"/>
  </cols>
  <sheetData>
    <row r="1" spans="1:2" x14ac:dyDescent="0.25">
      <c r="B1" t="s">
        <v>117</v>
      </c>
    </row>
    <row r="2" spans="1:2" x14ac:dyDescent="0.25">
      <c r="A2" t="s">
        <v>2</v>
      </c>
      <c r="B2" s="4">
        <f>Data!B5</f>
        <v>103684.60524750271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TCCpUCD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2015-07-06T21:06:03Z</dcterms:created>
  <dcterms:modified xsi:type="dcterms:W3CDTF">2019-11-10T16:22:54Z</dcterms:modified>
</cp:coreProperties>
</file>