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ept\Dropbox\EPS\Input Data for India 2.0\land\CSpULApYbP\"/>
    </mc:Choice>
  </mc:AlternateContent>
  <xr:revisionPtr revIDLastSave="0" documentId="13_ncr:1_{0935C875-7137-4B61-823B-357E18305ECE}" xr6:coauthVersionLast="44" xr6:coauthVersionMax="44" xr10:uidLastSave="{00000000-0000-0000-0000-000000000000}"/>
  <bookViews>
    <workbookView xWindow="-120" yWindow="-120" windowWidth="20730" windowHeight="11160" activeTab="2" xr2:uid="{00000000-000D-0000-FFFF-FFFF00000000}"/>
  </bookViews>
  <sheets>
    <sheet name="About" sheetId="1" r:id="rId1"/>
    <sheet name="India Data" sheetId="7" r:id="rId2"/>
    <sheet name="CSpULApYbP" sheetId="3" r:id="rId3"/>
  </sheets>
  <externalReferences>
    <externalReference r:id="rId4"/>
    <externalReference r:id="rId5"/>
  </externalReferences>
  <definedNames>
    <definedName name="acres_per_hectare">#REF!</definedName>
    <definedName name="acres_per_million_hectares">'[1]conversion factors'!$A$1</definedName>
    <definedName name="C_to_CO2">'[2]Conversion Factors'!$A$4</definedName>
    <definedName name="grams_per_ton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20" i="7" l="1"/>
  <c r="A19" i="7" l="1"/>
  <c r="B7" i="7"/>
  <c r="A15" i="7" l="1"/>
  <c r="B9" i="7"/>
  <c r="B4" i="7" l="1"/>
  <c r="B28" i="7" l="1"/>
  <c r="B29" i="7" s="1"/>
  <c r="B6" i="3"/>
  <c r="B4" i="3"/>
  <c r="B2" i="3"/>
  <c r="B33" i="7" l="1"/>
  <c r="B7" i="3" s="1"/>
  <c r="B31" i="7"/>
  <c r="B5" i="3" s="1"/>
  <c r="B3" i="3"/>
</calcChain>
</file>

<file path=xl/sharedStrings.xml><?xml version="1.0" encoding="utf-8"?>
<sst xmlns="http://schemas.openxmlformats.org/spreadsheetml/2006/main" count="99" uniqueCount="89">
  <si>
    <t>CSpULApYbP CO2 Sequestered per Unit Land Area per Year by Policy</t>
  </si>
  <si>
    <t>Sources:</t>
  </si>
  <si>
    <t>Notes</t>
  </si>
  <si>
    <t>forest set asides</t>
  </si>
  <si>
    <t>afforestation and reforestation</t>
  </si>
  <si>
    <t>improved forest management</t>
  </si>
  <si>
    <t>avoid deforestation</t>
  </si>
  <si>
    <t>peatland restoration</t>
  </si>
  <si>
    <t>forest restoration</t>
  </si>
  <si>
    <t>g CO2 / acre / yr</t>
  </si>
  <si>
    <t>Forest Set-Asides</t>
  </si>
  <si>
    <t>Whether or not an area of forest is harvested for timber (assuming it</t>
  </si>
  <si>
    <t>remains forest after timber harvesting and is allowed to regrow), sequestration</t>
  </si>
  <si>
    <t>of CO2 happens with plant growth.  While the CO2 sequestration rate may be</t>
  </si>
  <si>
    <t>different for a recently-harvested forest and a forest that has just reached</t>
  </si>
  <si>
    <t>the point of being ready to harvest, we assume these sequestration rates</t>
  </si>
  <si>
    <t>are roughly the same.  Hence, the avoided emissions from the Forest</t>
  </si>
  <si>
    <t>Carbon to Carbon Dioxide</t>
  </si>
  <si>
    <t>Molecular weight of CO2</t>
  </si>
  <si>
    <t>Molecular weight of C</t>
  </si>
  <si>
    <t>Ratio of CO2 to C</t>
  </si>
  <si>
    <t>We annualize abatement from avoidance of logging over the time required</t>
  </si>
  <si>
    <t>for the forest to regenerate to the point where another logging operation</t>
  </si>
  <si>
    <t>This variable is not used for the improved forest management policy.</t>
  </si>
  <si>
    <t>Set-Asides policy comes from not releasing the carbon</t>
  </si>
  <si>
    <t>associated with the forest by killing the trees and other plants.</t>
  </si>
  <si>
    <t>would take place (the felling cycle length).  This avoids unrealistic,</t>
  </si>
  <si>
    <t>spiky results and also allows the associated policies to be treated in a way</t>
  </si>
  <si>
    <t>consistent with other land use sector policies (except improved forest management).</t>
  </si>
  <si>
    <t>acres</t>
  </si>
  <si>
    <t>Table 5: Activity data and pool wise carbon stock used for FRL</t>
  </si>
  <si>
    <t xml:space="preserve">Carbon Stored in Area of Forest </t>
  </si>
  <si>
    <t>sq km</t>
  </si>
  <si>
    <t>Mt CO2</t>
  </si>
  <si>
    <t>Mt CO2/ acre</t>
  </si>
  <si>
    <t>Land Eligible for Conversion to Forests</t>
  </si>
  <si>
    <t>Unit</t>
  </si>
  <si>
    <t>g CO2 / acre</t>
  </si>
  <si>
    <t>Felling Cycle Length</t>
  </si>
  <si>
    <t>years</t>
  </si>
  <si>
    <t>North Carolina Forestry Association</t>
  </si>
  <si>
    <t>undated</t>
  </si>
  <si>
    <t>Forest Management Basics</t>
  </si>
  <si>
    <t>https://www.ncforestry.org/teachers/forest-management-basics/</t>
  </si>
  <si>
    <t>Under "Group Selection Harvest" header</t>
  </si>
  <si>
    <t>Afforestation and Reforestation</t>
  </si>
  <si>
    <t>Since we do not apply different annual sequestration rates to forests of different</t>
  </si>
  <si>
    <t>ages or states of growth, we assume that a new forest (created through afforestion</t>
  </si>
  <si>
    <t>or reforestation) sequesters carbon at a similar rate as an existing forest used for</t>
  </si>
  <si>
    <t>logging.  Hence, the annual rate from forest set-asides is used as an estimate of</t>
  </si>
  <si>
    <t>the rate of storage from afforested/reforested acreage.</t>
  </si>
  <si>
    <t>Avoid Deforestion</t>
  </si>
  <si>
    <t>Forests whose loss has been avoided are not assumed to be old-growth (carbon-</t>
  </si>
  <si>
    <t>neutral) forests.  Rather, they are assumed to be younger, growing forests and hence</t>
  </si>
  <si>
    <t>sequester carbon at the usual rate (again, as we do not track different rates of</t>
  </si>
  <si>
    <t>sequestration by forests of different ages).</t>
  </si>
  <si>
    <t>Forest Restoration</t>
  </si>
  <si>
    <t>In India, this is defined as "improving the quality of tree cover."</t>
  </si>
  <si>
    <t>We take this to be roughly half as effective as afforestation/reforestation, so</t>
  </si>
  <si>
    <t>the sequestration rate is the same as the one for that policy divided by:</t>
  </si>
  <si>
    <t>Value</t>
  </si>
  <si>
    <t>Total Carbon in Indian Forests</t>
  </si>
  <si>
    <t>Peatland Restoration</t>
  </si>
  <si>
    <t>Not applicable to India</t>
  </si>
  <si>
    <t>India State of Forest Report - 2017</t>
  </si>
  <si>
    <t>Forest Survey of India, MoEFCC</t>
  </si>
  <si>
    <t>Chap 8 - Carbon Stock in India's Forests</t>
  </si>
  <si>
    <t>http://fsi.nic.in/isfr2017/isfr-carbon-stock-in-india-forest-2017.pdf</t>
  </si>
  <si>
    <t xml:space="preserve">Table 8.4: State wise Carbon Stock in different carbon pools in 000' tonnes </t>
  </si>
  <si>
    <t>with per ha. Stock in parenthesis</t>
  </si>
  <si>
    <t>Forest Area in 2017</t>
  </si>
  <si>
    <t>Mt C</t>
  </si>
  <si>
    <t>Total Carbon stock in Indian Forests</t>
  </si>
  <si>
    <t xml:space="preserve">Total CO2 in Indian Forest </t>
  </si>
  <si>
    <t>CO2 Sequested per acre per year</t>
  </si>
  <si>
    <t>Bamboo</t>
  </si>
  <si>
    <t>http://frienvis.nic.in/WriteReadData/UserFiles/file/Publication/Books/2015-Bamboos-in-India.pdf</t>
  </si>
  <si>
    <t xml:space="preserve">Teak </t>
  </si>
  <si>
    <t>http://www.fao.org/3/AC773E/ac773e07.htm</t>
  </si>
  <si>
    <t>Eucalyptus</t>
  </si>
  <si>
    <t>http://www.fao.org/3/ac777e/ac777e08.htm</t>
  </si>
  <si>
    <t>Deodar</t>
  </si>
  <si>
    <t>http://www.jkforest.gov.in/wplans/LIDDER_WP_PART2.pdf</t>
  </si>
  <si>
    <t xml:space="preserve">Most of the forest area considered in this variable is naturally occuring, including </t>
  </si>
  <si>
    <t>evergreen and dense forests. These don't have standard felling practices</t>
  </si>
  <si>
    <t>Hence, we use the long cycle length of 40 years in the US source</t>
  </si>
  <si>
    <t>India Felling Cycle Lengths in Agro-Forestry/Forest Plantations</t>
  </si>
  <si>
    <t>The felling cycles in 'agro-forestry' models in India vary widely by species -</t>
  </si>
  <si>
    <t xml:space="preserve"> - Bamboo (3-4 yrs), Eucalyptus (5 yrs), Teak (30 years), Deodar (30 yrs) - sources listed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</si>
</sst>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</borders>
  <cellStyleXfs count="8">
    <xf numFmtId="0" fontId="0" fillId="0" borderId="0"/>
    <xf numFmtId="0" fontId="2" fillId="0" borderId="2" applyNumberFormat="0" applyFont="0" applyProtection="0">
      <alignment wrapText="1"/>
    </xf>
    <xf numFmtId="0" fontId="2" fillId="0" borderId="0" applyNumberFormat="0" applyFill="0" applyBorder="0" applyAlignment="0" applyProtection="0"/>
    <xf numFmtId="0" fontId="2" fillId="0" borderId="3" applyNumberFormat="0" applyProtection="0">
      <alignment vertical="top" wrapText="1"/>
    </xf>
    <xf numFmtId="0" fontId="3" fillId="0" borderId="1" applyNumberFormat="0" applyProtection="0">
      <alignment wrapText="1"/>
    </xf>
    <xf numFmtId="0" fontId="3" fillId="0" borderId="4" applyNumberFormat="0" applyProtection="0">
      <alignment wrapText="1"/>
    </xf>
    <xf numFmtId="0" fontId="4" fillId="0" borderId="0" applyNumberFormat="0" applyProtection="0">
      <alignment horizontal="left"/>
    </xf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1" fontId="0" fillId="0" borderId="0" xfId="0" applyNumberFormat="1"/>
    <xf numFmtId="0" fontId="0" fillId="2" borderId="0" xfId="0" applyFill="1"/>
    <xf numFmtId="0" fontId="1" fillId="2" borderId="0" xfId="0" applyFont="1" applyFill="1"/>
    <xf numFmtId="0" fontId="0" fillId="0" borderId="0" xfId="0" applyFont="1"/>
    <xf numFmtId="0" fontId="1" fillId="0" borderId="0" xfId="0" applyFont="1" applyFill="1"/>
    <xf numFmtId="0" fontId="0" fillId="0" borderId="0" xfId="0" applyFill="1"/>
    <xf numFmtId="164" fontId="0" fillId="0" borderId="0" xfId="0" applyNumberFormat="1"/>
    <xf numFmtId="165" fontId="0" fillId="0" borderId="0" xfId="0" applyNumberFormat="1"/>
    <xf numFmtId="0" fontId="0" fillId="0" borderId="0" xfId="0" applyNumberFormat="1"/>
    <xf numFmtId="1" fontId="1" fillId="2" borderId="0" xfId="0" applyNumberFormat="1" applyFont="1" applyFill="1"/>
    <xf numFmtId="0" fontId="0" fillId="0" borderId="0" xfId="0" applyFont="1" applyAlignment="1">
      <alignment horizontal="left"/>
    </xf>
    <xf numFmtId="0" fontId="0" fillId="0" borderId="0" xfId="0" applyFont="1" applyAlignment="1">
      <alignment wrapText="1"/>
    </xf>
    <xf numFmtId="0" fontId="5" fillId="2" borderId="0" xfId="7" applyFill="1"/>
    <xf numFmtId="0" fontId="5" fillId="0" borderId="0" xfId="7"/>
    <xf numFmtId="11" fontId="0" fillId="0" borderId="0" xfId="0" applyNumberFormat="1"/>
    <xf numFmtId="0" fontId="0" fillId="0" borderId="0" xfId="0" applyFill="1" applyAlignment="1">
      <alignment horizontal="left"/>
    </xf>
    <xf numFmtId="0" fontId="5" fillId="0" borderId="0" xfId="7" applyFill="1"/>
    <xf numFmtId="0" fontId="0" fillId="3" borderId="0" xfId="0" applyFill="1"/>
    <xf numFmtId="0" fontId="1" fillId="0" borderId="0" xfId="0" applyFont="1" applyAlignment="1">
      <alignment horizontal="right"/>
    </xf>
  </cellXfs>
  <cellStyles count="8">
    <cellStyle name="Body: normal cell" xfId="1" xr:uid="{00000000-0005-0000-0000-000000000000}"/>
    <cellStyle name="Font: Calibri, 9pt regular" xfId="2" xr:uid="{00000000-0005-0000-0000-000001000000}"/>
    <cellStyle name="Footnotes: top row" xfId="3" xr:uid="{00000000-0005-0000-0000-000002000000}"/>
    <cellStyle name="Header: bottom row" xfId="4" xr:uid="{00000000-0005-0000-0000-000003000000}"/>
    <cellStyle name="Hyperlink" xfId="7" builtinId="8"/>
    <cellStyle name="Normal" xfId="0" builtinId="0"/>
    <cellStyle name="Parent row" xfId="5" xr:uid="{00000000-0005-0000-0000-000006000000}"/>
    <cellStyle name="Table title" xfId="6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eff-nonadmin/Dropbox%20(Energy%20Innovation)/EI-PlcyMdl/eps-1.2.1-WIP-B-indonesia/InputData/land/PLANAbPiaSY/Potential%20Land%20Area%20Newly%20Affected%20by%20Pol%20in%20a%20Single%20Y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eff-nonadmin/Dropbox%20(Energy%20InNovation)/Desktop/Old%20U.S.%20land/VFC/Various%20Forestry%20Calcula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Indonesia Abatement Potentials"/>
      <sheetName val="conversion factors"/>
      <sheetName val="PLANAbPiaSY"/>
    </sheetNames>
    <sheetDataSet>
      <sheetData sheetId="0" refreshError="1"/>
      <sheetData sheetId="1" refreshError="1"/>
      <sheetData sheetId="2">
        <row r="1">
          <cell r="A1">
            <v>2471053.81</v>
          </cell>
        </row>
      </sheetData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CO2 Aff &amp; Ref"/>
      <sheetName val="VFC-PIIiCRfAaREY"/>
      <sheetName val="Lost Value Aff &amp; Ref"/>
      <sheetName val="VFC-LVpIIiCAbAaR"/>
      <sheetName val="One Time Cost Aff &amp; Ref"/>
      <sheetName val="VFC-OTCpIIiCAbAaR"/>
      <sheetName val="Ongoing Cost Aff &amp; Ref"/>
      <sheetName val="VFC-OCpMCAbAaR"/>
      <sheetName val="CO2 Set Asides"/>
      <sheetName val="VFC-PACRfFSA"/>
      <sheetName val="Lost Value Set Asides"/>
      <sheetName val="VFC-LVpMCAbFSA"/>
      <sheetName val="CO2 Avoided Deforestation"/>
      <sheetName val="VFC-PACRfAD"/>
      <sheetName val="Lost Value Avoided Deforestatio"/>
      <sheetName val="VFC-LVpMCAbAD"/>
      <sheetName val="County Data"/>
      <sheetName val="Forest Mgmt Costs"/>
      <sheetName val="Conversion Factor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4">
          <cell r="A4">
            <v>3.6666666666666665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cforestry.org/teachers/forest-management-basic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4"/>
  <sheetViews>
    <sheetView topLeftCell="A16" workbookViewId="0">
      <selection activeCell="A40" sqref="A40"/>
    </sheetView>
  </sheetViews>
  <sheetFormatPr defaultRowHeight="15" x14ac:dyDescent="0.25"/>
  <cols>
    <col min="1" max="1" width="10.42578125" customWidth="1"/>
    <col min="2" max="2" width="66.7109375" customWidth="1"/>
    <col min="3" max="4" width="9.140625" customWidth="1"/>
    <col min="5" max="5" width="88.5703125" customWidth="1"/>
  </cols>
  <sheetData>
    <row r="1" spans="1:5" ht="14.45" x14ac:dyDescent="0.35">
      <c r="A1" s="1" t="s">
        <v>0</v>
      </c>
    </row>
    <row r="3" spans="1:5" x14ac:dyDescent="0.25">
      <c r="A3" s="1" t="s">
        <v>1</v>
      </c>
      <c r="B3" s="5" t="s">
        <v>64</v>
      </c>
      <c r="E3" s="5" t="s">
        <v>86</v>
      </c>
    </row>
    <row r="4" spans="1:5" x14ac:dyDescent="0.25">
      <c r="A4" s="1"/>
      <c r="B4" s="6" t="s">
        <v>65</v>
      </c>
      <c r="E4" s="1" t="s">
        <v>75</v>
      </c>
    </row>
    <row r="5" spans="1:5" x14ac:dyDescent="0.25">
      <c r="A5" s="1"/>
      <c r="B5" s="13">
        <v>2017</v>
      </c>
      <c r="E5" t="s">
        <v>76</v>
      </c>
    </row>
    <row r="6" spans="1:5" x14ac:dyDescent="0.25">
      <c r="A6" s="1"/>
      <c r="B6" s="14" t="s">
        <v>66</v>
      </c>
      <c r="E6" s="1" t="s">
        <v>77</v>
      </c>
    </row>
    <row r="7" spans="1:5" x14ac:dyDescent="0.25">
      <c r="A7" s="1"/>
      <c r="B7" s="16" t="s">
        <v>67</v>
      </c>
      <c r="E7" t="s">
        <v>78</v>
      </c>
    </row>
    <row r="8" spans="1:5" x14ac:dyDescent="0.25">
      <c r="A8" s="1"/>
      <c r="B8" s="6" t="s">
        <v>68</v>
      </c>
      <c r="E8" s="1" t="s">
        <v>79</v>
      </c>
    </row>
    <row r="9" spans="1:5" s="8" customFormat="1" x14ac:dyDescent="0.25">
      <c r="B9" t="s">
        <v>69</v>
      </c>
      <c r="C9"/>
      <c r="D9"/>
      <c r="E9" s="8" t="s">
        <v>80</v>
      </c>
    </row>
    <row r="10" spans="1:5" s="8" customFormat="1" x14ac:dyDescent="0.25">
      <c r="B10"/>
      <c r="C10"/>
      <c r="D10"/>
      <c r="E10" s="7" t="s">
        <v>81</v>
      </c>
    </row>
    <row r="11" spans="1:5" s="8" customFormat="1" x14ac:dyDescent="0.25">
      <c r="B11" s="5" t="s">
        <v>38</v>
      </c>
      <c r="E11" s="8" t="s">
        <v>82</v>
      </c>
    </row>
    <row r="12" spans="1:5" s="8" customFormat="1" x14ac:dyDescent="0.25">
      <c r="B12" s="8" t="s">
        <v>40</v>
      </c>
    </row>
    <row r="13" spans="1:5" s="8" customFormat="1" x14ac:dyDescent="0.25">
      <c r="B13" s="18" t="s">
        <v>41</v>
      </c>
    </row>
    <row r="14" spans="1:5" s="8" customFormat="1" x14ac:dyDescent="0.25">
      <c r="B14" s="8" t="s">
        <v>42</v>
      </c>
    </row>
    <row r="15" spans="1:5" s="8" customFormat="1" x14ac:dyDescent="0.25">
      <c r="B15" s="19" t="s">
        <v>43</v>
      </c>
    </row>
    <row r="16" spans="1:5" s="8" customFormat="1" x14ac:dyDescent="0.25">
      <c r="B16" s="8" t="s">
        <v>44</v>
      </c>
    </row>
    <row r="17" spans="1:2" s="8" customFormat="1" x14ac:dyDescent="0.25">
      <c r="B17"/>
    </row>
    <row r="18" spans="1:2" s="8" customFormat="1" x14ac:dyDescent="0.25">
      <c r="A18" s="7" t="s">
        <v>2</v>
      </c>
      <c r="B18"/>
    </row>
    <row r="19" spans="1:2" s="8" customFormat="1" x14ac:dyDescent="0.25">
      <c r="A19" t="s">
        <v>23</v>
      </c>
      <c r="B19"/>
    </row>
    <row r="20" spans="1:2" s="8" customFormat="1" x14ac:dyDescent="0.25">
      <c r="B20"/>
    </row>
    <row r="21" spans="1:2" s="8" customFormat="1" x14ac:dyDescent="0.25">
      <c r="A21" s="1" t="s">
        <v>10</v>
      </c>
      <c r="B21"/>
    </row>
    <row r="22" spans="1:2" s="8" customFormat="1" x14ac:dyDescent="0.25">
      <c r="A22" t="s">
        <v>11</v>
      </c>
      <c r="B22"/>
    </row>
    <row r="23" spans="1:2" s="8" customFormat="1" x14ac:dyDescent="0.25">
      <c r="A23" t="s">
        <v>12</v>
      </c>
      <c r="B23"/>
    </row>
    <row r="24" spans="1:2" s="8" customFormat="1" x14ac:dyDescent="0.25">
      <c r="A24" t="s">
        <v>13</v>
      </c>
      <c r="B24"/>
    </row>
    <row r="25" spans="1:2" s="8" customFormat="1" x14ac:dyDescent="0.25">
      <c r="A25" t="s">
        <v>14</v>
      </c>
      <c r="B25"/>
    </row>
    <row r="26" spans="1:2" s="8" customFormat="1" x14ac:dyDescent="0.25">
      <c r="A26" t="s">
        <v>15</v>
      </c>
      <c r="B26"/>
    </row>
    <row r="27" spans="1:2" s="8" customFormat="1" x14ac:dyDescent="0.25">
      <c r="A27" t="s">
        <v>16</v>
      </c>
      <c r="B27"/>
    </row>
    <row r="28" spans="1:2" s="8" customFormat="1" x14ac:dyDescent="0.25">
      <c r="A28" t="s">
        <v>24</v>
      </c>
      <c r="B28"/>
    </row>
    <row r="29" spans="1:2" x14ac:dyDescent="0.25">
      <c r="A29" t="s">
        <v>25</v>
      </c>
    </row>
    <row r="31" spans="1:2" x14ac:dyDescent="0.25">
      <c r="A31" t="s">
        <v>21</v>
      </c>
    </row>
    <row r="32" spans="1:2" x14ac:dyDescent="0.25">
      <c r="A32" t="s">
        <v>22</v>
      </c>
    </row>
    <row r="33" spans="1:1" x14ac:dyDescent="0.25">
      <c r="A33" t="s">
        <v>26</v>
      </c>
    </row>
    <row r="34" spans="1:1" x14ac:dyDescent="0.25">
      <c r="A34" t="s">
        <v>27</v>
      </c>
    </row>
    <row r="35" spans="1:1" x14ac:dyDescent="0.25">
      <c r="A35" t="s">
        <v>28</v>
      </c>
    </row>
    <row r="37" spans="1:1" x14ac:dyDescent="0.25">
      <c r="A37" s="1" t="s">
        <v>38</v>
      </c>
    </row>
    <row r="38" spans="1:1" x14ac:dyDescent="0.25">
      <c r="A38" t="s">
        <v>87</v>
      </c>
    </row>
    <row r="39" spans="1:1" x14ac:dyDescent="0.25">
      <c r="A39" t="s">
        <v>88</v>
      </c>
    </row>
    <row r="40" spans="1:1" x14ac:dyDescent="0.25">
      <c r="A40" t="s">
        <v>83</v>
      </c>
    </row>
    <row r="41" spans="1:1" x14ac:dyDescent="0.25">
      <c r="A41" t="s">
        <v>84</v>
      </c>
    </row>
    <row r="42" spans="1:1" x14ac:dyDescent="0.25">
      <c r="A42" t="s">
        <v>85</v>
      </c>
    </row>
    <row r="44" spans="1:1" x14ac:dyDescent="0.25">
      <c r="A44" s="1" t="s">
        <v>45</v>
      </c>
    </row>
    <row r="45" spans="1:1" x14ac:dyDescent="0.25">
      <c r="A45" t="s">
        <v>46</v>
      </c>
    </row>
    <row r="46" spans="1:1" x14ac:dyDescent="0.25">
      <c r="A46" t="s">
        <v>47</v>
      </c>
    </row>
    <row r="47" spans="1:1" x14ac:dyDescent="0.25">
      <c r="A47" t="s">
        <v>48</v>
      </c>
    </row>
    <row r="48" spans="1:1" x14ac:dyDescent="0.25">
      <c r="A48" t="s">
        <v>49</v>
      </c>
    </row>
    <row r="49" spans="1:1" x14ac:dyDescent="0.25">
      <c r="A49" t="s">
        <v>50</v>
      </c>
    </row>
    <row r="51" spans="1:1" x14ac:dyDescent="0.25">
      <c r="A51" s="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7" spans="1:1" x14ac:dyDescent="0.25">
      <c r="A57" s="1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s="20">
        <v>2</v>
      </c>
    </row>
    <row r="63" spans="1:1" x14ac:dyDescent="0.25">
      <c r="A63" s="1" t="s">
        <v>62</v>
      </c>
    </row>
    <row r="64" spans="1:1" x14ac:dyDescent="0.25">
      <c r="A64" t="s">
        <v>63</v>
      </c>
    </row>
  </sheetData>
  <hyperlinks>
    <hyperlink ref="B15" r:id="rId1" xr:uid="{00000000-0004-0000-0000-000001000000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3"/>
  <sheetViews>
    <sheetView topLeftCell="A19" workbookViewId="0">
      <selection activeCell="B33" sqref="B33"/>
    </sheetView>
  </sheetViews>
  <sheetFormatPr defaultRowHeight="15" x14ac:dyDescent="0.25"/>
  <cols>
    <col min="1" max="1" width="40.140625" customWidth="1"/>
    <col min="2" max="2" width="29" customWidth="1"/>
    <col min="3" max="3" width="20.140625" customWidth="1"/>
    <col min="4" max="4" width="12.85546875" customWidth="1"/>
    <col min="5" max="5" width="20.7109375" customWidth="1"/>
  </cols>
  <sheetData>
    <row r="1" spans="1:5" x14ac:dyDescent="0.25">
      <c r="A1" s="12" t="s">
        <v>30</v>
      </c>
      <c r="B1" s="5"/>
      <c r="C1" s="5"/>
      <c r="D1" s="4"/>
      <c r="E1" s="15"/>
    </row>
    <row r="2" spans="1:5" x14ac:dyDescent="0.25">
      <c r="B2" s="21" t="s">
        <v>60</v>
      </c>
      <c r="C2" s="21" t="s">
        <v>36</v>
      </c>
    </row>
    <row r="3" spans="1:5" x14ac:dyDescent="0.25">
      <c r="A3" t="s">
        <v>70</v>
      </c>
      <c r="B3">
        <v>708273</v>
      </c>
      <c r="C3" s="2" t="s">
        <v>32</v>
      </c>
    </row>
    <row r="4" spans="1:5" x14ac:dyDescent="0.25">
      <c r="A4" t="s">
        <v>70</v>
      </c>
      <c r="B4">
        <f>B3*247.105</f>
        <v>175017799.66499999</v>
      </c>
      <c r="C4" s="2" t="s">
        <v>29</v>
      </c>
    </row>
    <row r="5" spans="1:5" x14ac:dyDescent="0.25">
      <c r="C5" s="2"/>
    </row>
    <row r="6" spans="1:5" x14ac:dyDescent="0.25">
      <c r="A6" t="s">
        <v>72</v>
      </c>
      <c r="B6">
        <v>7083</v>
      </c>
      <c r="C6" s="2" t="s">
        <v>71</v>
      </c>
    </row>
    <row r="7" spans="1:5" x14ac:dyDescent="0.25">
      <c r="A7" t="s">
        <v>73</v>
      </c>
      <c r="B7" s="10">
        <f>B6*A15</f>
        <v>25971</v>
      </c>
      <c r="C7" s="2" t="s">
        <v>33</v>
      </c>
    </row>
    <row r="8" spans="1:5" x14ac:dyDescent="0.25">
      <c r="C8" s="2"/>
    </row>
    <row r="9" spans="1:5" x14ac:dyDescent="0.25">
      <c r="A9" t="s">
        <v>61</v>
      </c>
      <c r="B9">
        <f>B7*B3</f>
        <v>18394558083</v>
      </c>
      <c r="C9" s="2" t="s">
        <v>33</v>
      </c>
    </row>
    <row r="12" spans="1:5" x14ac:dyDescent="0.25">
      <c r="A12" s="5" t="s">
        <v>17</v>
      </c>
      <c r="B12" s="4"/>
      <c r="C12" s="4"/>
      <c r="D12" s="4"/>
      <c r="E12" s="4"/>
    </row>
    <row r="13" spans="1:5" x14ac:dyDescent="0.25">
      <c r="A13">
        <v>44</v>
      </c>
      <c r="B13" t="s">
        <v>18</v>
      </c>
    </row>
    <row r="14" spans="1:5" x14ac:dyDescent="0.25">
      <c r="A14">
        <v>12</v>
      </c>
      <c r="B14" t="s">
        <v>19</v>
      </c>
    </row>
    <row r="15" spans="1:5" x14ac:dyDescent="0.25">
      <c r="A15" s="9">
        <f>A13/A14</f>
        <v>3.6666666666666665</v>
      </c>
      <c r="B15" t="s">
        <v>20</v>
      </c>
    </row>
    <row r="16" spans="1:5" x14ac:dyDescent="0.25">
      <c r="A16" s="9"/>
    </row>
    <row r="18" spans="1:5" x14ac:dyDescent="0.25">
      <c r="A18" s="5" t="s">
        <v>31</v>
      </c>
      <c r="B18" s="5"/>
      <c r="C18" s="7"/>
      <c r="D18" s="8"/>
      <c r="E18" s="8"/>
    </row>
    <row r="19" spans="1:5" x14ac:dyDescent="0.25">
      <c r="A19">
        <f>B7/B4</f>
        <v>1.4839062112374205E-4</v>
      </c>
      <c r="B19" t="s">
        <v>34</v>
      </c>
      <c r="C19" s="8"/>
      <c r="D19" s="8"/>
      <c r="E19" s="8"/>
    </row>
    <row r="20" spans="1:5" x14ac:dyDescent="0.25">
      <c r="A20" s="17">
        <f>A19*10^12</f>
        <v>148390621.12374204</v>
      </c>
      <c r="B20" t="s">
        <v>37</v>
      </c>
      <c r="C20" s="8"/>
      <c r="D20" s="8"/>
      <c r="E20" s="8"/>
    </row>
    <row r="21" spans="1:5" x14ac:dyDescent="0.25">
      <c r="C21" s="8"/>
      <c r="D21" s="8"/>
      <c r="E21" s="8"/>
    </row>
    <row r="22" spans="1:5" x14ac:dyDescent="0.25">
      <c r="A22" s="5" t="s">
        <v>38</v>
      </c>
      <c r="B22" s="4"/>
      <c r="C22" s="8"/>
      <c r="D22" s="8"/>
      <c r="E22" s="8"/>
    </row>
    <row r="23" spans="1:5" x14ac:dyDescent="0.25">
      <c r="A23">
        <v>40</v>
      </c>
      <c r="B23" t="s">
        <v>39</v>
      </c>
      <c r="C23" s="8"/>
      <c r="D23" s="8"/>
      <c r="E23" s="8"/>
    </row>
    <row r="24" spans="1:5" x14ac:dyDescent="0.25">
      <c r="C24" s="8"/>
      <c r="D24" s="8"/>
      <c r="E24" s="8"/>
    </row>
    <row r="25" spans="1:5" x14ac:dyDescent="0.25">
      <c r="C25" s="8"/>
      <c r="D25" s="8"/>
      <c r="E25" s="8"/>
    </row>
    <row r="26" spans="1:5" x14ac:dyDescent="0.25">
      <c r="A26" s="5" t="s">
        <v>35</v>
      </c>
      <c r="B26" s="5"/>
      <c r="C26" s="7"/>
      <c r="D26" s="8"/>
      <c r="E26" s="8"/>
    </row>
    <row r="27" spans="1:5" x14ac:dyDescent="0.25">
      <c r="A27" s="7"/>
      <c r="B27" s="7" t="s">
        <v>74</v>
      </c>
      <c r="C27" s="8"/>
      <c r="D27" s="8"/>
      <c r="E27" s="8"/>
    </row>
    <row r="28" spans="1:5" x14ac:dyDescent="0.25">
      <c r="A28" t="s">
        <v>3</v>
      </c>
      <c r="B28" s="17">
        <f>A20/A23</f>
        <v>3709765.5280935513</v>
      </c>
      <c r="C28" s="8"/>
      <c r="D28" s="8"/>
      <c r="E28" s="8"/>
    </row>
    <row r="29" spans="1:5" x14ac:dyDescent="0.25">
      <c r="A29" t="s">
        <v>4</v>
      </c>
      <c r="B29" s="17">
        <f>B28</f>
        <v>3709765.5280935513</v>
      </c>
    </row>
    <row r="30" spans="1:5" x14ac:dyDescent="0.25">
      <c r="A30" t="s">
        <v>5</v>
      </c>
      <c r="B30" s="3">
        <v>0</v>
      </c>
    </row>
    <row r="31" spans="1:5" x14ac:dyDescent="0.25">
      <c r="A31" t="s">
        <v>6</v>
      </c>
      <c r="B31" s="17">
        <f>B29</f>
        <v>3709765.5280935513</v>
      </c>
    </row>
    <row r="32" spans="1:5" x14ac:dyDescent="0.25">
      <c r="A32" t="s">
        <v>7</v>
      </c>
      <c r="B32" s="11">
        <v>0</v>
      </c>
    </row>
    <row r="33" spans="1:2" x14ac:dyDescent="0.25">
      <c r="A33" t="s">
        <v>8</v>
      </c>
      <c r="B33" s="17">
        <f>B29/About!A61</f>
        <v>1854882.7640467756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H7"/>
  <sheetViews>
    <sheetView tabSelected="1" workbookViewId="0">
      <selection activeCell="B2" sqref="B2"/>
    </sheetView>
  </sheetViews>
  <sheetFormatPr defaultRowHeight="15" x14ac:dyDescent="0.25"/>
  <cols>
    <col min="1" max="1" width="29.28515625" customWidth="1"/>
    <col min="2" max="2" width="18.5703125" customWidth="1"/>
    <col min="3" max="3" width="10.7109375" bestFit="1" customWidth="1"/>
  </cols>
  <sheetData>
    <row r="1" spans="1:34" x14ac:dyDescent="0.25">
      <c r="B1" s="2" t="s">
        <v>9</v>
      </c>
      <c r="D1" s="2"/>
      <c r="F1" s="2"/>
      <c r="H1" s="2"/>
      <c r="J1" s="2"/>
      <c r="L1" s="2"/>
      <c r="N1" s="2"/>
      <c r="P1" s="2"/>
      <c r="R1" s="2"/>
      <c r="T1" s="2"/>
      <c r="V1" s="2"/>
      <c r="X1" s="2"/>
      <c r="Z1" s="2"/>
      <c r="AB1" s="2"/>
      <c r="AD1" s="2"/>
      <c r="AF1" s="2"/>
      <c r="AH1" s="2"/>
    </row>
    <row r="2" spans="1:34" x14ac:dyDescent="0.25">
      <c r="A2" t="s">
        <v>3</v>
      </c>
      <c r="B2" s="3">
        <f>'India Data'!B28</f>
        <v>3709765.5280935513</v>
      </c>
    </row>
    <row r="3" spans="1:34" x14ac:dyDescent="0.25">
      <c r="A3" t="s">
        <v>4</v>
      </c>
      <c r="B3" s="3">
        <f>'India Data'!B29</f>
        <v>3709765.5280935513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4" x14ac:dyDescent="0.25">
      <c r="A4" t="s">
        <v>5</v>
      </c>
      <c r="B4" s="3">
        <f>'India Data'!B30</f>
        <v>0</v>
      </c>
    </row>
    <row r="5" spans="1:34" x14ac:dyDescent="0.25">
      <c r="A5" t="s">
        <v>6</v>
      </c>
      <c r="B5" s="3">
        <f>'India Data'!B31</f>
        <v>3709765.5280935513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34" x14ac:dyDescent="0.25">
      <c r="A6" t="s">
        <v>7</v>
      </c>
      <c r="B6" s="3">
        <f>'India Data'!B32</f>
        <v>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4" x14ac:dyDescent="0.25">
      <c r="A7" t="s">
        <v>8</v>
      </c>
      <c r="B7" s="3">
        <f>'India Data'!B33</f>
        <v>1854882.7640467756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India Data</vt:lpstr>
      <vt:lpstr>CSpULApYbP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Deepthi Swamy</cp:lastModifiedBy>
  <dcterms:created xsi:type="dcterms:W3CDTF">2017-01-27T07:38:37Z</dcterms:created>
  <dcterms:modified xsi:type="dcterms:W3CDTF">2020-01-31T09:01:25Z</dcterms:modified>
</cp:coreProperties>
</file>