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land\RPEpUACE\"/>
    </mc:Choice>
  </mc:AlternateContent>
  <xr:revisionPtr revIDLastSave="0" documentId="13_ncr:1_{1013EB59-E2B6-4BC2-B2F8-7F5043DA2D8C}" xr6:coauthVersionLast="44" xr6:coauthVersionMax="44" xr10:uidLastSave="{00000000-0000-0000-0000-000000000000}"/>
  <bookViews>
    <workbookView xWindow="-120" yWindow="-120" windowWidth="20730" windowHeight="11160" activeTab="3" xr2:uid="{00000000-000D-0000-FFFF-FFFF00000000}"/>
  </bookViews>
  <sheets>
    <sheet name="About" sheetId="1" r:id="rId1"/>
    <sheet name="Data" sheetId="2" r:id="rId2"/>
    <sheet name="Calculations" sheetId="4" r:id="rId3"/>
    <sheet name="RPEpUAC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3" l="1"/>
  <c r="B11" i="3"/>
  <c r="C9" i="4"/>
  <c r="C8" i="4"/>
  <c r="C6" i="4"/>
  <c r="C5" i="4"/>
  <c r="C4" i="4"/>
  <c r="B13" i="2"/>
  <c r="B6" i="4" l="1"/>
  <c r="B5" i="4"/>
  <c r="B6" i="2"/>
  <c r="B4" i="4" s="1"/>
  <c r="B9" i="4" l="1"/>
  <c r="B8" i="4"/>
</calcChain>
</file>

<file path=xl/sharedStrings.xml><?xml version="1.0" encoding="utf-8"?>
<sst xmlns="http://schemas.openxmlformats.org/spreadsheetml/2006/main" count="58" uniqueCount="46">
  <si>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</si>
  <si>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</si>
  <si>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</si>
  <si>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</si>
  <si>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</si>
  <si>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</si>
  <si>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</si>
  <si>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</si>
  <si>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</si>
  <si>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</si>
  <si>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</si>
  <si>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</si>
  <si>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</si>
  <si>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</si>
  <si>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</si>
  <si>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</si>
  <si>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</si>
  <si>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</si>
  <si>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</si>
  <si>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</si>
  <si>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</si>
  <si>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</si>
  <si>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</t>
  </si>
  <si>
    <t>LULUCF</t>
  </si>
  <si>
    <t>CO2 Emissions</t>
  </si>
  <si>
    <t xml:space="preserve">CO2 Removals </t>
  </si>
  <si>
    <t>N20</t>
  </si>
  <si>
    <t>CO2e</t>
  </si>
  <si>
    <t>Net CO2 Emissions</t>
  </si>
  <si>
    <t xml:space="preserve">Rebound Emissions </t>
  </si>
  <si>
    <t>2010 (Gg)</t>
  </si>
  <si>
    <t>Table 2.2: Greenhouse gas emissions, by sectors, for India in 2010</t>
  </si>
  <si>
    <t>Ministry of Environment, Forest and Climate Change</t>
  </si>
  <si>
    <t>First Biennial Update Report to the UNFCCC</t>
  </si>
  <si>
    <t>unfccc.int/resource/docs/natc/indbur1.pdf</t>
  </si>
  <si>
    <t>Table 2.2: GHG Emissions by sector (Gg) (First Biennial Report - 2010)</t>
  </si>
  <si>
    <t>Table 2.2: GHG Emissions by sector (Gg) (Second Biennial Report - 2014)</t>
  </si>
  <si>
    <t>2014 (Gg)</t>
  </si>
  <si>
    <t>GHG Emissions (2010)</t>
  </si>
  <si>
    <t>GHG Emissions (2014)</t>
  </si>
  <si>
    <t>Second Biennial Update Report to the UNFCCC</t>
  </si>
  <si>
    <t>https://unfccc.int/sites/default/files/resource/INDIA%20SECOND%20BUR%20High%20Res.pdf</t>
  </si>
  <si>
    <t>Table 2.2: Greenhouse gas emissions, by sectors, for India in 2014</t>
  </si>
  <si>
    <t>For India, historical CH4/N2O emissions are available for the LULUCF sector only</t>
  </si>
  <si>
    <t>for 2012 &amp; 2014, in the Biennial reports. We use the ratios from the same to</t>
  </si>
  <si>
    <t>estimate the average value to be applied to future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</si>
</sst>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4" fontId="0" fillId="0" borderId="0" xfId="0" applyNumberFormat="1"/>
    <xf numFmtId="0" fontId="1" fillId="2" borderId="0" xfId="0" applyFont="1" applyFill="1"/>
    <xf numFmtId="0" fontId="0" fillId="2" borderId="0" xfId="0" applyFill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opLeftCell="A7" workbookViewId="0">
      <selection activeCell="B13" sqref="B13"/>
    </sheetView>
  </sheetViews>
  <sheetFormatPr defaultRowHeight="15" x14ac:dyDescent="0.25"/>
  <cols>
    <col min="11" max="11" width="57.85546875" customWidth="1"/>
  </cols>
  <sheetData>
    <row r="1" spans="1:11" x14ac:dyDescent="0.25">
      <c r="A1" s="1" t="s">
        <v>0</v>
      </c>
    </row>
    <row r="3" spans="1:11" x14ac:dyDescent="0.25">
      <c r="A3" s="1" t="s">
        <v>1</v>
      </c>
      <c r="B3" s="6" t="s">
        <v>38</v>
      </c>
      <c r="C3" s="6"/>
      <c r="D3" s="6"/>
      <c r="E3" s="6"/>
      <c r="F3" s="6"/>
      <c r="G3" s="6"/>
      <c r="H3" s="6"/>
      <c r="I3" s="6"/>
      <c r="K3" s="6" t="s">
        <v>39</v>
      </c>
    </row>
    <row r="4" spans="1:11" x14ac:dyDescent="0.25">
      <c r="B4" s="4" t="s">
        <v>32</v>
      </c>
      <c r="K4" s="4" t="s">
        <v>32</v>
      </c>
    </row>
    <row r="5" spans="1:11" x14ac:dyDescent="0.25">
      <c r="B5" t="s">
        <v>33</v>
      </c>
      <c r="K5" t="s">
        <v>40</v>
      </c>
    </row>
    <row r="6" spans="1:11" x14ac:dyDescent="0.25">
      <c r="B6" s="2" t="s">
        <v>34</v>
      </c>
      <c r="K6" s="2" t="s">
        <v>41</v>
      </c>
    </row>
    <row r="7" spans="1:11" x14ac:dyDescent="0.25">
      <c r="B7" t="s">
        <v>31</v>
      </c>
      <c r="K7" t="s">
        <v>42</v>
      </c>
    </row>
    <row r="9" spans="1:11" x14ac:dyDescent="0.25">
      <c r="A9" s="1" t="s">
        <v>2</v>
      </c>
    </row>
    <row r="10" spans="1:11" x14ac:dyDescent="0.25">
      <c r="B10" t="s">
        <v>3</v>
      </c>
    </row>
    <row r="11" spans="1:11" x14ac:dyDescent="0.25">
      <c r="B11" t="s">
        <v>4</v>
      </c>
    </row>
    <row r="12" spans="1:11" x14ac:dyDescent="0.25">
      <c r="B12" t="s">
        <v>5</v>
      </c>
    </row>
    <row r="13" spans="1:11" x14ac:dyDescent="0.25">
      <c r="B13" t="s">
        <v>6</v>
      </c>
    </row>
    <row r="14" spans="1:11" x14ac:dyDescent="0.25">
      <c r="B14" t="s">
        <v>7</v>
      </c>
    </row>
    <row r="16" spans="1:11" x14ac:dyDescent="0.25">
      <c r="B16" t="s">
        <v>43</v>
      </c>
    </row>
    <row r="17" spans="2:2" x14ac:dyDescent="0.25">
      <c r="B17" t="s">
        <v>44</v>
      </c>
    </row>
    <row r="18" spans="2:2" x14ac:dyDescent="0.25">
      <c r="B18" t="s">
        <v>45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B12" sqref="B12"/>
    </sheetView>
  </sheetViews>
  <sheetFormatPr defaultRowHeight="15" x14ac:dyDescent="0.25"/>
  <cols>
    <col min="1" max="2" width="14.28515625" customWidth="1"/>
    <col min="3" max="3" width="14.140625" bestFit="1" customWidth="1"/>
    <col min="6" max="6" width="10.85546875" bestFit="1" customWidth="1"/>
  </cols>
  <sheetData>
    <row r="1" spans="1:6" x14ac:dyDescent="0.25">
      <c r="A1" s="6" t="s">
        <v>35</v>
      </c>
      <c r="B1" s="7"/>
      <c r="C1" s="7"/>
      <c r="D1" s="7"/>
      <c r="E1" s="7"/>
      <c r="F1" s="7"/>
    </row>
    <row r="2" spans="1:6" x14ac:dyDescent="0.25">
      <c r="B2" t="s">
        <v>24</v>
      </c>
      <c r="C2" t="s">
        <v>25</v>
      </c>
      <c r="D2" t="s">
        <v>9</v>
      </c>
      <c r="E2" t="s">
        <v>26</v>
      </c>
      <c r="F2" t="s">
        <v>27</v>
      </c>
    </row>
    <row r="3" spans="1:6" x14ac:dyDescent="0.25">
      <c r="A3" t="s">
        <v>23</v>
      </c>
      <c r="B3" s="5">
        <v>58261.7</v>
      </c>
      <c r="C3" s="5">
        <v>314586.77</v>
      </c>
      <c r="D3">
        <v>153.02000000000001</v>
      </c>
      <c r="E3">
        <v>1.87</v>
      </c>
      <c r="F3" s="5">
        <v>-252531.78</v>
      </c>
    </row>
    <row r="5" spans="1:6" x14ac:dyDescent="0.25">
      <c r="B5" t="s">
        <v>28</v>
      </c>
    </row>
    <row r="6" spans="1:6" x14ac:dyDescent="0.25">
      <c r="B6" s="5">
        <f>B3-C3</f>
        <v>-256325.07</v>
      </c>
    </row>
    <row r="8" spans="1:6" x14ac:dyDescent="0.25">
      <c r="A8" s="6" t="s">
        <v>36</v>
      </c>
      <c r="B8" s="7"/>
      <c r="C8" s="7"/>
      <c r="D8" s="7"/>
      <c r="E8" s="7"/>
      <c r="F8" s="7"/>
    </row>
    <row r="9" spans="1:6" x14ac:dyDescent="0.25">
      <c r="B9" t="s">
        <v>24</v>
      </c>
      <c r="C9" t="s">
        <v>25</v>
      </c>
      <c r="D9" t="s">
        <v>9</v>
      </c>
      <c r="E9" t="s">
        <v>26</v>
      </c>
      <c r="F9" t="s">
        <v>27</v>
      </c>
    </row>
    <row r="10" spans="1:6" x14ac:dyDescent="0.25">
      <c r="A10" t="s">
        <v>23</v>
      </c>
      <c r="B10" s="8">
        <v>17216.04</v>
      </c>
      <c r="C10" s="8">
        <v>319860.23</v>
      </c>
      <c r="D10">
        <v>48.19</v>
      </c>
      <c r="E10">
        <v>1.42</v>
      </c>
      <c r="F10" s="5">
        <v>-301192.69</v>
      </c>
    </row>
    <row r="12" spans="1:6" x14ac:dyDescent="0.25">
      <c r="B12" t="s">
        <v>28</v>
      </c>
    </row>
    <row r="13" spans="1:6" x14ac:dyDescent="0.25">
      <c r="B13" s="8">
        <f>B10-C10</f>
        <v>-302644.19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workbookViewId="0">
      <selection activeCell="B8" sqref="B8"/>
    </sheetView>
  </sheetViews>
  <sheetFormatPr defaultRowHeight="15" x14ac:dyDescent="0.25"/>
  <cols>
    <col min="1" max="1" width="19.140625" customWidth="1"/>
    <col min="2" max="2" width="10.85546875" bestFit="1" customWidth="1"/>
    <col min="3" max="3" width="10.28515625" bestFit="1" customWidth="1"/>
  </cols>
  <sheetData>
    <row r="1" spans="1:3" x14ac:dyDescent="0.25">
      <c r="A1" s="6" t="s">
        <v>29</v>
      </c>
      <c r="B1" s="6"/>
      <c r="C1" s="6"/>
    </row>
    <row r="2" spans="1:3" x14ac:dyDescent="0.25">
      <c r="A2" s="1"/>
    </row>
    <row r="3" spans="1:3" x14ac:dyDescent="0.25">
      <c r="B3" t="s">
        <v>30</v>
      </c>
      <c r="C3" t="s">
        <v>37</v>
      </c>
    </row>
    <row r="4" spans="1:3" x14ac:dyDescent="0.25">
      <c r="A4" t="s">
        <v>8</v>
      </c>
      <c r="B4" s="5">
        <f>Data!B6</f>
        <v>-256325.07</v>
      </c>
      <c r="C4" s="8">
        <f>Data!B13</f>
        <v>-302644.19</v>
      </c>
    </row>
    <row r="5" spans="1:3" x14ac:dyDescent="0.25">
      <c r="A5" t="s">
        <v>9</v>
      </c>
      <c r="B5">
        <f>Data!D3</f>
        <v>153.02000000000001</v>
      </c>
      <c r="C5">
        <f>Data!D10</f>
        <v>48.19</v>
      </c>
    </row>
    <row r="6" spans="1:3" x14ac:dyDescent="0.25">
      <c r="A6" t="s">
        <v>10</v>
      </c>
      <c r="B6">
        <f>Data!E3</f>
        <v>1.87</v>
      </c>
      <c r="C6">
        <f>Data!E10</f>
        <v>1.42</v>
      </c>
    </row>
    <row r="8" spans="1:3" x14ac:dyDescent="0.25">
      <c r="A8" t="s">
        <v>11</v>
      </c>
      <c r="B8" s="3">
        <f t="shared" ref="B8:C8" si="0">B5/B4</f>
        <v>-5.9697633165573698E-4</v>
      </c>
      <c r="C8" s="3">
        <f t="shared" si="0"/>
        <v>-1.5922988642207207E-4</v>
      </c>
    </row>
    <row r="9" spans="1:3" x14ac:dyDescent="0.25">
      <c r="A9" t="s">
        <v>12</v>
      </c>
      <c r="B9" s="3">
        <f t="shared" ref="B9:C9" si="1">B6/B4</f>
        <v>-7.2954237367417868E-6</v>
      </c>
      <c r="C9" s="3">
        <f t="shared" si="1"/>
        <v>-4.6919783921839041E-6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13"/>
  <sheetViews>
    <sheetView tabSelected="1" workbookViewId="0">
      <selection activeCell="B15" sqref="B15"/>
    </sheetView>
  </sheetViews>
  <sheetFormatPr defaultRowHeight="15" x14ac:dyDescent="0.25"/>
  <cols>
    <col min="2" max="2" width="21.28515625" customWidth="1"/>
  </cols>
  <sheetData>
    <row r="1" spans="1:2" x14ac:dyDescent="0.25">
      <c r="B1" t="s">
        <v>22</v>
      </c>
    </row>
    <row r="2" spans="1:2" x14ac:dyDescent="0.25">
      <c r="A2" t="s">
        <v>8</v>
      </c>
      <c r="B2">
        <v>0</v>
      </c>
    </row>
    <row r="3" spans="1:2" x14ac:dyDescent="0.25">
      <c r="A3" t="s">
        <v>13</v>
      </c>
      <c r="B3">
        <v>0</v>
      </c>
    </row>
    <row r="4" spans="1:2" x14ac:dyDescent="0.25">
      <c r="A4" t="s">
        <v>14</v>
      </c>
      <c r="B4">
        <v>0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  <row r="11" spans="1:2" x14ac:dyDescent="0.25">
      <c r="A11" t="s">
        <v>9</v>
      </c>
      <c r="B11" s="3">
        <f>-AVERAGE(Calculations!B8, Calculations!C8)</f>
        <v>3.781031090389045E-4</v>
      </c>
    </row>
    <row r="12" spans="1:2" x14ac:dyDescent="0.25">
      <c r="A12" t="s">
        <v>10</v>
      </c>
      <c r="B12" s="3">
        <f>-AVERAGE(Calculations!B9,Calculations!C9)</f>
        <v>5.9937010644628454E-6</v>
      </c>
    </row>
    <row r="13" spans="1:2" x14ac:dyDescent="0.25">
      <c r="A13" t="s">
        <v>21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Calculations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2015-08-06T01:12:53Z</dcterms:created>
  <dcterms:modified xsi:type="dcterms:W3CDTF">2020-01-31T09:31:28Z</dcterms:modified>
</cp:coreProperties>
</file>