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trans\BAADTbVT\"/>
    </mc:Choice>
  </mc:AlternateContent>
  <xr:revisionPtr revIDLastSave="0" documentId="13_ncr:1_{B87F336F-D0CF-4CAE-90AB-BF55337A431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IESS_Psng_ROAD_RAIL_AIR" sheetId="14" r:id="rId2"/>
    <sheet name="IESS_Frgt" sheetId="15" r:id="rId3"/>
    <sheet name="BAADTbVT-passengers" sheetId="6" r:id="rId4"/>
    <sheet name="BAADTbVT-freight" sheetId="12" r:id="rId5"/>
  </sheets>
  <externalReferences>
    <externalReference r:id="rId6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2" l="1"/>
  <c r="B5" i="12"/>
  <c r="B4" i="12"/>
  <c r="B3" i="12"/>
  <c r="B2" i="12" l="1"/>
  <c r="B2" i="6"/>
  <c r="J26" i="14"/>
  <c r="B5" i="6"/>
  <c r="B4" i="6"/>
  <c r="B3" i="6"/>
  <c r="G7" i="12" l="1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C5" i="12"/>
  <c r="C6" i="12"/>
  <c r="F4" i="12"/>
  <c r="G3" i="12"/>
  <c r="D2" i="12"/>
  <c r="P6" i="6"/>
  <c r="AF6" i="6"/>
  <c r="B6" i="6"/>
  <c r="D6" i="6" s="1"/>
  <c r="E6" i="6"/>
  <c r="G4" i="6"/>
  <c r="J7" i="12"/>
  <c r="AG4" i="12"/>
  <c r="Q4" i="12"/>
  <c r="AH3" i="12"/>
  <c r="R3" i="12"/>
  <c r="C4" i="12"/>
  <c r="AC4" i="12"/>
  <c r="M4" i="12"/>
  <c r="AD3" i="12"/>
  <c r="N3" i="12"/>
  <c r="AH7" i="12"/>
  <c r="Y4" i="12"/>
  <c r="I4" i="12"/>
  <c r="Z3" i="12"/>
  <c r="J3" i="12"/>
  <c r="U4" i="12"/>
  <c r="E4" i="12"/>
  <c r="V3" i="12"/>
  <c r="F3" i="12"/>
  <c r="AE2" i="12"/>
  <c r="S2" i="12"/>
  <c r="G2" i="12"/>
  <c r="C3" i="12"/>
  <c r="AG7" i="12"/>
  <c r="U7" i="12"/>
  <c r="Q7" i="12"/>
  <c r="E7" i="12"/>
  <c r="AF4" i="12"/>
  <c r="AB4" i="12"/>
  <c r="X4" i="12"/>
  <c r="T4" i="12"/>
  <c r="P4" i="12"/>
  <c r="L4" i="12"/>
  <c r="H4" i="12"/>
  <c r="D4" i="12"/>
  <c r="AG3" i="12"/>
  <c r="AC3" i="12"/>
  <c r="Y3" i="12"/>
  <c r="U3" i="12"/>
  <c r="Q3" i="12"/>
  <c r="M3" i="12"/>
  <c r="I3" i="12"/>
  <c r="E3" i="12"/>
  <c r="AH2" i="12"/>
  <c r="AD2" i="12"/>
  <c r="Z2" i="12"/>
  <c r="V2" i="12"/>
  <c r="R2" i="12"/>
  <c r="N2" i="12"/>
  <c r="J2" i="12"/>
  <c r="F2" i="12"/>
  <c r="C2" i="12"/>
  <c r="AA2" i="12"/>
  <c r="W2" i="12"/>
  <c r="K2" i="12"/>
  <c r="AB7" i="12"/>
  <c r="X7" i="12"/>
  <c r="L7" i="12"/>
  <c r="H7" i="12"/>
  <c r="AI4" i="12"/>
  <c r="AE4" i="12"/>
  <c r="AA4" i="12"/>
  <c r="W4" i="12"/>
  <c r="S4" i="12"/>
  <c r="O4" i="12"/>
  <c r="K4" i="12"/>
  <c r="G4" i="12"/>
  <c r="AF3" i="12"/>
  <c r="AB3" i="12"/>
  <c r="X3" i="12"/>
  <c r="T3" i="12"/>
  <c r="P3" i="12"/>
  <c r="L3" i="12"/>
  <c r="H3" i="12"/>
  <c r="D3" i="12"/>
  <c r="AG2" i="12"/>
  <c r="AC2" i="12"/>
  <c r="Y2" i="12"/>
  <c r="U2" i="12"/>
  <c r="Q2" i="12"/>
  <c r="M2" i="12"/>
  <c r="I2" i="12"/>
  <c r="E2" i="12"/>
  <c r="AI2" i="12"/>
  <c r="O2" i="12"/>
  <c r="AA7" i="12"/>
  <c r="W7" i="12"/>
  <c r="K7" i="12"/>
  <c r="AH4" i="12"/>
  <c r="AD4" i="12"/>
  <c r="Z4" i="12"/>
  <c r="V4" i="12"/>
  <c r="R4" i="12"/>
  <c r="N4" i="12"/>
  <c r="J4" i="12"/>
  <c r="AI3" i="12"/>
  <c r="AE3" i="12"/>
  <c r="AA3" i="12"/>
  <c r="W3" i="12"/>
  <c r="S3" i="12"/>
  <c r="O3" i="12"/>
  <c r="K3" i="12"/>
  <c r="AF2" i="12"/>
  <c r="AB2" i="12"/>
  <c r="X2" i="12"/>
  <c r="T2" i="12"/>
  <c r="P2" i="12"/>
  <c r="L2" i="12"/>
  <c r="H2" i="12"/>
  <c r="C6" i="6"/>
  <c r="AI6" i="6"/>
  <c r="AA6" i="6"/>
  <c r="W6" i="6"/>
  <c r="S6" i="6"/>
  <c r="K6" i="6"/>
  <c r="G6" i="6"/>
  <c r="AG4" i="6"/>
  <c r="AC4" i="6"/>
  <c r="Y4" i="6"/>
  <c r="U4" i="6"/>
  <c r="Q4" i="6"/>
  <c r="M4" i="6"/>
  <c r="I4" i="6"/>
  <c r="E4" i="6"/>
  <c r="AH4" i="6"/>
  <c r="V4" i="6"/>
  <c r="N4" i="6"/>
  <c r="F4" i="6"/>
  <c r="AH6" i="6"/>
  <c r="AD6" i="6"/>
  <c r="V6" i="6"/>
  <c r="R6" i="6"/>
  <c r="N6" i="6"/>
  <c r="F6" i="6"/>
  <c r="AF4" i="6"/>
  <c r="AB4" i="6"/>
  <c r="X4" i="6"/>
  <c r="T4" i="6"/>
  <c r="P4" i="6"/>
  <c r="L4" i="6"/>
  <c r="H4" i="6"/>
  <c r="D4" i="6"/>
  <c r="AD4" i="6"/>
  <c r="Z4" i="6"/>
  <c r="R4" i="6"/>
  <c r="J4" i="6"/>
  <c r="C4" i="6"/>
  <c r="AG6" i="6"/>
  <c r="Y6" i="6"/>
  <c r="U6" i="6"/>
  <c r="Q6" i="6"/>
  <c r="I6" i="6"/>
  <c r="AI4" i="6"/>
  <c r="AE4" i="6"/>
  <c r="AA4" i="6"/>
  <c r="W4" i="6"/>
  <c r="S4" i="6"/>
  <c r="O4" i="6"/>
  <c r="K4" i="6"/>
  <c r="J10" i="14"/>
  <c r="J23" i="14"/>
  <c r="B7" i="6" s="1"/>
  <c r="J17" i="14"/>
  <c r="J14" i="14"/>
  <c r="J9" i="14"/>
  <c r="J5" i="14"/>
  <c r="J4" i="14"/>
  <c r="J6" i="14" s="1"/>
  <c r="J11" i="14"/>
  <c r="R7" i="12" l="1"/>
  <c r="AB6" i="6"/>
  <c r="L6" i="6"/>
  <c r="M2" i="6"/>
  <c r="AC2" i="6"/>
  <c r="F2" i="6"/>
  <c r="X2" i="6"/>
  <c r="H2" i="6"/>
  <c r="AI2" i="6"/>
  <c r="S2" i="6"/>
  <c r="AD2" i="6"/>
  <c r="N2" i="6"/>
  <c r="Q2" i="6"/>
  <c r="AG2" i="6"/>
  <c r="T2" i="6"/>
  <c r="D2" i="6"/>
  <c r="I2" i="6"/>
  <c r="AF2" i="6"/>
  <c r="O2" i="6"/>
  <c r="R2" i="6"/>
  <c r="J2" i="6"/>
  <c r="P2" i="6"/>
  <c r="AA2" i="6"/>
  <c r="Z2" i="6"/>
  <c r="U2" i="6"/>
  <c r="AB2" i="6"/>
  <c r="AE2" i="6"/>
  <c r="K2" i="6"/>
  <c r="AH2" i="6"/>
  <c r="Y2" i="6"/>
  <c r="G2" i="6"/>
  <c r="E2" i="6"/>
  <c r="W2" i="6"/>
  <c r="C2" i="6"/>
  <c r="L2" i="6"/>
  <c r="V2" i="6"/>
  <c r="E5" i="6"/>
  <c r="U5" i="6"/>
  <c r="AF5" i="6"/>
  <c r="P5" i="6"/>
  <c r="AA5" i="6"/>
  <c r="K5" i="6"/>
  <c r="Z5" i="6"/>
  <c r="J5" i="6"/>
  <c r="I5" i="6"/>
  <c r="Y5" i="6"/>
  <c r="C5" i="6"/>
  <c r="AB5" i="6"/>
  <c r="L5" i="6"/>
  <c r="Q5" i="6"/>
  <c r="X5" i="6"/>
  <c r="AI5" i="6"/>
  <c r="O5" i="6"/>
  <c r="V5" i="6"/>
  <c r="H5" i="6"/>
  <c r="AH5" i="6"/>
  <c r="AC5" i="6"/>
  <c r="T5" i="6"/>
  <c r="AE5" i="6"/>
  <c r="G5" i="6"/>
  <c r="R5" i="6"/>
  <c r="AG5" i="6"/>
  <c r="W5" i="6"/>
  <c r="N5" i="6"/>
  <c r="F5" i="6"/>
  <c r="D5" i="6"/>
  <c r="S5" i="6"/>
  <c r="M5" i="6"/>
  <c r="AD5" i="6"/>
  <c r="S7" i="6"/>
  <c r="AI7" i="6"/>
  <c r="D7" i="6"/>
  <c r="AD7" i="6"/>
  <c r="N7" i="6"/>
  <c r="Y7" i="6"/>
  <c r="I7" i="6"/>
  <c r="AF7" i="6"/>
  <c r="P7" i="6"/>
  <c r="G7" i="6"/>
  <c r="W7" i="6"/>
  <c r="Z7" i="6"/>
  <c r="J7" i="6"/>
  <c r="O7" i="6"/>
  <c r="F7" i="6"/>
  <c r="AG7" i="6"/>
  <c r="M7" i="6"/>
  <c r="AB7" i="6"/>
  <c r="H7" i="6"/>
  <c r="E7" i="6"/>
  <c r="U7" i="6"/>
  <c r="T7" i="6"/>
  <c r="R7" i="6"/>
  <c r="AA7" i="6"/>
  <c r="AH7" i="6"/>
  <c r="AC7" i="6"/>
  <c r="X7" i="6"/>
  <c r="AE7" i="6"/>
  <c r="V7" i="6"/>
  <c r="K7" i="6"/>
  <c r="Q7" i="6"/>
  <c r="C7" i="6"/>
  <c r="L7" i="6"/>
  <c r="O3" i="6"/>
  <c r="AE3" i="6"/>
  <c r="AH3" i="6"/>
  <c r="R3" i="6"/>
  <c r="C3" i="6"/>
  <c r="AC3" i="6"/>
  <c r="M3" i="6"/>
  <c r="T3" i="6"/>
  <c r="S3" i="6"/>
  <c r="AI3" i="6"/>
  <c r="AD3" i="6"/>
  <c r="H3" i="6"/>
  <c r="AB3" i="6"/>
  <c r="AG3" i="6"/>
  <c r="K3" i="6"/>
  <c r="I3" i="6"/>
  <c r="J3" i="6"/>
  <c r="W3" i="6"/>
  <c r="AF3" i="6"/>
  <c r="U3" i="6"/>
  <c r="V3" i="6"/>
  <c r="D3" i="6"/>
  <c r="G3" i="6"/>
  <c r="L3" i="6"/>
  <c r="Q3" i="6"/>
  <c r="N3" i="6"/>
  <c r="P3" i="6"/>
  <c r="X3" i="6"/>
  <c r="E3" i="6"/>
  <c r="Y3" i="6"/>
  <c r="F3" i="6"/>
  <c r="Z3" i="6"/>
  <c r="AA3" i="6"/>
  <c r="V7" i="12"/>
  <c r="AD7" i="12"/>
  <c r="AC7" i="12"/>
  <c r="M7" i="12"/>
  <c r="T7" i="12"/>
  <c r="D7" i="12"/>
  <c r="AI7" i="12"/>
  <c r="S7" i="12"/>
  <c r="Z7" i="12"/>
  <c r="F7" i="12"/>
  <c r="N7" i="12"/>
  <c r="C7" i="12"/>
  <c r="Y7" i="12"/>
  <c r="I7" i="12"/>
  <c r="AF7" i="12"/>
  <c r="P7" i="12"/>
  <c r="AE7" i="12"/>
  <c r="O7" i="12"/>
  <c r="X6" i="6"/>
  <c r="H6" i="6"/>
  <c r="M6" i="6"/>
  <c r="AC6" i="6"/>
  <c r="J6" i="6"/>
  <c r="Z6" i="6"/>
  <c r="O6" i="6"/>
  <c r="AE6" i="6"/>
  <c r="T6" i="6"/>
</calcChain>
</file>

<file path=xl/sharedStrings.xml><?xml version="1.0" encoding="utf-8"?>
<sst xmlns="http://schemas.openxmlformats.org/spreadsheetml/2006/main" count="126" uniqueCount="76">
  <si>
    <t>Source:</t>
  </si>
  <si>
    <t>Passenger LDVs</t>
  </si>
  <si>
    <t>http://morth.nic.in/showfile.asp?lid=3141</t>
  </si>
  <si>
    <t>Notes:</t>
  </si>
  <si>
    <t>Passenger Rail</t>
  </si>
  <si>
    <t>LDVs</t>
  </si>
  <si>
    <t>HDVs</t>
  </si>
  <si>
    <t>aircraft</t>
  </si>
  <si>
    <t>rail</t>
  </si>
  <si>
    <t>ships</t>
  </si>
  <si>
    <t>motorbikes</t>
  </si>
  <si>
    <t>Fixed assumption: UTILIZATION AND OCCUPANCIES</t>
  </si>
  <si>
    <t>Average annual utilization</t>
  </si>
  <si>
    <t>Mode</t>
  </si>
  <si>
    <t>Sub-mode</t>
  </si>
  <si>
    <t>Technology</t>
  </si>
  <si>
    <t>Comment</t>
  </si>
  <si>
    <t>2016-17</t>
  </si>
  <si>
    <t>ROAD</t>
  </si>
  <si>
    <t>BUS</t>
  </si>
  <si>
    <t>DIESEL</t>
  </si>
  <si>
    <t>CNG</t>
  </si>
  <si>
    <t>ELECTRIC</t>
  </si>
  <si>
    <t>FCV</t>
  </si>
  <si>
    <t>ONMI-BUS</t>
  </si>
  <si>
    <t>CAR</t>
  </si>
  <si>
    <t>PETROL</t>
  </si>
  <si>
    <t>LPG</t>
  </si>
  <si>
    <t>2W</t>
  </si>
  <si>
    <t>3W</t>
  </si>
  <si>
    <t>TAXI</t>
  </si>
  <si>
    <t>RAIL</t>
  </si>
  <si>
    <t>AIR</t>
  </si>
  <si>
    <t>Car</t>
  </si>
  <si>
    <t>Car and Taxi Average</t>
  </si>
  <si>
    <t>Passenger HDVs</t>
  </si>
  <si>
    <t>Bus</t>
  </si>
  <si>
    <t>Passenger Aircraft</t>
  </si>
  <si>
    <t>Air Average</t>
  </si>
  <si>
    <t>Rail Average</t>
  </si>
  <si>
    <t>Passenger Motorbikes</t>
  </si>
  <si>
    <t>Taxi</t>
  </si>
  <si>
    <t>HCV</t>
  </si>
  <si>
    <t>LCV</t>
  </si>
  <si>
    <t>Ministry of Road Transport and Highways</t>
  </si>
  <si>
    <t>Road transport Year Book 2015-2016</t>
  </si>
  <si>
    <t>Page 34, Annex 2.2</t>
  </si>
  <si>
    <t>Taxi vs. non-taxi Psgr LDV breakdown</t>
  </si>
  <si>
    <t>km/yr</t>
  </si>
  <si>
    <t>Vehicle count (2016)</t>
  </si>
  <si>
    <t>Omni-Bus</t>
  </si>
  <si>
    <t>Bus and Omni-Bus Avg</t>
  </si>
  <si>
    <t>NITI Aayog, Government of India</t>
  </si>
  <si>
    <t>India Energy Security Scenarios 2047 downloadable Excel model</t>
  </si>
  <si>
    <t>http://indiaenergy.gov.in/iess/docs/IESS_Version2.2.xlsx</t>
  </si>
  <si>
    <t>Tables XIIa and XIIb</t>
  </si>
  <si>
    <t>Most vehicle types</t>
  </si>
  <si>
    <t>Freight Average Annual Distance Traveled</t>
  </si>
  <si>
    <t>Passenger Average Annual Distance Traveled</t>
  </si>
  <si>
    <t>Passenger Ships</t>
  </si>
  <si>
    <t>Using Canada data</t>
  </si>
  <si>
    <t>See Canada model, variable AADtbV</t>
  </si>
  <si>
    <t>Freight Motorbikes</t>
  </si>
  <si>
    <t>BAADTbVT BAU Average Annual Dist Traveled by Vehicle Type</t>
  </si>
  <si>
    <t>Annual Distance (miles/vehicle)</t>
  </si>
  <si>
    <t>Freight Ships</t>
  </si>
  <si>
    <t>This is a time-series variable to support countries or regions where average distance</t>
  </si>
  <si>
    <t>for India. We classify 3W motorbikes as freight motorbikes.</t>
  </si>
  <si>
    <t xml:space="preserve">The sub-categories for passenger HDVs and LDVs in IESS are classifed into taxi- and </t>
  </si>
  <si>
    <t xml:space="preserve">non-taxi types. A weighted average is then taken to estimate the utilisation, </t>
  </si>
  <si>
    <t>based on actual vehicle count available for the taxis and non-taxis in 2016.</t>
  </si>
  <si>
    <t xml:space="preserve">Shipping distance-related data is not available in India. We use Canada values </t>
  </si>
  <si>
    <t>for passenger ships, and US value for freight ships.</t>
  </si>
  <si>
    <t>See US model, variable BAADTbVT</t>
  </si>
  <si>
    <t>traveled per year changes over the model run.  The values are constant till 2050.</t>
  </si>
  <si>
    <t xml:space="preserve">Vehicle utilisation (km-year) are available for most vehicle types from the IESS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</si>
</sst>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"/>
    <numFmt numFmtId="168" formatCode="###0.00_)"/>
    <numFmt numFmtId="169" formatCode="#,##0_)"/>
    <numFmt numFmtId="170" formatCode="_ * #,##0.00_ ;_ * \-#,##0.00_ ;_ * &quot;-&quot;??_ ;_ @_ "/>
    <numFmt numFmtId="171" formatCode="_-&quot;£&quot;* #,##0.00_-;\-&quot;£&quot;* #,##0.00_-;_-&quot;£&quot;* &quot;-&quot;??_-;_-@_-"/>
    <numFmt numFmtId="172" formatCode="#,##0.0_);\(#,##0.0\);&quot;-&quot;;@"/>
    <numFmt numFmtId="173" formatCode="#,##0.0_);\(#,##0.0\);&quot;-&quot;_);@"/>
    <numFmt numFmtId="174" formatCode="#,##0_);\(#,##0\);&quot;-&quot;_);@"/>
    <numFmt numFmtId="175" formatCode="0%;\ \(0%\);\ \-"/>
    <numFmt numFmtId="176" formatCode="&quot;$&quot;#,##0\ ;\(&quot;$&quot;#,##0\)"/>
    <numFmt numFmtId="177" formatCode="0.00_)"/>
    <numFmt numFmtId="178" formatCode="mm/dd/yy"/>
    <numFmt numFmtId="179" formatCode="0.0_ ;\-0.0\ "/>
  </numFmts>
  <fonts count="9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Calibri"/>
      <family val="1"/>
      <scheme val="minor"/>
    </font>
    <font>
      <b/>
      <sz val="12"/>
      <color theme="1"/>
      <name val="Cambria"/>
      <family val="2"/>
      <scheme val="major"/>
    </font>
    <font>
      <b/>
      <sz val="10"/>
      <color theme="1"/>
      <name val="Cambria"/>
      <family val="2"/>
      <scheme val="major"/>
    </font>
    <font>
      <b/>
      <sz val="10"/>
      <color theme="1"/>
      <name val="Calibri"/>
      <family val="1"/>
      <scheme val="minor"/>
    </font>
    <font>
      <sz val="12"/>
      <color theme="1"/>
      <name val="Arial"/>
      <family val="2"/>
    </font>
    <font>
      <sz val="10"/>
      <name val="Calibri"/>
      <family val="1"/>
      <scheme val="minor"/>
    </font>
    <font>
      <sz val="10"/>
      <color rgb="FF3F3F76"/>
      <name val="Arial"/>
      <family val="2"/>
    </font>
    <font>
      <sz val="8"/>
      <name val="Calibri"/>
      <family val="1"/>
      <scheme val="minor"/>
    </font>
    <font>
      <b/>
      <sz val="10"/>
      <name val="Calibri"/>
      <family val="1"/>
      <scheme val="minor"/>
    </font>
    <font>
      <sz val="18"/>
      <color theme="1"/>
      <name val="Calibri"/>
      <family val="1"/>
      <scheme val="minor"/>
    </font>
    <font>
      <b/>
      <sz val="10"/>
      <color theme="1"/>
      <name val="Arial"/>
      <family val="2"/>
    </font>
    <font>
      <u/>
      <sz val="10"/>
      <color theme="10"/>
      <name val="Calibri"/>
      <family val="1"/>
      <scheme val="minor"/>
    </font>
    <font>
      <sz val="10"/>
      <color indexed="8"/>
      <name val="Calibri"/>
      <family val="1"/>
    </font>
    <font>
      <u/>
      <sz val="8.5"/>
      <color theme="10"/>
      <name val="Cambria"/>
      <family val="1"/>
    </font>
    <font>
      <sz val="10"/>
      <color rgb="FF006100"/>
      <name val="Arial"/>
      <family val="2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8"/>
      <color indexed="8"/>
      <name val="Footlight MT Light"/>
      <family val="1"/>
    </font>
    <font>
      <sz val="10"/>
      <color indexed="8"/>
      <name val="Arial"/>
      <family val="2"/>
    </font>
    <font>
      <i/>
      <sz val="9"/>
      <name val="FrankLinGothicCond"/>
    </font>
    <font>
      <sz val="10"/>
      <color indexed="8"/>
      <name val="Antique Olive"/>
      <family val="2"/>
    </font>
    <font>
      <sz val="10"/>
      <name val="MS Serif"/>
      <family val="1"/>
    </font>
    <font>
      <sz val="9"/>
      <name val="FrankLinGothicCond"/>
    </font>
    <font>
      <sz val="10"/>
      <color indexed="16"/>
      <name val="MS Serif"/>
      <family val="1"/>
    </font>
    <font>
      <sz val="16"/>
      <color indexed="8"/>
      <name val="Footlight MT Light"/>
      <family val="1"/>
    </font>
    <font>
      <sz val="8"/>
      <name val="FrankLinGothicCond"/>
    </font>
    <font>
      <sz val="8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sz val="7"/>
      <name val="Small Fonts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9"/>
      <name val="FrankLinGothicCond"/>
    </font>
    <font>
      <b/>
      <i/>
      <sz val="9"/>
      <name val="FrankLinGothicCond"/>
    </font>
    <font>
      <b/>
      <sz val="8"/>
      <name val="FrankLinGothicCond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1"/>
      <name val="Times"/>
      <family val="1"/>
    </font>
    <font>
      <sz val="11"/>
      <name val="Times"/>
    </font>
    <font>
      <b/>
      <sz val="11"/>
      <name val="FranklinGothicCond"/>
    </font>
    <font>
      <b/>
      <sz val="12"/>
      <color theme="0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</borders>
  <cellStyleXfs count="76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4" applyNumberFormat="0" applyFont="0" applyProtection="0">
      <alignment wrapText="1"/>
    </xf>
    <xf numFmtId="0" fontId="9" fillId="0" borderId="4" applyNumberFormat="0" applyFont="0" applyProtection="0">
      <alignment wrapText="1"/>
    </xf>
    <xf numFmtId="0" fontId="10" fillId="22" borderId="5" applyNumberFormat="0" applyAlignment="0" applyProtection="0"/>
    <xf numFmtId="0" fontId="11" fillId="23" borderId="6" applyNumberFormat="0" applyAlignment="0" applyProtection="0"/>
    <xf numFmtId="0" fontId="12" fillId="0" borderId="0">
      <alignment horizontal="center" vertical="center" wrapText="1"/>
    </xf>
    <xf numFmtId="166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3" fillId="0" borderId="0">
      <alignment horizontal="left" vertical="center" wrapText="1"/>
    </xf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14" fillId="0" borderId="7" applyNumberFormat="0" applyFill="0">
      <alignment horizontal="right"/>
    </xf>
    <xf numFmtId="168" fontId="15" fillId="0" borderId="7" applyNumberFormat="0" applyFill="0">
      <alignment horizontal="right"/>
    </xf>
    <xf numFmtId="169" fontId="16" fillId="0" borderId="7">
      <alignment horizontal="right" vertical="center"/>
    </xf>
    <xf numFmtId="49" fontId="17" fillId="0" borderId="7">
      <alignment horizontal="left" vertical="center"/>
    </xf>
    <xf numFmtId="168" fontId="14" fillId="0" borderId="7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8" applyNumberFormat="0" applyProtection="0">
      <alignment wrapText="1"/>
    </xf>
    <xf numFmtId="0" fontId="9" fillId="0" borderId="8" applyNumberFormat="0" applyProtection="0">
      <alignment wrapText="1"/>
    </xf>
    <xf numFmtId="0" fontId="19" fillId="6" borderId="0" applyNumberFormat="0" applyBorder="0" applyAlignment="0" applyProtection="0"/>
    <xf numFmtId="0" fontId="20" fillId="0" borderId="9" applyNumberFormat="0" applyProtection="0">
      <alignment wrapText="1"/>
    </xf>
    <xf numFmtId="0" fontId="20" fillId="0" borderId="9" applyNumberFormat="0" applyProtection="0">
      <alignment wrapText="1"/>
    </xf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7">
      <alignment horizontal="left"/>
    </xf>
    <xf numFmtId="0" fontId="25" fillId="0" borderId="7">
      <alignment horizontal="left"/>
    </xf>
    <xf numFmtId="0" fontId="26" fillId="0" borderId="13">
      <alignment horizontal="right" vertical="center"/>
    </xf>
    <xf numFmtId="0" fontId="27" fillId="0" borderId="7">
      <alignment horizontal="left" vertical="center"/>
    </xf>
    <xf numFmtId="0" fontId="14" fillId="0" borderId="7">
      <alignment horizontal="left" vertical="center"/>
    </xf>
    <xf numFmtId="0" fontId="24" fillId="0" borderId="7">
      <alignment horizontal="left"/>
    </xf>
    <xf numFmtId="0" fontId="24" fillId="24" borderId="0">
      <alignment horizontal="centerContinuous" wrapText="1"/>
    </xf>
    <xf numFmtId="49" fontId="24" fillId="24" borderId="1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5" applyNumberFormat="0" applyAlignment="0" applyProtection="0"/>
    <xf numFmtId="0" fontId="30" fillId="0" borderId="14" applyNumberFormat="0" applyFill="0" applyAlignment="0" applyProtection="0"/>
    <xf numFmtId="0" fontId="31" fillId="25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3" applyNumberFormat="0" applyFont="0" applyAlignment="0" applyProtection="0"/>
    <xf numFmtId="0" fontId="3" fillId="26" borderId="15" applyNumberFormat="0" applyFont="0" applyAlignment="0" applyProtection="0"/>
    <xf numFmtId="0" fontId="33" fillId="22" borderId="16" applyNumberFormat="0" applyAlignment="0" applyProtection="0"/>
    <xf numFmtId="0" fontId="20" fillId="0" borderId="17" applyNumberFormat="0" applyProtection="0">
      <alignment wrapText="1"/>
    </xf>
    <xf numFmtId="0" fontId="20" fillId="0" borderId="17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7">
      <alignment horizontal="left"/>
    </xf>
    <xf numFmtId="168" fontId="16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8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9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7">
      <alignment horizontal="left"/>
    </xf>
    <xf numFmtId="0" fontId="26" fillId="0" borderId="13">
      <alignment horizontal="left"/>
    </xf>
    <xf numFmtId="0" fontId="24" fillId="0" borderId="0">
      <alignment horizontal="left" vertical="center"/>
    </xf>
    <xf numFmtId="49" fontId="34" fillId="0" borderId="7">
      <alignment horizontal="left"/>
    </xf>
    <xf numFmtId="0" fontId="42" fillId="0" borderId="0"/>
    <xf numFmtId="175" fontId="46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8" fillId="31" borderId="23" applyNumberFormat="0" applyAlignment="0" applyProtection="0"/>
    <xf numFmtId="172" fontId="49" fillId="0" borderId="0" applyNumberFormat="0" applyFill="0" applyBorder="0" applyAlignment="0" applyProtection="0"/>
    <xf numFmtId="0" fontId="45" fillId="0" borderId="28" applyNumberFormat="0">
      <alignment horizontal="left" vertical="center"/>
    </xf>
    <xf numFmtId="0" fontId="53" fillId="0" borderId="0" applyNumberFormat="0" applyFill="0" applyBorder="0" applyAlignment="0" applyProtection="0"/>
    <xf numFmtId="175" fontId="46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/>
    <xf numFmtId="0" fontId="4" fillId="55" borderId="0" applyNumberFormat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5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6" fillId="28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0" borderId="0"/>
    <xf numFmtId="0" fontId="4" fillId="55" borderId="0" applyNumberFormat="0" applyBorder="0" applyAlignment="0" applyProtection="0"/>
    <xf numFmtId="0" fontId="57" fillId="54" borderId="0" applyNumberFormat="0" applyBorder="0" applyAlignment="0" applyProtection="0"/>
    <xf numFmtId="0" fontId="58" fillId="0" borderId="0" applyNumberFormat="0" applyFill="0" applyBorder="0" applyAlignment="0" applyProtection="0"/>
    <xf numFmtId="0" fontId="59" fillId="0" borderId="20" applyNumberFormat="0" applyFill="0" applyAlignment="0" applyProtection="0"/>
    <xf numFmtId="0" fontId="60" fillId="0" borderId="21" applyNumberFormat="0" applyFill="0" applyAlignment="0" applyProtection="0"/>
    <xf numFmtId="0" fontId="61" fillId="0" borderId="22" applyNumberFormat="0" applyFill="0" applyAlignment="0" applyProtection="0"/>
    <xf numFmtId="0" fontId="61" fillId="0" borderId="0" applyNumberFormat="0" applyFill="0" applyBorder="0" applyAlignment="0" applyProtection="0"/>
    <xf numFmtId="0" fontId="62" fillId="29" borderId="0" applyNumberFormat="0" applyBorder="0" applyAlignment="0" applyProtection="0"/>
    <xf numFmtId="0" fontId="63" fillId="30" borderId="0" applyNumberFormat="0" applyBorder="0" applyAlignment="0" applyProtection="0"/>
    <xf numFmtId="0" fontId="64" fillId="32" borderId="24" applyNumberFormat="0" applyAlignment="0" applyProtection="0"/>
    <xf numFmtId="0" fontId="65" fillId="32" borderId="23" applyNumberFormat="0" applyAlignment="0" applyProtection="0"/>
    <xf numFmtId="0" fontId="66" fillId="0" borderId="25" applyNumberFormat="0" applyFill="0" applyAlignment="0" applyProtection="0"/>
    <xf numFmtId="0" fontId="67" fillId="33" borderId="26" applyNumberFormat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2" fillId="0" borderId="27" applyNumberFormat="0" applyFill="0" applyAlignment="0" applyProtection="0"/>
    <xf numFmtId="0" fontId="57" fillId="34" borderId="0" applyNumberFormat="0" applyBorder="0" applyAlignment="0" applyProtection="0"/>
    <xf numFmtId="0" fontId="4" fillId="36" borderId="0" applyNumberFormat="0" applyBorder="0" applyAlignment="0" applyProtection="0"/>
    <xf numFmtId="0" fontId="57" fillId="37" borderId="0" applyNumberFormat="0" applyBorder="0" applyAlignment="0" applyProtection="0"/>
    <xf numFmtId="0" fontId="57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57" fillId="41" borderId="0" applyNumberFormat="0" applyBorder="0" applyAlignment="0" applyProtection="0"/>
    <xf numFmtId="0" fontId="57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57" fillId="45" borderId="0" applyNumberFormat="0" applyBorder="0" applyAlignment="0" applyProtection="0"/>
    <xf numFmtId="0" fontId="57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57" fillId="49" borderId="0" applyNumberFormat="0" applyBorder="0" applyAlignment="0" applyProtection="0"/>
    <xf numFmtId="0" fontId="57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57" fillId="53" borderId="0" applyNumberFormat="0" applyBorder="0" applyAlignment="0" applyProtection="0"/>
    <xf numFmtId="0" fontId="4" fillId="56" borderId="0" applyNumberFormat="0" applyBorder="0" applyAlignment="0" applyProtection="0"/>
    <xf numFmtId="0" fontId="57" fillId="57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173" fontId="42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4" fillId="55" borderId="0" applyNumberFormat="0" applyBorder="0" applyAlignment="0" applyProtection="0"/>
    <xf numFmtId="166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3" fillId="10" borderId="0" applyNumberFormat="0" applyBorder="0" applyAlignment="0">
      <protection locked="0"/>
    </xf>
    <xf numFmtId="4" fontId="70" fillId="0" borderId="40" applyFill="0">
      <alignment vertical="center"/>
      <protection locked="0"/>
    </xf>
    <xf numFmtId="4" fontId="70" fillId="0" borderId="40" applyFill="0">
      <alignment vertical="center"/>
      <protection locked="0"/>
    </xf>
    <xf numFmtId="0" fontId="71" fillId="0" borderId="0" applyFill="0" applyBorder="0" applyAlignment="0"/>
    <xf numFmtId="0" fontId="10" fillId="22" borderId="5" applyNumberFormat="0" applyAlignment="0" applyProtection="0"/>
    <xf numFmtId="0" fontId="10" fillId="22" borderId="5" applyNumberFormat="0" applyAlignment="0" applyProtection="0"/>
    <xf numFmtId="0" fontId="10" fillId="22" borderId="5" applyNumberFormat="0" applyAlignment="0" applyProtection="0"/>
    <xf numFmtId="0" fontId="30" fillId="0" borderId="14" applyNumberFormat="0" applyFill="0" applyAlignment="0" applyProtection="0"/>
    <xf numFmtId="0" fontId="11" fillId="23" borderId="6" applyNumberFormat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14" fillId="0" borderId="0"/>
    <xf numFmtId="0" fontId="14" fillId="0" borderId="0"/>
    <xf numFmtId="0" fontId="72" fillId="0" borderId="1">
      <alignment horizontal="right" wrapText="1"/>
    </xf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3" fontId="73" fillId="0" borderId="0" applyFont="0" applyFill="0" applyBorder="0" applyAlignment="0" applyProtection="0"/>
    <xf numFmtId="0" fontId="74" fillId="0" borderId="0" applyNumberFormat="0" applyAlignment="0">
      <alignment horizontal="left"/>
    </xf>
    <xf numFmtId="176" fontId="73" fillId="0" borderId="0" applyFont="0" applyFill="0" applyBorder="0" applyAlignment="0" applyProtection="0"/>
    <xf numFmtId="3" fontId="75" fillId="0" borderId="0">
      <alignment horizontal="right"/>
    </xf>
    <xf numFmtId="0" fontId="75" fillId="0" borderId="0">
      <alignment horizontal="left"/>
    </xf>
    <xf numFmtId="0" fontId="73" fillId="0" borderId="0" applyFont="0" applyFill="0" applyBorder="0" applyAlignment="0" applyProtection="0"/>
    <xf numFmtId="0" fontId="76" fillId="0" borderId="0" applyNumberFormat="0" applyAlignment="0">
      <alignment horizontal="left"/>
    </xf>
    <xf numFmtId="4" fontId="77" fillId="0" borderId="0" applyFill="0" applyBorder="0">
      <protection locked="0"/>
    </xf>
    <xf numFmtId="2" fontId="73" fillId="0" borderId="0" applyFont="0" applyFill="0" applyBorder="0" applyAlignment="0" applyProtection="0"/>
    <xf numFmtId="0" fontId="78" fillId="0" borderId="0">
      <alignment wrapText="1"/>
    </xf>
    <xf numFmtId="38" fontId="79" fillId="62" borderId="0" applyNumberFormat="0" applyBorder="0" applyAlignment="0" applyProtection="0"/>
    <xf numFmtId="0" fontId="80" fillId="0" borderId="38" applyNumberFormat="0" applyAlignment="0" applyProtection="0">
      <alignment horizontal="left" vertical="center"/>
    </xf>
    <xf numFmtId="0" fontId="80" fillId="0" borderId="29">
      <alignment horizontal="left" vertical="center"/>
    </xf>
    <xf numFmtId="0" fontId="80" fillId="0" borderId="29">
      <alignment horizontal="left" vertical="center"/>
    </xf>
    <xf numFmtId="0" fontId="80" fillId="0" borderId="29">
      <alignment horizontal="left" vertical="center"/>
    </xf>
    <xf numFmtId="0" fontId="28" fillId="0" borderId="0" applyNumberFormat="0" applyFill="0" applyBorder="0" applyAlignment="0" applyProtection="0">
      <alignment vertical="top"/>
      <protection locked="0"/>
    </xf>
    <xf numFmtId="10" fontId="79" fillId="63" borderId="39" applyNumberFormat="0" applyBorder="0" applyAlignment="0" applyProtection="0"/>
    <xf numFmtId="10" fontId="79" fillId="63" borderId="39" applyNumberFormat="0" applyBorder="0" applyAlignment="0" applyProtection="0"/>
    <xf numFmtId="10" fontId="79" fillId="63" borderId="39" applyNumberFormat="0" applyBorder="0" applyAlignment="0" applyProtection="0"/>
    <xf numFmtId="177" fontId="81" fillId="0" borderId="2" applyNumberFormat="0" applyFill="0" applyBorder="0">
      <alignment horizontal="left" vertical="center"/>
    </xf>
    <xf numFmtId="177" fontId="26" fillId="0" borderId="0"/>
    <xf numFmtId="167" fontId="82" fillId="0" borderId="37">
      <alignment horizontal="right"/>
    </xf>
    <xf numFmtId="0" fontId="31" fillId="25" borderId="0" applyNumberFormat="0" applyBorder="0" applyAlignment="0" applyProtection="0"/>
    <xf numFmtId="37" fontId="8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0" fontId="79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84" fillId="0" borderId="0"/>
    <xf numFmtId="0" fontId="85" fillId="0" borderId="0"/>
    <xf numFmtId="0" fontId="86" fillId="0" borderId="0"/>
    <xf numFmtId="0" fontId="3" fillId="26" borderId="15" applyNumberFormat="0" applyFont="0" applyAlignment="0" applyProtection="0"/>
    <xf numFmtId="0" fontId="3" fillId="26" borderId="15" applyNumberFormat="0" applyFont="0" applyAlignment="0" applyProtection="0"/>
    <xf numFmtId="0" fontId="3" fillId="26" borderId="15" applyNumberFormat="0" applyFont="0" applyAlignment="0" applyProtection="0"/>
    <xf numFmtId="0" fontId="14" fillId="0" borderId="0"/>
    <xf numFmtId="0" fontId="14" fillId="0" borderId="0"/>
    <xf numFmtId="0" fontId="14" fillId="0" borderId="41"/>
    <xf numFmtId="0" fontId="14" fillId="0" borderId="41"/>
    <xf numFmtId="10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8" fontId="34" fillId="0" borderId="0" applyNumberFormat="0" applyFill="0" applyBorder="0" applyAlignment="0" applyProtection="0">
      <alignment horizontal="left"/>
    </xf>
    <xf numFmtId="0" fontId="75" fillId="0" borderId="0" applyBorder="0">
      <alignment horizontal="left" vertical="center" wrapText="1"/>
    </xf>
    <xf numFmtId="0" fontId="87" fillId="0" borderId="0" applyBorder="0">
      <alignment horizontal="left" vertical="center" wrapText="1"/>
    </xf>
    <xf numFmtId="0" fontId="88" fillId="0" borderId="0" applyBorder="0">
      <alignment horizontal="left" vertical="center" wrapText="1"/>
    </xf>
    <xf numFmtId="0" fontId="14" fillId="0" borderId="0"/>
    <xf numFmtId="0" fontId="78" fillId="0" borderId="0">
      <alignment vertical="top"/>
    </xf>
    <xf numFmtId="0" fontId="78" fillId="0" borderId="0"/>
    <xf numFmtId="0" fontId="89" fillId="0" borderId="0"/>
    <xf numFmtId="0" fontId="89" fillId="0" borderId="0">
      <alignment vertical="top"/>
    </xf>
    <xf numFmtId="0" fontId="90" fillId="0" borderId="39">
      <alignment horizontal="center"/>
    </xf>
    <xf numFmtId="0" fontId="90" fillId="0" borderId="39">
      <alignment horizontal="center"/>
    </xf>
    <xf numFmtId="0" fontId="90" fillId="0" borderId="39">
      <alignment horizontal="center"/>
    </xf>
    <xf numFmtId="0" fontId="90" fillId="0" borderId="0">
      <alignment horizontal="center" vertical="center"/>
    </xf>
    <xf numFmtId="0" fontId="91" fillId="64" borderId="0" applyNumberFormat="0" applyFill="0">
      <alignment horizontal="left" vertical="center"/>
    </xf>
    <xf numFmtId="40" fontId="92" fillId="0" borderId="0" applyBorder="0">
      <alignment horizontal="right"/>
    </xf>
    <xf numFmtId="0" fontId="14" fillId="0" borderId="0"/>
    <xf numFmtId="0" fontId="14" fillId="0" borderId="0"/>
    <xf numFmtId="0" fontId="93" fillId="0" borderId="0"/>
    <xf numFmtId="0" fontId="94" fillId="0" borderId="0"/>
    <xf numFmtId="0" fontId="93" fillId="0" borderId="0"/>
    <xf numFmtId="0" fontId="95" fillId="0" borderId="0">
      <alignment vertical="center"/>
    </xf>
    <xf numFmtId="0" fontId="4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3" fillId="0" borderId="0"/>
    <xf numFmtId="0" fontId="38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8" fillId="5" borderId="0" applyNumberFormat="0" applyBorder="0" applyAlignment="0" applyProtection="0"/>
    <xf numFmtId="0" fontId="19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4" fillId="55" borderId="0" applyNumberFormat="0" applyBorder="0" applyAlignment="0" applyProtection="0"/>
    <xf numFmtId="171" fontId="42" fillId="0" borderId="0" applyFont="0" applyFill="0" applyBorder="0" applyAlignment="0" applyProtection="0"/>
    <xf numFmtId="0" fontId="5" fillId="0" borderId="0"/>
    <xf numFmtId="0" fontId="4" fillId="55" borderId="0" applyNumberFormat="0" applyBorder="0" applyAlignment="0" applyProtection="0"/>
    <xf numFmtId="0" fontId="42" fillId="0" borderId="0"/>
    <xf numFmtId="0" fontId="5" fillId="0" borderId="0"/>
    <xf numFmtId="173" fontId="42" fillId="0" borderId="0" applyFont="0" applyFill="0" applyBorder="0" applyAlignment="0" applyProtection="0"/>
    <xf numFmtId="175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4" fillId="0" borderId="0" applyFont="0" applyFill="0" applyBorder="0" applyAlignment="0" applyProtection="0"/>
    <xf numFmtId="0" fontId="48" fillId="31" borderId="23" applyNumberFormat="0" applyAlignment="0" applyProtection="0"/>
    <xf numFmtId="175" fontId="46" fillId="0" borderId="0" applyFont="0" applyFill="0" applyBorder="0" applyAlignment="0" applyProtection="0"/>
    <xf numFmtId="0" fontId="42" fillId="0" borderId="0"/>
    <xf numFmtId="0" fontId="5" fillId="0" borderId="0"/>
    <xf numFmtId="0" fontId="5" fillId="55" borderId="0" applyNumberFormat="0" applyBorder="0" applyAlignment="0" applyProtection="0"/>
    <xf numFmtId="170" fontId="5" fillId="0" borderId="0" applyFont="0" applyFill="0" applyBorder="0" applyAlignment="0" applyProtection="0"/>
    <xf numFmtId="0" fontId="5" fillId="0" borderId="0"/>
    <xf numFmtId="0" fontId="96" fillId="65" borderId="0"/>
    <xf numFmtId="167" fontId="97" fillId="58" borderId="0">
      <alignment horizontal="left"/>
    </xf>
    <xf numFmtId="1" fontId="97" fillId="58" borderId="29">
      <alignment horizontal="left"/>
    </xf>
    <xf numFmtId="179" fontId="50" fillId="58" borderId="0" applyBorder="0" applyProtection="0">
      <alignment horizontal="left"/>
    </xf>
    <xf numFmtId="9" fontId="5" fillId="0" borderId="0" applyFont="0" applyFill="0" applyBorder="0" applyAlignment="0" applyProtection="0"/>
    <xf numFmtId="167" fontId="97" fillId="58" borderId="1">
      <alignment horizontal="left"/>
    </xf>
    <xf numFmtId="9" fontId="97" fillId="58" borderId="0">
      <alignment horizontal="left"/>
    </xf>
    <xf numFmtId="0" fontId="5" fillId="0" borderId="0"/>
    <xf numFmtId="170" fontId="5" fillId="0" borderId="0" applyFont="0" applyFill="0" applyBorder="0" applyAlignment="0" applyProtection="0"/>
    <xf numFmtId="0" fontId="5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1" fontId="97" fillId="58" borderId="29">
      <alignment horizontal="left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1" fontId="97" fillId="58" borderId="29">
      <alignment horizontal="left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72" fillId="0" borderId="42">
      <alignment horizontal="right" wrapText="1"/>
    </xf>
    <xf numFmtId="167" fontId="97" fillId="58" borderId="42">
      <alignment horizontal="left"/>
    </xf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0" fontId="2" fillId="0" borderId="0" xfId="1" applyAlignment="1">
      <alignment horizontal="left"/>
    </xf>
    <xf numFmtId="0" fontId="0" fillId="2" borderId="0" xfId="0" applyFill="1"/>
    <xf numFmtId="174" fontId="0" fillId="0" borderId="0" xfId="0" applyNumberFormat="1"/>
    <xf numFmtId="0" fontId="44" fillId="59" borderId="30" xfId="154" applyFont="1" applyFill="1" applyBorder="1" applyAlignment="1">
      <alignment vertical="center"/>
    </xf>
    <xf numFmtId="0" fontId="42" fillId="59" borderId="31" xfId="154" applyNumberFormat="1" applyFill="1" applyBorder="1" applyAlignment="1">
      <alignment vertical="center"/>
    </xf>
    <xf numFmtId="0" fontId="42" fillId="59" borderId="31" xfId="154" applyFill="1" applyBorder="1" applyAlignment="1">
      <alignment vertical="center"/>
    </xf>
    <xf numFmtId="0" fontId="42" fillId="59" borderId="0" xfId="154" applyNumberFormat="1" applyFill="1" applyBorder="1" applyAlignment="1">
      <alignment vertical="center"/>
    </xf>
    <xf numFmtId="0" fontId="42" fillId="59" borderId="0" xfId="154" applyFill="1" applyBorder="1" applyAlignment="1">
      <alignment vertical="center"/>
    </xf>
    <xf numFmtId="0" fontId="42" fillId="59" borderId="0" xfId="154" applyFill="1" applyBorder="1"/>
    <xf numFmtId="0" fontId="45" fillId="59" borderId="0" xfId="154" applyFont="1" applyFill="1" applyBorder="1"/>
    <xf numFmtId="0" fontId="42" fillId="59" borderId="0" xfId="154" applyFill="1" applyBorder="1" applyAlignment="1">
      <alignment horizontal="right"/>
    </xf>
    <xf numFmtId="0" fontId="44" fillId="59" borderId="32" xfId="154" applyNumberFormat="1" applyFont="1" applyFill="1" applyBorder="1" applyAlignment="1">
      <alignment horizontal="right" vertical="center"/>
    </xf>
    <xf numFmtId="0" fontId="42" fillId="60" borderId="35" xfId="154" applyFill="1" applyBorder="1" applyAlignment="1">
      <alignment vertical="center"/>
    </xf>
    <xf numFmtId="0" fontId="43" fillId="60" borderId="36" xfId="154" applyFont="1" applyFill="1" applyBorder="1" applyAlignment="1">
      <alignment horizontal="left" vertical="center" indent="1"/>
    </xf>
    <xf numFmtId="9" fontId="42" fillId="59" borderId="0" xfId="154" applyNumberFormat="1" applyFill="1" applyBorder="1" applyAlignment="1">
      <alignment vertical="center"/>
    </xf>
    <xf numFmtId="0" fontId="51" fillId="61" borderId="0" xfId="154" applyFont="1" applyFill="1" applyAlignment="1">
      <alignment vertical="center"/>
    </xf>
    <xf numFmtId="0" fontId="49" fillId="59" borderId="0" xfId="158" applyNumberFormat="1" applyFill="1"/>
    <xf numFmtId="0" fontId="49" fillId="61" borderId="0" xfId="158" applyNumberFormat="1" applyFill="1"/>
    <xf numFmtId="174" fontId="47" fillId="59" borderId="34" xfId="657" applyNumberFormat="1" applyFont="1" applyFill="1" applyBorder="1" applyAlignment="1">
      <alignment horizontal="right" vertical="center"/>
    </xf>
    <xf numFmtId="174" fontId="47" fillId="59" borderId="33" xfId="657" applyNumberFormat="1" applyFont="1" applyFill="1" applyBorder="1" applyAlignment="1">
      <alignment vertical="center"/>
    </xf>
    <xf numFmtId="174" fontId="47" fillId="59" borderId="33" xfId="155" applyNumberFormat="1" applyFont="1" applyFill="1" applyBorder="1" applyAlignment="1">
      <alignment vertical="center"/>
    </xf>
    <xf numFmtId="174" fontId="47" fillId="59" borderId="33" xfId="657" applyNumberFormat="1" applyFont="1" applyFill="1" applyBorder="1" applyAlignment="1">
      <alignment horizontal="right" vertical="center"/>
    </xf>
    <xf numFmtId="0" fontId="42" fillId="59" borderId="0" xfId="660" applyFill="1" applyBorder="1"/>
    <xf numFmtId="0" fontId="44" fillId="59" borderId="32" xfId="660" applyNumberFormat="1" applyFont="1" applyFill="1" applyBorder="1" applyAlignment="1">
      <alignment horizontal="right" vertical="center"/>
    </xf>
    <xf numFmtId="0" fontId="42" fillId="59" borderId="42" xfId="660" applyFill="1" applyBorder="1"/>
    <xf numFmtId="0" fontId="42" fillId="59" borderId="0" xfId="660" applyFill="1"/>
    <xf numFmtId="0" fontId="42" fillId="59" borderId="0" xfId="660" applyFill="1" applyAlignment="1">
      <alignment horizontal="left" indent="1"/>
    </xf>
    <xf numFmtId="0" fontId="42" fillId="59" borderId="29" xfId="660" applyFill="1" applyBorder="1"/>
    <xf numFmtId="0" fontId="42" fillId="59" borderId="42" xfId="660" applyFill="1" applyBorder="1" applyAlignment="1">
      <alignment horizontal="left" indent="1"/>
    </xf>
    <xf numFmtId="0" fontId="42" fillId="59" borderId="29" xfId="660" applyFill="1" applyBorder="1" applyAlignment="1">
      <alignment horizontal="left" indent="1"/>
    </xf>
    <xf numFmtId="3" fontId="42" fillId="59" borderId="0" xfId="660" applyNumberFormat="1" applyFill="1"/>
    <xf numFmtId="3" fontId="42" fillId="59" borderId="42" xfId="660" applyNumberFormat="1" applyFill="1" applyBorder="1"/>
    <xf numFmtId="174" fontId="0" fillId="0" borderId="0" xfId="0" applyNumberFormat="1" applyFill="1"/>
    <xf numFmtId="174" fontId="0" fillId="66" borderId="0" xfId="0" applyNumberFormat="1" applyFill="1"/>
    <xf numFmtId="1" fontId="0" fillId="66" borderId="0" xfId="0" applyNumberFormat="1" applyFill="1"/>
    <xf numFmtId="0" fontId="98" fillId="0" borderId="0" xfId="0" applyFont="1"/>
    <xf numFmtId="0" fontId="0" fillId="0" borderId="0" xfId="0" applyFill="1"/>
    <xf numFmtId="0" fontId="44" fillId="0" borderId="0" xfId="154" applyFont="1" applyFill="1" applyBorder="1" applyAlignment="1">
      <alignment vertical="center"/>
    </xf>
    <xf numFmtId="0" fontId="1" fillId="0" borderId="0" xfId="0" applyFont="1" applyAlignment="1">
      <alignment wrapText="1"/>
    </xf>
    <xf numFmtId="0" fontId="0" fillId="0" borderId="0" xfId="0" applyFill="1" applyBorder="1"/>
    <xf numFmtId="1" fontId="0" fillId="0" borderId="0" xfId="0" applyNumberFormat="1" applyFill="1"/>
    <xf numFmtId="1" fontId="0" fillId="0" borderId="0" xfId="0" applyNumberFormat="1"/>
    <xf numFmtId="0" fontId="0" fillId="66" borderId="0" xfId="0" applyFill="1"/>
  </cellXfs>
  <cellStyles count="764">
    <cellStyle name="20% - Accent1 2" xfId="4" xr:uid="{00000000-0005-0000-0000-000000000000}"/>
    <cellStyle name="20% - Accent1 2 2" xfId="319" xr:uid="{00000000-0005-0000-0000-000001000000}"/>
    <cellStyle name="20% - Accent1 3" xfId="477" xr:uid="{00000000-0005-0000-0000-000002000000}"/>
    <cellStyle name="20% - Accent1 4" xfId="481" xr:uid="{00000000-0005-0000-0000-000003000000}"/>
    <cellStyle name="20% - Accent1 5" xfId="495" xr:uid="{00000000-0005-0000-0000-000004000000}"/>
    <cellStyle name="20% - Accent2 2" xfId="5" xr:uid="{00000000-0005-0000-0000-000005000000}"/>
    <cellStyle name="20% - Accent2 2 2" xfId="483" xr:uid="{00000000-0005-0000-0000-000006000000}"/>
    <cellStyle name="20% - Accent2 3" xfId="497" xr:uid="{00000000-0005-0000-0000-000007000000}"/>
    <cellStyle name="20% - Accent2 4" xfId="458" xr:uid="{00000000-0005-0000-0000-000008000000}"/>
    <cellStyle name="20% - Accent3 2" xfId="6" xr:uid="{00000000-0005-0000-0000-000009000000}"/>
    <cellStyle name="20% - Accent3 2 2" xfId="485" xr:uid="{00000000-0005-0000-0000-00000A000000}"/>
    <cellStyle name="20% - Accent3 3" xfId="499" xr:uid="{00000000-0005-0000-0000-00000B000000}"/>
    <cellStyle name="20% - Accent3 4" xfId="462" xr:uid="{00000000-0005-0000-0000-00000C000000}"/>
    <cellStyle name="20% - Accent4 2" xfId="7" xr:uid="{00000000-0005-0000-0000-00000D000000}"/>
    <cellStyle name="20% - Accent4 2 2" xfId="487" xr:uid="{00000000-0005-0000-0000-00000E000000}"/>
    <cellStyle name="20% - Accent4 3" xfId="501" xr:uid="{00000000-0005-0000-0000-00000F000000}"/>
    <cellStyle name="20% - Accent4 4" xfId="466" xr:uid="{00000000-0005-0000-0000-000010000000}"/>
    <cellStyle name="20% - Accent5 2" xfId="8" xr:uid="{00000000-0005-0000-0000-000011000000}"/>
    <cellStyle name="20% - Accent5 2 2" xfId="489" xr:uid="{00000000-0005-0000-0000-000012000000}"/>
    <cellStyle name="20% - Accent5 3" xfId="503" xr:uid="{00000000-0005-0000-0000-000013000000}"/>
    <cellStyle name="20% - Accent5 4" xfId="470" xr:uid="{00000000-0005-0000-0000-000014000000}"/>
    <cellStyle name="20% - Accent6 10" xfId="674" xr:uid="{00000000-0005-0000-0000-000015000000}"/>
    <cellStyle name="20% - Accent6 2" xfId="9" xr:uid="{00000000-0005-0000-0000-000016000000}"/>
    <cellStyle name="20% - Accent6 2 2" xfId="209" xr:uid="{00000000-0005-0000-0000-000017000000}"/>
    <cellStyle name="20% - Accent6 3" xfId="435" xr:uid="{00000000-0005-0000-0000-000018000000}"/>
    <cellStyle name="20% - Accent6 3 2" xfId="640" xr:uid="{00000000-0005-0000-0000-000019000000}"/>
    <cellStyle name="20% - Accent6 4" xfId="438" xr:uid="{00000000-0005-0000-0000-00001A000000}"/>
    <cellStyle name="20% - Accent6 4 2" xfId="509" xr:uid="{00000000-0005-0000-0000-00001B000000}"/>
    <cellStyle name="20% - Accent6 5" xfId="478" xr:uid="{00000000-0005-0000-0000-00001C000000}"/>
    <cellStyle name="20% - Accent6 6" xfId="491" xr:uid="{00000000-0005-0000-0000-00001D000000}"/>
    <cellStyle name="20% - Accent6 7" xfId="505" xr:uid="{00000000-0005-0000-0000-00001E000000}"/>
    <cellStyle name="20% - Accent6 8" xfId="643" xr:uid="{00000000-0005-0000-0000-00001F000000}"/>
    <cellStyle name="20% - Accent6 9" xfId="662" xr:uid="{00000000-0005-0000-0000-000020000000}"/>
    <cellStyle name="20% - Colore 1" xfId="513" xr:uid="{00000000-0005-0000-0000-000021000000}"/>
    <cellStyle name="20% - Colore 2" xfId="514" xr:uid="{00000000-0005-0000-0000-000022000000}"/>
    <cellStyle name="20% - Colore 3" xfId="515" xr:uid="{00000000-0005-0000-0000-000023000000}"/>
    <cellStyle name="20% - Colore 4" xfId="516" xr:uid="{00000000-0005-0000-0000-000024000000}"/>
    <cellStyle name="20% - Colore 5" xfId="517" xr:uid="{00000000-0005-0000-0000-000025000000}"/>
    <cellStyle name="20% - Colore 6" xfId="518" xr:uid="{00000000-0005-0000-0000-000026000000}"/>
    <cellStyle name="40% - Accent1 2" xfId="10" xr:uid="{00000000-0005-0000-0000-000027000000}"/>
    <cellStyle name="40% - Accent1 2 2" xfId="482" xr:uid="{00000000-0005-0000-0000-000028000000}"/>
    <cellStyle name="40% - Accent1 3" xfId="496" xr:uid="{00000000-0005-0000-0000-000029000000}"/>
    <cellStyle name="40% - Accent1 4" xfId="455" xr:uid="{00000000-0005-0000-0000-00002A000000}"/>
    <cellStyle name="40% - Accent2 2" xfId="11" xr:uid="{00000000-0005-0000-0000-00002B000000}"/>
    <cellStyle name="40% - Accent2 2 2" xfId="484" xr:uid="{00000000-0005-0000-0000-00002C000000}"/>
    <cellStyle name="40% - Accent2 3" xfId="498" xr:uid="{00000000-0005-0000-0000-00002D000000}"/>
    <cellStyle name="40% - Accent2 4" xfId="459" xr:uid="{00000000-0005-0000-0000-00002E000000}"/>
    <cellStyle name="40% - Accent3 2" xfId="12" xr:uid="{00000000-0005-0000-0000-00002F000000}"/>
    <cellStyle name="40% - Accent3 2 2" xfId="486" xr:uid="{00000000-0005-0000-0000-000030000000}"/>
    <cellStyle name="40% - Accent3 3" xfId="500" xr:uid="{00000000-0005-0000-0000-000031000000}"/>
    <cellStyle name="40% - Accent3 4" xfId="463" xr:uid="{00000000-0005-0000-0000-000032000000}"/>
    <cellStyle name="40% - Accent4 2" xfId="13" xr:uid="{00000000-0005-0000-0000-000033000000}"/>
    <cellStyle name="40% - Accent4 2 2" xfId="488" xr:uid="{00000000-0005-0000-0000-000034000000}"/>
    <cellStyle name="40% - Accent4 3" xfId="502" xr:uid="{00000000-0005-0000-0000-000035000000}"/>
    <cellStyle name="40% - Accent4 4" xfId="467" xr:uid="{00000000-0005-0000-0000-000036000000}"/>
    <cellStyle name="40% - Accent5 2" xfId="14" xr:uid="{00000000-0005-0000-0000-000037000000}"/>
    <cellStyle name="40% - Accent5 2 2" xfId="490" xr:uid="{00000000-0005-0000-0000-000038000000}"/>
    <cellStyle name="40% - Accent5 3" xfId="504" xr:uid="{00000000-0005-0000-0000-000039000000}"/>
    <cellStyle name="40% - Accent5 4" xfId="471" xr:uid="{00000000-0005-0000-0000-00003A000000}"/>
    <cellStyle name="40% - Accent6 2" xfId="15" xr:uid="{00000000-0005-0000-0000-00003B000000}"/>
    <cellStyle name="40% - Accent6 2 2" xfId="492" xr:uid="{00000000-0005-0000-0000-00003C000000}"/>
    <cellStyle name="40% - Accent6 3" xfId="506" xr:uid="{00000000-0005-0000-0000-00003D000000}"/>
    <cellStyle name="40% - Accent6 4" xfId="473" xr:uid="{00000000-0005-0000-0000-00003E000000}"/>
    <cellStyle name="40% - Colore 1" xfId="519" xr:uid="{00000000-0005-0000-0000-00003F000000}"/>
    <cellStyle name="40% - Colore 2" xfId="520" xr:uid="{00000000-0005-0000-0000-000040000000}"/>
    <cellStyle name="40% - Colore 3" xfId="521" xr:uid="{00000000-0005-0000-0000-000041000000}"/>
    <cellStyle name="40% - Colore 4" xfId="522" xr:uid="{00000000-0005-0000-0000-000042000000}"/>
    <cellStyle name="40% - Colore 5" xfId="523" xr:uid="{00000000-0005-0000-0000-000043000000}"/>
    <cellStyle name="40% - Colore 6" xfId="524" xr:uid="{00000000-0005-0000-0000-000044000000}"/>
    <cellStyle name="60% - Accent1 2" xfId="16" xr:uid="{00000000-0005-0000-0000-000045000000}"/>
    <cellStyle name="60% - Accent1 3" xfId="456" xr:uid="{00000000-0005-0000-0000-000046000000}"/>
    <cellStyle name="60% - Accent2 2" xfId="17" xr:uid="{00000000-0005-0000-0000-000047000000}"/>
    <cellStyle name="60% - Accent2 3" xfId="460" xr:uid="{00000000-0005-0000-0000-000048000000}"/>
    <cellStyle name="60% - Accent3 2" xfId="18" xr:uid="{00000000-0005-0000-0000-000049000000}"/>
    <cellStyle name="60% - Accent3 3" xfId="464" xr:uid="{00000000-0005-0000-0000-00004A000000}"/>
    <cellStyle name="60% - Accent4 2" xfId="19" xr:uid="{00000000-0005-0000-0000-00004B000000}"/>
    <cellStyle name="60% - Accent4 3" xfId="468" xr:uid="{00000000-0005-0000-0000-00004C000000}"/>
    <cellStyle name="60% - Accent5 2" xfId="20" xr:uid="{00000000-0005-0000-0000-00004D000000}"/>
    <cellStyle name="60% - Accent5 3" xfId="472" xr:uid="{00000000-0005-0000-0000-00004E000000}"/>
    <cellStyle name="60% - Accent6 2" xfId="21" xr:uid="{00000000-0005-0000-0000-00004F000000}"/>
    <cellStyle name="60% - Accent6 3" xfId="474" xr:uid="{00000000-0005-0000-0000-000050000000}"/>
    <cellStyle name="60% - Colore 1" xfId="525" xr:uid="{00000000-0005-0000-0000-000051000000}"/>
    <cellStyle name="60% - Colore 2" xfId="526" xr:uid="{00000000-0005-0000-0000-000052000000}"/>
    <cellStyle name="60% - Colore 3" xfId="527" xr:uid="{00000000-0005-0000-0000-000053000000}"/>
    <cellStyle name="60% - Colore 4" xfId="528" xr:uid="{00000000-0005-0000-0000-000054000000}"/>
    <cellStyle name="60% - Colore 5" xfId="529" xr:uid="{00000000-0005-0000-0000-000055000000}"/>
    <cellStyle name="60% - Colore 6" xfId="530" xr:uid="{00000000-0005-0000-0000-000056000000}"/>
    <cellStyle name="A - a heading" xfId="665" xr:uid="{00000000-0005-0000-0000-000057000000}"/>
    <cellStyle name="A - bold" xfId="668" xr:uid="{00000000-0005-0000-0000-000058000000}"/>
    <cellStyle name="A - bottom border" xfId="670" xr:uid="{00000000-0005-0000-0000-000059000000}"/>
    <cellStyle name="A - bottom border 2" xfId="763" xr:uid="{00000000-0005-0000-0000-00005A000000}"/>
    <cellStyle name="A - header" xfId="667" xr:uid="{00000000-0005-0000-0000-00005B000000}"/>
    <cellStyle name="A - header 2" xfId="682" xr:uid="{00000000-0005-0000-0000-00005C000000}"/>
    <cellStyle name="A - header 2 2" xfId="686" xr:uid="{00000000-0005-0000-0000-00005D000000}"/>
    <cellStyle name="A - normal" xfId="666" xr:uid="{00000000-0005-0000-0000-00005E000000}"/>
    <cellStyle name="A - percent" xfId="671" xr:uid="{00000000-0005-0000-0000-00005F000000}"/>
    <cellStyle name="Accent1 2" xfId="22" xr:uid="{00000000-0005-0000-0000-000060000000}"/>
    <cellStyle name="Accent1 3" xfId="454" xr:uid="{00000000-0005-0000-0000-000061000000}"/>
    <cellStyle name="Accent2 2" xfId="23" xr:uid="{00000000-0005-0000-0000-000062000000}"/>
    <cellStyle name="Accent2 3" xfId="457" xr:uid="{00000000-0005-0000-0000-000063000000}"/>
    <cellStyle name="Accent3 2" xfId="24" xr:uid="{00000000-0005-0000-0000-000064000000}"/>
    <cellStyle name="Accent3 3" xfId="461" xr:uid="{00000000-0005-0000-0000-000065000000}"/>
    <cellStyle name="Accent4 2" xfId="25" xr:uid="{00000000-0005-0000-0000-000066000000}"/>
    <cellStyle name="Accent4 3" xfId="465" xr:uid="{00000000-0005-0000-0000-000067000000}"/>
    <cellStyle name="Accent5 2" xfId="26" xr:uid="{00000000-0005-0000-0000-000068000000}"/>
    <cellStyle name="Accent5 3" xfId="469" xr:uid="{00000000-0005-0000-0000-000069000000}"/>
    <cellStyle name="Accent6 2" xfId="27" xr:uid="{00000000-0005-0000-0000-00006A000000}"/>
    <cellStyle name="Accent6 3" xfId="439" xr:uid="{00000000-0005-0000-0000-00006B000000}"/>
    <cellStyle name="Bad 2" xfId="28" xr:uid="{00000000-0005-0000-0000-00006C000000}"/>
    <cellStyle name="Bad 3" xfId="445" xr:uid="{00000000-0005-0000-0000-00006D000000}"/>
    <cellStyle name="Best" xfId="531" xr:uid="{00000000-0005-0000-0000-00006E000000}"/>
    <cellStyle name="Body: normal cell" xfId="29" xr:uid="{00000000-0005-0000-0000-00006F000000}"/>
    <cellStyle name="Body: normal cell 2" xfId="30" xr:uid="{00000000-0005-0000-0000-000070000000}"/>
    <cellStyle name="BORDERS" xfId="532" xr:uid="{00000000-0005-0000-0000-000071000000}"/>
    <cellStyle name="BORDERS 2" xfId="533" xr:uid="{00000000-0005-0000-0000-000072000000}"/>
    <cellStyle name="Calc Currency (0)" xfId="534" xr:uid="{00000000-0005-0000-0000-000073000000}"/>
    <cellStyle name="Calcolo" xfId="535" xr:uid="{00000000-0005-0000-0000-000074000000}"/>
    <cellStyle name="Calcolo 2" xfId="536" xr:uid="{00000000-0005-0000-0000-000075000000}"/>
    <cellStyle name="Calcolo 3" xfId="537" xr:uid="{00000000-0005-0000-0000-000076000000}"/>
    <cellStyle name="Calculation 2" xfId="31" xr:uid="{00000000-0005-0000-0000-000077000000}"/>
    <cellStyle name="Calculation 3" xfId="448" xr:uid="{00000000-0005-0000-0000-000078000000}"/>
    <cellStyle name="Cella collegata" xfId="538" xr:uid="{00000000-0005-0000-0000-000079000000}"/>
    <cellStyle name="Cella da controllare" xfId="539" xr:uid="{00000000-0005-0000-0000-00007A000000}"/>
    <cellStyle name="Check Cell 2" xfId="32" xr:uid="{00000000-0005-0000-0000-00007B000000}"/>
    <cellStyle name="Check Cell 3" xfId="450" xr:uid="{00000000-0005-0000-0000-00007C000000}"/>
    <cellStyle name="Colore 1" xfId="540" xr:uid="{00000000-0005-0000-0000-00007D000000}"/>
    <cellStyle name="Colore 2" xfId="541" xr:uid="{00000000-0005-0000-0000-00007E000000}"/>
    <cellStyle name="Colore 3" xfId="542" xr:uid="{00000000-0005-0000-0000-00007F000000}"/>
    <cellStyle name="Colore 4" xfId="543" xr:uid="{00000000-0005-0000-0000-000080000000}"/>
    <cellStyle name="Colore 5" xfId="544" xr:uid="{00000000-0005-0000-0000-000081000000}"/>
    <cellStyle name="Colore 6" xfId="545" xr:uid="{00000000-0005-0000-0000-000082000000}"/>
    <cellStyle name="Column - Style5" xfId="546" xr:uid="{00000000-0005-0000-0000-000083000000}"/>
    <cellStyle name="Column - Style6" xfId="547" xr:uid="{00000000-0005-0000-0000-000084000000}"/>
    <cellStyle name="Column heading" xfId="33" xr:uid="{00000000-0005-0000-0000-000085000000}"/>
    <cellStyle name="Column headings" xfId="548" xr:uid="{00000000-0005-0000-0000-000086000000}"/>
    <cellStyle name="Column headings 2" xfId="762" xr:uid="{00000000-0005-0000-0000-000087000000}"/>
    <cellStyle name="Comma 2" xfId="34" xr:uid="{00000000-0005-0000-0000-000088000000}"/>
    <cellStyle name="Comma 2 2" xfId="35" xr:uid="{00000000-0005-0000-0000-000089000000}"/>
    <cellStyle name="Comma 2 2 2" xfId="549" xr:uid="{00000000-0005-0000-0000-00008A000000}"/>
    <cellStyle name="Comma 2 3" xfId="510" xr:uid="{00000000-0005-0000-0000-00008B000000}"/>
    <cellStyle name="Comma 2 4" xfId="657" xr:uid="{00000000-0005-0000-0000-00008C000000}"/>
    <cellStyle name="Comma 2 5" xfId="321" xr:uid="{00000000-0005-0000-0000-00008D000000}"/>
    <cellStyle name="Comma 3" xfId="36" xr:uid="{00000000-0005-0000-0000-00008E000000}"/>
    <cellStyle name="Comma 3 2" xfId="551" xr:uid="{00000000-0005-0000-0000-00008F000000}"/>
    <cellStyle name="Comma 3 3" xfId="550" xr:uid="{00000000-0005-0000-0000-000090000000}"/>
    <cellStyle name="Comma 3 4" xfId="507" xr:uid="{00000000-0005-0000-0000-000091000000}"/>
    <cellStyle name="Comma 4" xfId="37" xr:uid="{00000000-0005-0000-0000-000092000000}"/>
    <cellStyle name="Comma 4 2" xfId="646" xr:uid="{00000000-0005-0000-0000-000093000000}"/>
    <cellStyle name="Comma 5" xfId="38" xr:uid="{00000000-0005-0000-0000-000094000000}"/>
    <cellStyle name="Comma 5 2" xfId="552" xr:uid="{00000000-0005-0000-0000-000095000000}"/>
    <cellStyle name="Comma 6" xfId="39" xr:uid="{00000000-0005-0000-0000-000096000000}"/>
    <cellStyle name="Comma 7" xfId="40" xr:uid="{00000000-0005-0000-0000-000097000000}"/>
    <cellStyle name="Comma 7 2" xfId="663" xr:uid="{00000000-0005-0000-0000-000098000000}"/>
    <cellStyle name="Comma 8" xfId="41" xr:uid="{00000000-0005-0000-0000-000099000000}"/>
    <cellStyle name="Comma 8 2" xfId="673" xr:uid="{00000000-0005-0000-0000-00009A000000}"/>
    <cellStyle name="Comma 9" xfId="156" xr:uid="{00000000-0005-0000-0000-00009B000000}"/>
    <cellStyle name="Comma0" xfId="553" xr:uid="{00000000-0005-0000-0000-00009C000000}"/>
    <cellStyle name="Copied" xfId="554" xr:uid="{00000000-0005-0000-0000-00009D000000}"/>
    <cellStyle name="Corner heading" xfId="42" xr:uid="{00000000-0005-0000-0000-00009E000000}"/>
    <cellStyle name="Currency 2" xfId="43" xr:uid="{00000000-0005-0000-0000-00009F000000}"/>
    <cellStyle name="Currency 2 2" xfId="641" xr:uid="{00000000-0005-0000-0000-0000A0000000}"/>
    <cellStyle name="Currency 3" xfId="44" xr:uid="{00000000-0005-0000-0000-0000A1000000}"/>
    <cellStyle name="Currency 3 2" xfId="45" xr:uid="{00000000-0005-0000-0000-0000A2000000}"/>
    <cellStyle name="Currency0" xfId="555" xr:uid="{00000000-0005-0000-0000-0000A3000000}"/>
    <cellStyle name="Data" xfId="46" xr:uid="{00000000-0005-0000-0000-0000A4000000}"/>
    <cellStyle name="Data (Number)" xfId="556" xr:uid="{00000000-0005-0000-0000-0000A5000000}"/>
    <cellStyle name="Data (Text)" xfId="557" xr:uid="{00000000-0005-0000-0000-0000A6000000}"/>
    <cellStyle name="Data 2" xfId="47" xr:uid="{00000000-0005-0000-0000-0000A7000000}"/>
    <cellStyle name="Data no deci" xfId="48" xr:uid="{00000000-0005-0000-0000-0000A8000000}"/>
    <cellStyle name="Data Superscript" xfId="49" xr:uid="{00000000-0005-0000-0000-0000A9000000}"/>
    <cellStyle name="Data_1-1A-Regular" xfId="50" xr:uid="{00000000-0005-0000-0000-0000AA000000}"/>
    <cellStyle name="Date" xfId="558" xr:uid="{00000000-0005-0000-0000-0000AB000000}"/>
    <cellStyle name="Entered" xfId="559" xr:uid="{00000000-0005-0000-0000-0000AC000000}"/>
    <cellStyle name="Excel Built-in Normal" xfId="206" xr:uid="{00000000-0005-0000-0000-0000AD000000}"/>
    <cellStyle name="Explanatory Text 2" xfId="51" xr:uid="{00000000-0005-0000-0000-0000AE000000}"/>
    <cellStyle name="Explanatory Text 3" xfId="452" xr:uid="{00000000-0005-0000-0000-0000AF000000}"/>
    <cellStyle name="FIGURES" xfId="560" xr:uid="{00000000-0005-0000-0000-0000B0000000}"/>
    <cellStyle name="Fixed" xfId="561" xr:uid="{00000000-0005-0000-0000-0000B1000000}"/>
    <cellStyle name="Font: Calibri, 9pt regular" xfId="52" xr:uid="{00000000-0005-0000-0000-0000B2000000}"/>
    <cellStyle name="Font: Calibri, 9pt regular 2" xfId="53" xr:uid="{00000000-0005-0000-0000-0000B3000000}"/>
    <cellStyle name="Footnote Text" xfId="562" xr:uid="{00000000-0005-0000-0000-0000B4000000}"/>
    <cellStyle name="Footnotes: top row" xfId="54" xr:uid="{00000000-0005-0000-0000-0000B5000000}"/>
    <cellStyle name="Footnotes: top row 2" xfId="55" xr:uid="{00000000-0005-0000-0000-0000B6000000}"/>
    <cellStyle name="Good 2" xfId="56" xr:uid="{00000000-0005-0000-0000-0000B7000000}"/>
    <cellStyle name="Good 3" xfId="434" xr:uid="{00000000-0005-0000-0000-0000B8000000}"/>
    <cellStyle name="Grey" xfId="563" xr:uid="{00000000-0005-0000-0000-0000B9000000}"/>
    <cellStyle name="Header: bottom row" xfId="57" xr:uid="{00000000-0005-0000-0000-0000BA000000}"/>
    <cellStyle name="Header: bottom row 2" xfId="58" xr:uid="{00000000-0005-0000-0000-0000BB000000}"/>
    <cellStyle name="Header1" xfId="564" xr:uid="{00000000-0005-0000-0000-0000BC000000}"/>
    <cellStyle name="Header2" xfId="565" xr:uid="{00000000-0005-0000-0000-0000BD000000}"/>
    <cellStyle name="Header2 2" xfId="566" xr:uid="{00000000-0005-0000-0000-0000BE000000}"/>
    <cellStyle name="Header2 3" xfId="567" xr:uid="{00000000-0005-0000-0000-0000BF000000}"/>
    <cellStyle name="Heading 1 2" xfId="59" xr:uid="{00000000-0005-0000-0000-0000C0000000}"/>
    <cellStyle name="Heading 1 3" xfId="441" xr:uid="{00000000-0005-0000-0000-0000C1000000}"/>
    <cellStyle name="Heading 2 2" xfId="60" xr:uid="{00000000-0005-0000-0000-0000C2000000}"/>
    <cellStyle name="Heading 2 3" xfId="442" xr:uid="{00000000-0005-0000-0000-0000C3000000}"/>
    <cellStyle name="Heading 3 2" xfId="61" xr:uid="{00000000-0005-0000-0000-0000C4000000}"/>
    <cellStyle name="Heading 3 3" xfId="443" xr:uid="{00000000-0005-0000-0000-0000C5000000}"/>
    <cellStyle name="Heading 4 2" xfId="62" xr:uid="{00000000-0005-0000-0000-0000C6000000}"/>
    <cellStyle name="Heading 4 3" xfId="444" xr:uid="{00000000-0005-0000-0000-0000C7000000}"/>
    <cellStyle name="Hed Side" xfId="63" xr:uid="{00000000-0005-0000-0000-0000C8000000}"/>
    <cellStyle name="Hed Side 2" xfId="64" xr:uid="{00000000-0005-0000-0000-0000C9000000}"/>
    <cellStyle name="Hed Side bold" xfId="65" xr:uid="{00000000-0005-0000-0000-0000CA000000}"/>
    <cellStyle name="Hed Side Indent" xfId="66" xr:uid="{00000000-0005-0000-0000-0000CB000000}"/>
    <cellStyle name="Hed Side Regular" xfId="67" xr:uid="{00000000-0005-0000-0000-0000CC000000}"/>
    <cellStyle name="Hed Side_1-1A-Regular" xfId="68" xr:uid="{00000000-0005-0000-0000-0000CD000000}"/>
    <cellStyle name="Hed Top" xfId="69" xr:uid="{00000000-0005-0000-0000-0000CE000000}"/>
    <cellStyle name="Hed Top - SECTION" xfId="70" xr:uid="{00000000-0005-0000-0000-0000CF000000}"/>
    <cellStyle name="Hed Top_3-new4" xfId="71" xr:uid="{00000000-0005-0000-0000-0000D0000000}"/>
    <cellStyle name="Hyperlink" xfId="1" builtinId="8"/>
    <cellStyle name="Hyperlink 10" xfId="217" hidden="1" xr:uid="{00000000-0005-0000-0000-0000D2000000}"/>
    <cellStyle name="Hyperlink 10" xfId="371" hidden="1" xr:uid="{00000000-0005-0000-0000-0000D3000000}"/>
    <cellStyle name="Hyperlink 10" xfId="699" xr:uid="{00000000-0005-0000-0000-0000D4000000}"/>
    <cellStyle name="Hyperlink 100" xfId="307" hidden="1" xr:uid="{00000000-0005-0000-0000-0000D5000000}"/>
    <cellStyle name="Hyperlink 100" xfId="421" hidden="1" xr:uid="{00000000-0005-0000-0000-0000D6000000}"/>
    <cellStyle name="Hyperlink 100" xfId="749" xr:uid="{00000000-0005-0000-0000-0000D7000000}"/>
    <cellStyle name="Hyperlink 101" xfId="308" hidden="1" xr:uid="{00000000-0005-0000-0000-0000D8000000}"/>
    <cellStyle name="Hyperlink 101" xfId="422" hidden="1" xr:uid="{00000000-0005-0000-0000-0000D9000000}"/>
    <cellStyle name="Hyperlink 101" xfId="750" xr:uid="{00000000-0005-0000-0000-0000DA000000}"/>
    <cellStyle name="Hyperlink 102" xfId="309" hidden="1" xr:uid="{00000000-0005-0000-0000-0000DB000000}"/>
    <cellStyle name="Hyperlink 102" xfId="423" hidden="1" xr:uid="{00000000-0005-0000-0000-0000DC000000}"/>
    <cellStyle name="Hyperlink 102" xfId="751" xr:uid="{00000000-0005-0000-0000-0000DD000000}"/>
    <cellStyle name="Hyperlink 103" xfId="310" hidden="1" xr:uid="{00000000-0005-0000-0000-0000DE000000}"/>
    <cellStyle name="Hyperlink 103" xfId="424" hidden="1" xr:uid="{00000000-0005-0000-0000-0000DF000000}"/>
    <cellStyle name="Hyperlink 103" xfId="752" xr:uid="{00000000-0005-0000-0000-0000E0000000}"/>
    <cellStyle name="Hyperlink 104" xfId="311" hidden="1" xr:uid="{00000000-0005-0000-0000-0000E1000000}"/>
    <cellStyle name="Hyperlink 104" xfId="425" hidden="1" xr:uid="{00000000-0005-0000-0000-0000E2000000}"/>
    <cellStyle name="Hyperlink 104" xfId="753" xr:uid="{00000000-0005-0000-0000-0000E3000000}"/>
    <cellStyle name="Hyperlink 105" xfId="312" hidden="1" xr:uid="{00000000-0005-0000-0000-0000E4000000}"/>
    <cellStyle name="Hyperlink 105" xfId="426" hidden="1" xr:uid="{00000000-0005-0000-0000-0000E5000000}"/>
    <cellStyle name="Hyperlink 105" xfId="754" xr:uid="{00000000-0005-0000-0000-0000E6000000}"/>
    <cellStyle name="Hyperlink 106" xfId="313" hidden="1" xr:uid="{00000000-0005-0000-0000-0000E7000000}"/>
    <cellStyle name="Hyperlink 106" xfId="427" hidden="1" xr:uid="{00000000-0005-0000-0000-0000E8000000}"/>
    <cellStyle name="Hyperlink 106" xfId="755" xr:uid="{00000000-0005-0000-0000-0000E9000000}"/>
    <cellStyle name="Hyperlink 107" xfId="314" hidden="1" xr:uid="{00000000-0005-0000-0000-0000EA000000}"/>
    <cellStyle name="Hyperlink 107" xfId="428" hidden="1" xr:uid="{00000000-0005-0000-0000-0000EB000000}"/>
    <cellStyle name="Hyperlink 107" xfId="756" xr:uid="{00000000-0005-0000-0000-0000EC000000}"/>
    <cellStyle name="Hyperlink 108" xfId="315" hidden="1" xr:uid="{00000000-0005-0000-0000-0000ED000000}"/>
    <cellStyle name="Hyperlink 108" xfId="429" hidden="1" xr:uid="{00000000-0005-0000-0000-0000EE000000}"/>
    <cellStyle name="Hyperlink 108" xfId="757" xr:uid="{00000000-0005-0000-0000-0000EF000000}"/>
    <cellStyle name="Hyperlink 109" xfId="316" hidden="1" xr:uid="{00000000-0005-0000-0000-0000F0000000}"/>
    <cellStyle name="Hyperlink 109" xfId="430" hidden="1" xr:uid="{00000000-0005-0000-0000-0000F1000000}"/>
    <cellStyle name="Hyperlink 109" xfId="758" xr:uid="{00000000-0005-0000-0000-0000F2000000}"/>
    <cellStyle name="Hyperlink 11" xfId="218" hidden="1" xr:uid="{00000000-0005-0000-0000-0000F3000000}"/>
    <cellStyle name="Hyperlink 11" xfId="370" hidden="1" xr:uid="{00000000-0005-0000-0000-0000F4000000}"/>
    <cellStyle name="Hyperlink 11" xfId="698" xr:uid="{00000000-0005-0000-0000-0000F5000000}"/>
    <cellStyle name="Hyperlink 110" xfId="317" hidden="1" xr:uid="{00000000-0005-0000-0000-0000F6000000}"/>
    <cellStyle name="Hyperlink 110" xfId="431" hidden="1" xr:uid="{00000000-0005-0000-0000-0000F7000000}"/>
    <cellStyle name="Hyperlink 110" xfId="759" xr:uid="{00000000-0005-0000-0000-0000F8000000}"/>
    <cellStyle name="Hyperlink 111" xfId="318" hidden="1" xr:uid="{00000000-0005-0000-0000-0000F9000000}"/>
    <cellStyle name="Hyperlink 111" xfId="432" hidden="1" xr:uid="{00000000-0005-0000-0000-0000FA000000}"/>
    <cellStyle name="Hyperlink 111" xfId="760" xr:uid="{00000000-0005-0000-0000-0000FB000000}"/>
    <cellStyle name="Hyperlink 112" xfId="639" xr:uid="{00000000-0005-0000-0000-0000FC000000}"/>
    <cellStyle name="Hyperlink 113" xfId="207" xr:uid="{00000000-0005-0000-0000-0000FD000000}"/>
    <cellStyle name="Hyperlink 12" xfId="219" hidden="1" xr:uid="{00000000-0005-0000-0000-0000FE000000}"/>
    <cellStyle name="Hyperlink 12" xfId="369" hidden="1" xr:uid="{00000000-0005-0000-0000-0000FF000000}"/>
    <cellStyle name="Hyperlink 12" xfId="697" xr:uid="{00000000-0005-0000-0000-000000010000}"/>
    <cellStyle name="Hyperlink 13" xfId="220" hidden="1" xr:uid="{00000000-0005-0000-0000-000001010000}"/>
    <cellStyle name="Hyperlink 13" xfId="368" hidden="1" xr:uid="{00000000-0005-0000-0000-000002010000}"/>
    <cellStyle name="Hyperlink 13" xfId="696" xr:uid="{00000000-0005-0000-0000-000003010000}"/>
    <cellStyle name="Hyperlink 14" xfId="221" hidden="1" xr:uid="{00000000-0005-0000-0000-000004010000}"/>
    <cellStyle name="Hyperlink 14" xfId="367" hidden="1" xr:uid="{00000000-0005-0000-0000-000005010000}"/>
    <cellStyle name="Hyperlink 14" xfId="160" xr:uid="{00000000-0005-0000-0000-000006010000}"/>
    <cellStyle name="Hyperlink 15" xfId="222" hidden="1" xr:uid="{00000000-0005-0000-0000-000007010000}"/>
    <cellStyle name="Hyperlink 15" xfId="366" hidden="1" xr:uid="{00000000-0005-0000-0000-000008010000}"/>
    <cellStyle name="Hyperlink 15" xfId="508" xr:uid="{00000000-0005-0000-0000-000009010000}"/>
    <cellStyle name="Hyperlink 16" xfId="223" hidden="1" xr:uid="{00000000-0005-0000-0000-00000A010000}"/>
    <cellStyle name="Hyperlink 16" xfId="365" hidden="1" xr:uid="{00000000-0005-0000-0000-00000B010000}"/>
    <cellStyle name="Hyperlink 16" xfId="162" xr:uid="{00000000-0005-0000-0000-00000C010000}"/>
    <cellStyle name="Hyperlink 17" xfId="224" hidden="1" xr:uid="{00000000-0005-0000-0000-00000D010000}"/>
    <cellStyle name="Hyperlink 17" xfId="364" hidden="1" xr:uid="{00000000-0005-0000-0000-00000E010000}"/>
    <cellStyle name="Hyperlink 17" xfId="163" xr:uid="{00000000-0005-0000-0000-00000F010000}"/>
    <cellStyle name="Hyperlink 18" xfId="225" hidden="1" xr:uid="{00000000-0005-0000-0000-000010010000}"/>
    <cellStyle name="Hyperlink 18" xfId="363" hidden="1" xr:uid="{00000000-0005-0000-0000-000011010000}"/>
    <cellStyle name="Hyperlink 18" xfId="164" xr:uid="{00000000-0005-0000-0000-000012010000}"/>
    <cellStyle name="Hyperlink 19" xfId="226" hidden="1" xr:uid="{00000000-0005-0000-0000-000013010000}"/>
    <cellStyle name="Hyperlink 19" xfId="362" hidden="1" xr:uid="{00000000-0005-0000-0000-000014010000}"/>
    <cellStyle name="Hyperlink 19" xfId="165" xr:uid="{00000000-0005-0000-0000-000015010000}"/>
    <cellStyle name="Hyperlink 2" xfId="72" xr:uid="{00000000-0005-0000-0000-000016010000}"/>
    <cellStyle name="Hyperlink 2 2" xfId="568" xr:uid="{00000000-0005-0000-0000-000017010000}"/>
    <cellStyle name="Hyperlink 2 3" xfId="208" hidden="1" xr:uid="{00000000-0005-0000-0000-000018010000}"/>
    <cellStyle name="Hyperlink 2 3" xfId="320" hidden="1" xr:uid="{00000000-0005-0000-0000-000019010000}"/>
    <cellStyle name="Hyperlink 2 3" xfId="379" hidden="1" xr:uid="{00000000-0005-0000-0000-00001A010000}"/>
    <cellStyle name="Hyperlink 2 3" xfId="433" hidden="1" xr:uid="{00000000-0005-0000-0000-00001B010000}"/>
    <cellStyle name="Hyperlink 2 3" xfId="205" hidden="1" xr:uid="{00000000-0005-0000-0000-00001C010000}"/>
    <cellStyle name="Hyperlink 2 3" xfId="707" hidden="1" xr:uid="{00000000-0005-0000-0000-00001D010000}"/>
    <cellStyle name="Hyperlink 2 3" xfId="761" xr:uid="{00000000-0005-0000-0000-00001E010000}"/>
    <cellStyle name="Hyperlink 20" xfId="227" hidden="1" xr:uid="{00000000-0005-0000-0000-00001F010000}"/>
    <cellStyle name="Hyperlink 20" xfId="361" hidden="1" xr:uid="{00000000-0005-0000-0000-000020010000}"/>
    <cellStyle name="Hyperlink 20" xfId="166" xr:uid="{00000000-0005-0000-0000-000021010000}"/>
    <cellStyle name="Hyperlink 21" xfId="228" hidden="1" xr:uid="{00000000-0005-0000-0000-000022010000}"/>
    <cellStyle name="Hyperlink 21" xfId="360" hidden="1" xr:uid="{00000000-0005-0000-0000-000023010000}"/>
    <cellStyle name="Hyperlink 21" xfId="167" xr:uid="{00000000-0005-0000-0000-000024010000}"/>
    <cellStyle name="Hyperlink 22" xfId="229" hidden="1" xr:uid="{00000000-0005-0000-0000-000025010000}"/>
    <cellStyle name="Hyperlink 22" xfId="359" hidden="1" xr:uid="{00000000-0005-0000-0000-000026010000}"/>
    <cellStyle name="Hyperlink 22" xfId="168" xr:uid="{00000000-0005-0000-0000-000027010000}"/>
    <cellStyle name="Hyperlink 23" xfId="230" hidden="1" xr:uid="{00000000-0005-0000-0000-000028010000}"/>
    <cellStyle name="Hyperlink 23" xfId="358" hidden="1" xr:uid="{00000000-0005-0000-0000-000029010000}"/>
    <cellStyle name="Hyperlink 23" xfId="169" xr:uid="{00000000-0005-0000-0000-00002A010000}"/>
    <cellStyle name="Hyperlink 24" xfId="231" hidden="1" xr:uid="{00000000-0005-0000-0000-00002B010000}"/>
    <cellStyle name="Hyperlink 24" xfId="357" hidden="1" xr:uid="{00000000-0005-0000-0000-00002C010000}"/>
    <cellStyle name="Hyperlink 24" xfId="170" xr:uid="{00000000-0005-0000-0000-00002D010000}"/>
    <cellStyle name="Hyperlink 25" xfId="232" hidden="1" xr:uid="{00000000-0005-0000-0000-00002E010000}"/>
    <cellStyle name="Hyperlink 25" xfId="356" hidden="1" xr:uid="{00000000-0005-0000-0000-00002F010000}"/>
    <cellStyle name="Hyperlink 25" xfId="171" xr:uid="{00000000-0005-0000-0000-000030010000}"/>
    <cellStyle name="Hyperlink 26" xfId="233" hidden="1" xr:uid="{00000000-0005-0000-0000-000031010000}"/>
    <cellStyle name="Hyperlink 26" xfId="355" hidden="1" xr:uid="{00000000-0005-0000-0000-000032010000}"/>
    <cellStyle name="Hyperlink 26" xfId="172" xr:uid="{00000000-0005-0000-0000-000033010000}"/>
    <cellStyle name="Hyperlink 27" xfId="234" hidden="1" xr:uid="{00000000-0005-0000-0000-000034010000}"/>
    <cellStyle name="Hyperlink 27" xfId="354" hidden="1" xr:uid="{00000000-0005-0000-0000-000035010000}"/>
    <cellStyle name="Hyperlink 27" xfId="173" xr:uid="{00000000-0005-0000-0000-000036010000}"/>
    <cellStyle name="Hyperlink 28" xfId="235" hidden="1" xr:uid="{00000000-0005-0000-0000-000037010000}"/>
    <cellStyle name="Hyperlink 28" xfId="353" hidden="1" xr:uid="{00000000-0005-0000-0000-000038010000}"/>
    <cellStyle name="Hyperlink 28" xfId="174" xr:uid="{00000000-0005-0000-0000-000039010000}"/>
    <cellStyle name="Hyperlink 29" xfId="236" hidden="1" xr:uid="{00000000-0005-0000-0000-00003A010000}"/>
    <cellStyle name="Hyperlink 29" xfId="352" hidden="1" xr:uid="{00000000-0005-0000-0000-00003B010000}"/>
    <cellStyle name="Hyperlink 29" xfId="175" xr:uid="{00000000-0005-0000-0000-00003C010000}"/>
    <cellStyle name="Hyperlink 3" xfId="210" hidden="1" xr:uid="{00000000-0005-0000-0000-00003D010000}"/>
    <cellStyle name="Hyperlink 3" xfId="378" hidden="1" xr:uid="{00000000-0005-0000-0000-00003E010000}"/>
    <cellStyle name="Hyperlink 3" xfId="706" xr:uid="{00000000-0005-0000-0000-00003F010000}"/>
    <cellStyle name="Hyperlink 30" xfId="237" hidden="1" xr:uid="{00000000-0005-0000-0000-000040010000}"/>
    <cellStyle name="Hyperlink 30" xfId="351" hidden="1" xr:uid="{00000000-0005-0000-0000-000041010000}"/>
    <cellStyle name="Hyperlink 30" xfId="176" xr:uid="{00000000-0005-0000-0000-000042010000}"/>
    <cellStyle name="Hyperlink 31" xfId="238" hidden="1" xr:uid="{00000000-0005-0000-0000-000043010000}"/>
    <cellStyle name="Hyperlink 31" xfId="350" hidden="1" xr:uid="{00000000-0005-0000-0000-000044010000}"/>
    <cellStyle name="Hyperlink 31" xfId="177" xr:uid="{00000000-0005-0000-0000-000045010000}"/>
    <cellStyle name="Hyperlink 32" xfId="239" hidden="1" xr:uid="{00000000-0005-0000-0000-000046010000}"/>
    <cellStyle name="Hyperlink 32" xfId="349" hidden="1" xr:uid="{00000000-0005-0000-0000-000047010000}"/>
    <cellStyle name="Hyperlink 32" xfId="178" xr:uid="{00000000-0005-0000-0000-000048010000}"/>
    <cellStyle name="Hyperlink 33" xfId="240" hidden="1" xr:uid="{00000000-0005-0000-0000-000049010000}"/>
    <cellStyle name="Hyperlink 33" xfId="348" hidden="1" xr:uid="{00000000-0005-0000-0000-00004A010000}"/>
    <cellStyle name="Hyperlink 33" xfId="179" xr:uid="{00000000-0005-0000-0000-00004B010000}"/>
    <cellStyle name="Hyperlink 34" xfId="241" hidden="1" xr:uid="{00000000-0005-0000-0000-00004C010000}"/>
    <cellStyle name="Hyperlink 34" xfId="347" hidden="1" xr:uid="{00000000-0005-0000-0000-00004D010000}"/>
    <cellStyle name="Hyperlink 34" xfId="180" xr:uid="{00000000-0005-0000-0000-00004E010000}"/>
    <cellStyle name="Hyperlink 35" xfId="242" hidden="1" xr:uid="{00000000-0005-0000-0000-00004F010000}"/>
    <cellStyle name="Hyperlink 35" xfId="346" hidden="1" xr:uid="{00000000-0005-0000-0000-000050010000}"/>
    <cellStyle name="Hyperlink 35" xfId="181" xr:uid="{00000000-0005-0000-0000-000051010000}"/>
    <cellStyle name="Hyperlink 36" xfId="243" hidden="1" xr:uid="{00000000-0005-0000-0000-000052010000}"/>
    <cellStyle name="Hyperlink 36" xfId="345" hidden="1" xr:uid="{00000000-0005-0000-0000-000053010000}"/>
    <cellStyle name="Hyperlink 36" xfId="182" xr:uid="{00000000-0005-0000-0000-000054010000}"/>
    <cellStyle name="Hyperlink 37" xfId="244" hidden="1" xr:uid="{00000000-0005-0000-0000-000055010000}"/>
    <cellStyle name="Hyperlink 37" xfId="344" hidden="1" xr:uid="{00000000-0005-0000-0000-000056010000}"/>
    <cellStyle name="Hyperlink 37" xfId="183" xr:uid="{00000000-0005-0000-0000-000057010000}"/>
    <cellStyle name="Hyperlink 38" xfId="245" hidden="1" xr:uid="{00000000-0005-0000-0000-000058010000}"/>
    <cellStyle name="Hyperlink 38" xfId="343" hidden="1" xr:uid="{00000000-0005-0000-0000-000059010000}"/>
    <cellStyle name="Hyperlink 38" xfId="184" xr:uid="{00000000-0005-0000-0000-00005A010000}"/>
    <cellStyle name="Hyperlink 39" xfId="246" hidden="1" xr:uid="{00000000-0005-0000-0000-00005B010000}"/>
    <cellStyle name="Hyperlink 39" xfId="342" hidden="1" xr:uid="{00000000-0005-0000-0000-00005C010000}"/>
    <cellStyle name="Hyperlink 39" xfId="185" xr:uid="{00000000-0005-0000-0000-00005D010000}"/>
    <cellStyle name="Hyperlink 4" xfId="211" hidden="1" xr:uid="{00000000-0005-0000-0000-00005E010000}"/>
    <cellStyle name="Hyperlink 4" xfId="377" hidden="1" xr:uid="{00000000-0005-0000-0000-00005F010000}"/>
    <cellStyle name="Hyperlink 4" xfId="705" xr:uid="{00000000-0005-0000-0000-000060010000}"/>
    <cellStyle name="Hyperlink 40" xfId="247" hidden="1" xr:uid="{00000000-0005-0000-0000-000061010000}"/>
    <cellStyle name="Hyperlink 40" xfId="341" hidden="1" xr:uid="{00000000-0005-0000-0000-000062010000}"/>
    <cellStyle name="Hyperlink 40" xfId="186" xr:uid="{00000000-0005-0000-0000-000063010000}"/>
    <cellStyle name="Hyperlink 41" xfId="248" hidden="1" xr:uid="{00000000-0005-0000-0000-000064010000}"/>
    <cellStyle name="Hyperlink 41" xfId="340" hidden="1" xr:uid="{00000000-0005-0000-0000-000065010000}"/>
    <cellStyle name="Hyperlink 41" xfId="187" xr:uid="{00000000-0005-0000-0000-000066010000}"/>
    <cellStyle name="Hyperlink 42" xfId="249" hidden="1" xr:uid="{00000000-0005-0000-0000-000067010000}"/>
    <cellStyle name="Hyperlink 42" xfId="339" hidden="1" xr:uid="{00000000-0005-0000-0000-000068010000}"/>
    <cellStyle name="Hyperlink 42" xfId="188" xr:uid="{00000000-0005-0000-0000-000069010000}"/>
    <cellStyle name="Hyperlink 43" xfId="250" hidden="1" xr:uid="{00000000-0005-0000-0000-00006A010000}"/>
    <cellStyle name="Hyperlink 43" xfId="338" hidden="1" xr:uid="{00000000-0005-0000-0000-00006B010000}"/>
    <cellStyle name="Hyperlink 43" xfId="189" xr:uid="{00000000-0005-0000-0000-00006C010000}"/>
    <cellStyle name="Hyperlink 44" xfId="251" hidden="1" xr:uid="{00000000-0005-0000-0000-00006D010000}"/>
    <cellStyle name="Hyperlink 44" xfId="337" hidden="1" xr:uid="{00000000-0005-0000-0000-00006E010000}"/>
    <cellStyle name="Hyperlink 44" xfId="190" xr:uid="{00000000-0005-0000-0000-00006F010000}"/>
    <cellStyle name="Hyperlink 45" xfId="252" hidden="1" xr:uid="{00000000-0005-0000-0000-000070010000}"/>
    <cellStyle name="Hyperlink 45" xfId="336" hidden="1" xr:uid="{00000000-0005-0000-0000-000071010000}"/>
    <cellStyle name="Hyperlink 45" xfId="191" xr:uid="{00000000-0005-0000-0000-000072010000}"/>
    <cellStyle name="Hyperlink 46" xfId="253" hidden="1" xr:uid="{00000000-0005-0000-0000-000073010000}"/>
    <cellStyle name="Hyperlink 46" xfId="335" hidden="1" xr:uid="{00000000-0005-0000-0000-000074010000}"/>
    <cellStyle name="Hyperlink 46" xfId="192" xr:uid="{00000000-0005-0000-0000-000075010000}"/>
    <cellStyle name="Hyperlink 47" xfId="254" hidden="1" xr:uid="{00000000-0005-0000-0000-000076010000}"/>
    <cellStyle name="Hyperlink 47" xfId="334" hidden="1" xr:uid="{00000000-0005-0000-0000-000077010000}"/>
    <cellStyle name="Hyperlink 47" xfId="193" xr:uid="{00000000-0005-0000-0000-000078010000}"/>
    <cellStyle name="Hyperlink 48" xfId="255" hidden="1" xr:uid="{00000000-0005-0000-0000-000079010000}"/>
    <cellStyle name="Hyperlink 48" xfId="333" hidden="1" xr:uid="{00000000-0005-0000-0000-00007A010000}"/>
    <cellStyle name="Hyperlink 48" xfId="194" xr:uid="{00000000-0005-0000-0000-00007B010000}"/>
    <cellStyle name="Hyperlink 49" xfId="256" hidden="1" xr:uid="{00000000-0005-0000-0000-00007C010000}"/>
    <cellStyle name="Hyperlink 49" xfId="332" hidden="1" xr:uid="{00000000-0005-0000-0000-00007D010000}"/>
    <cellStyle name="Hyperlink 49" xfId="195" xr:uid="{00000000-0005-0000-0000-00007E010000}"/>
    <cellStyle name="Hyperlink 5" xfId="212" hidden="1" xr:uid="{00000000-0005-0000-0000-00007F010000}"/>
    <cellStyle name="Hyperlink 5" xfId="376" hidden="1" xr:uid="{00000000-0005-0000-0000-000080010000}"/>
    <cellStyle name="Hyperlink 5" xfId="704" xr:uid="{00000000-0005-0000-0000-000081010000}"/>
    <cellStyle name="Hyperlink 50" xfId="257" hidden="1" xr:uid="{00000000-0005-0000-0000-000082010000}"/>
    <cellStyle name="Hyperlink 50" xfId="331" hidden="1" xr:uid="{00000000-0005-0000-0000-000083010000}"/>
    <cellStyle name="Hyperlink 50" xfId="196" xr:uid="{00000000-0005-0000-0000-000084010000}"/>
    <cellStyle name="Hyperlink 51" xfId="258" hidden="1" xr:uid="{00000000-0005-0000-0000-000085010000}"/>
    <cellStyle name="Hyperlink 51" xfId="330" hidden="1" xr:uid="{00000000-0005-0000-0000-000086010000}"/>
    <cellStyle name="Hyperlink 51" xfId="197" xr:uid="{00000000-0005-0000-0000-000087010000}"/>
    <cellStyle name="Hyperlink 52" xfId="259" hidden="1" xr:uid="{00000000-0005-0000-0000-000088010000}"/>
    <cellStyle name="Hyperlink 52" xfId="329" hidden="1" xr:uid="{00000000-0005-0000-0000-000089010000}"/>
    <cellStyle name="Hyperlink 52" xfId="198" xr:uid="{00000000-0005-0000-0000-00008A010000}"/>
    <cellStyle name="Hyperlink 53" xfId="260" hidden="1" xr:uid="{00000000-0005-0000-0000-00008B010000}"/>
    <cellStyle name="Hyperlink 53" xfId="328" hidden="1" xr:uid="{00000000-0005-0000-0000-00008C010000}"/>
    <cellStyle name="Hyperlink 53" xfId="199" xr:uid="{00000000-0005-0000-0000-00008D010000}"/>
    <cellStyle name="Hyperlink 54" xfId="261" hidden="1" xr:uid="{00000000-0005-0000-0000-00008E010000}"/>
    <cellStyle name="Hyperlink 54" xfId="327" hidden="1" xr:uid="{00000000-0005-0000-0000-00008F010000}"/>
    <cellStyle name="Hyperlink 54" xfId="200" xr:uid="{00000000-0005-0000-0000-000090010000}"/>
    <cellStyle name="Hyperlink 55" xfId="262" hidden="1" xr:uid="{00000000-0005-0000-0000-000091010000}"/>
    <cellStyle name="Hyperlink 55" xfId="326" hidden="1" xr:uid="{00000000-0005-0000-0000-000092010000}"/>
    <cellStyle name="Hyperlink 55" xfId="201" xr:uid="{00000000-0005-0000-0000-000093010000}"/>
    <cellStyle name="Hyperlink 56" xfId="263" hidden="1" xr:uid="{00000000-0005-0000-0000-000094010000}"/>
    <cellStyle name="Hyperlink 56" xfId="325" hidden="1" xr:uid="{00000000-0005-0000-0000-000095010000}"/>
    <cellStyle name="Hyperlink 56" xfId="202" xr:uid="{00000000-0005-0000-0000-000096010000}"/>
    <cellStyle name="Hyperlink 57" xfId="264" hidden="1" xr:uid="{00000000-0005-0000-0000-000097010000}"/>
    <cellStyle name="Hyperlink 57" xfId="324" hidden="1" xr:uid="{00000000-0005-0000-0000-000098010000}"/>
    <cellStyle name="Hyperlink 57" xfId="203" xr:uid="{00000000-0005-0000-0000-000099010000}"/>
    <cellStyle name="Hyperlink 58" xfId="265" hidden="1" xr:uid="{00000000-0005-0000-0000-00009A010000}"/>
    <cellStyle name="Hyperlink 58" xfId="380" hidden="1" xr:uid="{00000000-0005-0000-0000-00009B010000}"/>
    <cellStyle name="Hyperlink 58" xfId="708" xr:uid="{00000000-0005-0000-0000-00009C010000}"/>
    <cellStyle name="Hyperlink 59" xfId="266" hidden="1" xr:uid="{00000000-0005-0000-0000-00009D010000}"/>
    <cellStyle name="Hyperlink 59" xfId="323" hidden="1" xr:uid="{00000000-0005-0000-0000-00009E010000}"/>
    <cellStyle name="Hyperlink 59" xfId="204" xr:uid="{00000000-0005-0000-0000-00009F010000}"/>
    <cellStyle name="Hyperlink 6" xfId="213" hidden="1" xr:uid="{00000000-0005-0000-0000-0000A0010000}"/>
    <cellStyle name="Hyperlink 6" xfId="375" hidden="1" xr:uid="{00000000-0005-0000-0000-0000A1010000}"/>
    <cellStyle name="Hyperlink 6" xfId="703" xr:uid="{00000000-0005-0000-0000-0000A2010000}"/>
    <cellStyle name="Hyperlink 60" xfId="267" hidden="1" xr:uid="{00000000-0005-0000-0000-0000A3010000}"/>
    <cellStyle name="Hyperlink 60" xfId="381" hidden="1" xr:uid="{00000000-0005-0000-0000-0000A4010000}"/>
    <cellStyle name="Hyperlink 60" xfId="709" xr:uid="{00000000-0005-0000-0000-0000A5010000}"/>
    <cellStyle name="Hyperlink 61" xfId="268" hidden="1" xr:uid="{00000000-0005-0000-0000-0000A6010000}"/>
    <cellStyle name="Hyperlink 61" xfId="382" hidden="1" xr:uid="{00000000-0005-0000-0000-0000A7010000}"/>
    <cellStyle name="Hyperlink 61" xfId="710" xr:uid="{00000000-0005-0000-0000-0000A8010000}"/>
    <cellStyle name="Hyperlink 62" xfId="269" hidden="1" xr:uid="{00000000-0005-0000-0000-0000A9010000}"/>
    <cellStyle name="Hyperlink 62" xfId="383" hidden="1" xr:uid="{00000000-0005-0000-0000-0000AA010000}"/>
    <cellStyle name="Hyperlink 62" xfId="711" xr:uid="{00000000-0005-0000-0000-0000AB010000}"/>
    <cellStyle name="Hyperlink 63" xfId="270" hidden="1" xr:uid="{00000000-0005-0000-0000-0000AC010000}"/>
    <cellStyle name="Hyperlink 63" xfId="384" hidden="1" xr:uid="{00000000-0005-0000-0000-0000AD010000}"/>
    <cellStyle name="Hyperlink 63" xfId="712" xr:uid="{00000000-0005-0000-0000-0000AE010000}"/>
    <cellStyle name="Hyperlink 64" xfId="271" hidden="1" xr:uid="{00000000-0005-0000-0000-0000AF010000}"/>
    <cellStyle name="Hyperlink 64" xfId="385" hidden="1" xr:uid="{00000000-0005-0000-0000-0000B0010000}"/>
    <cellStyle name="Hyperlink 64" xfId="713" xr:uid="{00000000-0005-0000-0000-0000B1010000}"/>
    <cellStyle name="Hyperlink 65" xfId="272" hidden="1" xr:uid="{00000000-0005-0000-0000-0000B2010000}"/>
    <cellStyle name="Hyperlink 65" xfId="386" hidden="1" xr:uid="{00000000-0005-0000-0000-0000B3010000}"/>
    <cellStyle name="Hyperlink 65" xfId="714" xr:uid="{00000000-0005-0000-0000-0000B4010000}"/>
    <cellStyle name="Hyperlink 66" xfId="273" hidden="1" xr:uid="{00000000-0005-0000-0000-0000B5010000}"/>
    <cellStyle name="Hyperlink 66" xfId="387" hidden="1" xr:uid="{00000000-0005-0000-0000-0000B6010000}"/>
    <cellStyle name="Hyperlink 66" xfId="715" xr:uid="{00000000-0005-0000-0000-0000B7010000}"/>
    <cellStyle name="Hyperlink 67" xfId="274" hidden="1" xr:uid="{00000000-0005-0000-0000-0000B8010000}"/>
    <cellStyle name="Hyperlink 67" xfId="388" hidden="1" xr:uid="{00000000-0005-0000-0000-0000B9010000}"/>
    <cellStyle name="Hyperlink 67" xfId="716" xr:uid="{00000000-0005-0000-0000-0000BA010000}"/>
    <cellStyle name="Hyperlink 68" xfId="275" hidden="1" xr:uid="{00000000-0005-0000-0000-0000BB010000}"/>
    <cellStyle name="Hyperlink 68" xfId="389" hidden="1" xr:uid="{00000000-0005-0000-0000-0000BC010000}"/>
    <cellStyle name="Hyperlink 68" xfId="717" xr:uid="{00000000-0005-0000-0000-0000BD010000}"/>
    <cellStyle name="Hyperlink 69" xfId="276" hidden="1" xr:uid="{00000000-0005-0000-0000-0000BE010000}"/>
    <cellStyle name="Hyperlink 69" xfId="390" hidden="1" xr:uid="{00000000-0005-0000-0000-0000BF010000}"/>
    <cellStyle name="Hyperlink 69" xfId="718" xr:uid="{00000000-0005-0000-0000-0000C0010000}"/>
    <cellStyle name="Hyperlink 7" xfId="214" hidden="1" xr:uid="{00000000-0005-0000-0000-0000C1010000}"/>
    <cellStyle name="Hyperlink 7" xfId="374" hidden="1" xr:uid="{00000000-0005-0000-0000-0000C2010000}"/>
    <cellStyle name="Hyperlink 7" xfId="702" xr:uid="{00000000-0005-0000-0000-0000C3010000}"/>
    <cellStyle name="Hyperlink 70" xfId="277" hidden="1" xr:uid="{00000000-0005-0000-0000-0000C4010000}"/>
    <cellStyle name="Hyperlink 70" xfId="391" hidden="1" xr:uid="{00000000-0005-0000-0000-0000C5010000}"/>
    <cellStyle name="Hyperlink 70" xfId="719" xr:uid="{00000000-0005-0000-0000-0000C6010000}"/>
    <cellStyle name="Hyperlink 71" xfId="278" hidden="1" xr:uid="{00000000-0005-0000-0000-0000C7010000}"/>
    <cellStyle name="Hyperlink 71" xfId="392" hidden="1" xr:uid="{00000000-0005-0000-0000-0000C8010000}"/>
    <cellStyle name="Hyperlink 71" xfId="720" xr:uid="{00000000-0005-0000-0000-0000C9010000}"/>
    <cellStyle name="Hyperlink 72" xfId="279" hidden="1" xr:uid="{00000000-0005-0000-0000-0000CA010000}"/>
    <cellStyle name="Hyperlink 72" xfId="393" hidden="1" xr:uid="{00000000-0005-0000-0000-0000CB010000}"/>
    <cellStyle name="Hyperlink 72" xfId="721" xr:uid="{00000000-0005-0000-0000-0000CC010000}"/>
    <cellStyle name="Hyperlink 73" xfId="280" hidden="1" xr:uid="{00000000-0005-0000-0000-0000CD010000}"/>
    <cellStyle name="Hyperlink 73" xfId="394" hidden="1" xr:uid="{00000000-0005-0000-0000-0000CE010000}"/>
    <cellStyle name="Hyperlink 73" xfId="722" xr:uid="{00000000-0005-0000-0000-0000CF010000}"/>
    <cellStyle name="Hyperlink 74" xfId="281" hidden="1" xr:uid="{00000000-0005-0000-0000-0000D0010000}"/>
    <cellStyle name="Hyperlink 74" xfId="395" hidden="1" xr:uid="{00000000-0005-0000-0000-0000D1010000}"/>
    <cellStyle name="Hyperlink 74" xfId="723" xr:uid="{00000000-0005-0000-0000-0000D2010000}"/>
    <cellStyle name="Hyperlink 75" xfId="282" hidden="1" xr:uid="{00000000-0005-0000-0000-0000D3010000}"/>
    <cellStyle name="Hyperlink 75" xfId="396" hidden="1" xr:uid="{00000000-0005-0000-0000-0000D4010000}"/>
    <cellStyle name="Hyperlink 75" xfId="724" xr:uid="{00000000-0005-0000-0000-0000D5010000}"/>
    <cellStyle name="Hyperlink 76" xfId="283" hidden="1" xr:uid="{00000000-0005-0000-0000-0000D6010000}"/>
    <cellStyle name="Hyperlink 76" xfId="397" hidden="1" xr:uid="{00000000-0005-0000-0000-0000D7010000}"/>
    <cellStyle name="Hyperlink 76" xfId="725" xr:uid="{00000000-0005-0000-0000-0000D8010000}"/>
    <cellStyle name="Hyperlink 77" xfId="284" hidden="1" xr:uid="{00000000-0005-0000-0000-0000D9010000}"/>
    <cellStyle name="Hyperlink 77" xfId="398" hidden="1" xr:uid="{00000000-0005-0000-0000-0000DA010000}"/>
    <cellStyle name="Hyperlink 77" xfId="726" xr:uid="{00000000-0005-0000-0000-0000DB010000}"/>
    <cellStyle name="Hyperlink 78" xfId="285" hidden="1" xr:uid="{00000000-0005-0000-0000-0000DC010000}"/>
    <cellStyle name="Hyperlink 78" xfId="399" hidden="1" xr:uid="{00000000-0005-0000-0000-0000DD010000}"/>
    <cellStyle name="Hyperlink 78" xfId="727" xr:uid="{00000000-0005-0000-0000-0000DE010000}"/>
    <cellStyle name="Hyperlink 79" xfId="286" hidden="1" xr:uid="{00000000-0005-0000-0000-0000DF010000}"/>
    <cellStyle name="Hyperlink 79" xfId="400" hidden="1" xr:uid="{00000000-0005-0000-0000-0000E0010000}"/>
    <cellStyle name="Hyperlink 79" xfId="728" xr:uid="{00000000-0005-0000-0000-0000E1010000}"/>
    <cellStyle name="Hyperlink 8" xfId="215" hidden="1" xr:uid="{00000000-0005-0000-0000-0000E2010000}"/>
    <cellStyle name="Hyperlink 8" xfId="373" hidden="1" xr:uid="{00000000-0005-0000-0000-0000E3010000}"/>
    <cellStyle name="Hyperlink 8" xfId="701" xr:uid="{00000000-0005-0000-0000-0000E4010000}"/>
    <cellStyle name="Hyperlink 80" xfId="287" hidden="1" xr:uid="{00000000-0005-0000-0000-0000E5010000}"/>
    <cellStyle name="Hyperlink 80" xfId="401" hidden="1" xr:uid="{00000000-0005-0000-0000-0000E6010000}"/>
    <cellStyle name="Hyperlink 80" xfId="729" xr:uid="{00000000-0005-0000-0000-0000E7010000}"/>
    <cellStyle name="Hyperlink 81" xfId="288" hidden="1" xr:uid="{00000000-0005-0000-0000-0000E8010000}"/>
    <cellStyle name="Hyperlink 81" xfId="402" hidden="1" xr:uid="{00000000-0005-0000-0000-0000E9010000}"/>
    <cellStyle name="Hyperlink 81" xfId="730" xr:uid="{00000000-0005-0000-0000-0000EA010000}"/>
    <cellStyle name="Hyperlink 82" xfId="289" hidden="1" xr:uid="{00000000-0005-0000-0000-0000EB010000}"/>
    <cellStyle name="Hyperlink 82" xfId="403" hidden="1" xr:uid="{00000000-0005-0000-0000-0000EC010000}"/>
    <cellStyle name="Hyperlink 82" xfId="731" xr:uid="{00000000-0005-0000-0000-0000ED010000}"/>
    <cellStyle name="Hyperlink 83" xfId="290" hidden="1" xr:uid="{00000000-0005-0000-0000-0000EE010000}"/>
    <cellStyle name="Hyperlink 83" xfId="404" hidden="1" xr:uid="{00000000-0005-0000-0000-0000EF010000}"/>
    <cellStyle name="Hyperlink 83" xfId="732" xr:uid="{00000000-0005-0000-0000-0000F0010000}"/>
    <cellStyle name="Hyperlink 84" xfId="291" hidden="1" xr:uid="{00000000-0005-0000-0000-0000F1010000}"/>
    <cellStyle name="Hyperlink 84" xfId="405" hidden="1" xr:uid="{00000000-0005-0000-0000-0000F2010000}"/>
    <cellStyle name="Hyperlink 84" xfId="733" xr:uid="{00000000-0005-0000-0000-0000F3010000}"/>
    <cellStyle name="Hyperlink 85" xfId="292" hidden="1" xr:uid="{00000000-0005-0000-0000-0000F4010000}"/>
    <cellStyle name="Hyperlink 85" xfId="406" hidden="1" xr:uid="{00000000-0005-0000-0000-0000F5010000}"/>
    <cellStyle name="Hyperlink 85" xfId="734" xr:uid="{00000000-0005-0000-0000-0000F6010000}"/>
    <cellStyle name="Hyperlink 86" xfId="293" hidden="1" xr:uid="{00000000-0005-0000-0000-0000F7010000}"/>
    <cellStyle name="Hyperlink 86" xfId="407" hidden="1" xr:uid="{00000000-0005-0000-0000-0000F8010000}"/>
    <cellStyle name="Hyperlink 86" xfId="735" xr:uid="{00000000-0005-0000-0000-0000F9010000}"/>
    <cellStyle name="Hyperlink 87" xfId="294" hidden="1" xr:uid="{00000000-0005-0000-0000-0000FA010000}"/>
    <cellStyle name="Hyperlink 87" xfId="408" hidden="1" xr:uid="{00000000-0005-0000-0000-0000FB010000}"/>
    <cellStyle name="Hyperlink 87" xfId="736" xr:uid="{00000000-0005-0000-0000-0000FC010000}"/>
    <cellStyle name="Hyperlink 88" xfId="295" hidden="1" xr:uid="{00000000-0005-0000-0000-0000FD010000}"/>
    <cellStyle name="Hyperlink 88" xfId="409" hidden="1" xr:uid="{00000000-0005-0000-0000-0000FE010000}"/>
    <cellStyle name="Hyperlink 88" xfId="737" xr:uid="{00000000-0005-0000-0000-0000FF010000}"/>
    <cellStyle name="Hyperlink 89" xfId="296" hidden="1" xr:uid="{00000000-0005-0000-0000-000000020000}"/>
    <cellStyle name="Hyperlink 89" xfId="410" hidden="1" xr:uid="{00000000-0005-0000-0000-000001020000}"/>
    <cellStyle name="Hyperlink 89" xfId="738" xr:uid="{00000000-0005-0000-0000-000002020000}"/>
    <cellStyle name="Hyperlink 9" xfId="216" hidden="1" xr:uid="{00000000-0005-0000-0000-000003020000}"/>
    <cellStyle name="Hyperlink 9" xfId="372" hidden="1" xr:uid="{00000000-0005-0000-0000-000004020000}"/>
    <cellStyle name="Hyperlink 9" xfId="700" xr:uid="{00000000-0005-0000-0000-000005020000}"/>
    <cellStyle name="Hyperlink 90" xfId="297" hidden="1" xr:uid="{00000000-0005-0000-0000-000006020000}"/>
    <cellStyle name="Hyperlink 90" xfId="411" hidden="1" xr:uid="{00000000-0005-0000-0000-000007020000}"/>
    <cellStyle name="Hyperlink 90" xfId="739" xr:uid="{00000000-0005-0000-0000-000008020000}"/>
    <cellStyle name="Hyperlink 91" xfId="298" hidden="1" xr:uid="{00000000-0005-0000-0000-000009020000}"/>
    <cellStyle name="Hyperlink 91" xfId="412" hidden="1" xr:uid="{00000000-0005-0000-0000-00000A020000}"/>
    <cellStyle name="Hyperlink 91" xfId="740" xr:uid="{00000000-0005-0000-0000-00000B020000}"/>
    <cellStyle name="Hyperlink 92" xfId="299" hidden="1" xr:uid="{00000000-0005-0000-0000-00000C020000}"/>
    <cellStyle name="Hyperlink 92" xfId="413" hidden="1" xr:uid="{00000000-0005-0000-0000-00000D020000}"/>
    <cellStyle name="Hyperlink 92" xfId="741" xr:uid="{00000000-0005-0000-0000-00000E020000}"/>
    <cellStyle name="Hyperlink 93" xfId="300" hidden="1" xr:uid="{00000000-0005-0000-0000-00000F020000}"/>
    <cellStyle name="Hyperlink 93" xfId="414" hidden="1" xr:uid="{00000000-0005-0000-0000-000010020000}"/>
    <cellStyle name="Hyperlink 93" xfId="742" xr:uid="{00000000-0005-0000-0000-000011020000}"/>
    <cellStyle name="Hyperlink 94" xfId="301" hidden="1" xr:uid="{00000000-0005-0000-0000-000012020000}"/>
    <cellStyle name="Hyperlink 94" xfId="415" hidden="1" xr:uid="{00000000-0005-0000-0000-000013020000}"/>
    <cellStyle name="Hyperlink 94" xfId="743" xr:uid="{00000000-0005-0000-0000-000014020000}"/>
    <cellStyle name="Hyperlink 95" xfId="302" hidden="1" xr:uid="{00000000-0005-0000-0000-000015020000}"/>
    <cellStyle name="Hyperlink 95" xfId="416" hidden="1" xr:uid="{00000000-0005-0000-0000-000016020000}"/>
    <cellStyle name="Hyperlink 95" xfId="744" xr:uid="{00000000-0005-0000-0000-000017020000}"/>
    <cellStyle name="Hyperlink 96" xfId="303" hidden="1" xr:uid="{00000000-0005-0000-0000-000018020000}"/>
    <cellStyle name="Hyperlink 96" xfId="417" hidden="1" xr:uid="{00000000-0005-0000-0000-000019020000}"/>
    <cellStyle name="Hyperlink 96" xfId="745" xr:uid="{00000000-0005-0000-0000-00001A020000}"/>
    <cellStyle name="Hyperlink 97" xfId="304" hidden="1" xr:uid="{00000000-0005-0000-0000-00001B020000}"/>
    <cellStyle name="Hyperlink 97" xfId="418" hidden="1" xr:uid="{00000000-0005-0000-0000-00001C020000}"/>
    <cellStyle name="Hyperlink 97" xfId="746" xr:uid="{00000000-0005-0000-0000-00001D020000}"/>
    <cellStyle name="Hyperlink 98" xfId="305" hidden="1" xr:uid="{00000000-0005-0000-0000-00001E020000}"/>
    <cellStyle name="Hyperlink 98" xfId="419" hidden="1" xr:uid="{00000000-0005-0000-0000-00001F020000}"/>
    <cellStyle name="Hyperlink 98" xfId="747" xr:uid="{00000000-0005-0000-0000-000020020000}"/>
    <cellStyle name="Hyperlink 99" xfId="306" hidden="1" xr:uid="{00000000-0005-0000-0000-000021020000}"/>
    <cellStyle name="Hyperlink 99" xfId="420" hidden="1" xr:uid="{00000000-0005-0000-0000-000022020000}"/>
    <cellStyle name="Hyperlink 99" xfId="748" xr:uid="{00000000-0005-0000-0000-000023020000}"/>
    <cellStyle name="Input [yellow]" xfId="569" xr:uid="{00000000-0005-0000-0000-000024020000}"/>
    <cellStyle name="Input [yellow] 2" xfId="570" xr:uid="{00000000-0005-0000-0000-000025020000}"/>
    <cellStyle name="Input [yellow] 3" xfId="571" xr:uid="{00000000-0005-0000-0000-000026020000}"/>
    <cellStyle name="Input 2" xfId="73" xr:uid="{00000000-0005-0000-0000-000027020000}"/>
    <cellStyle name="Input 3" xfId="157" xr:uid="{00000000-0005-0000-0000-000028020000}"/>
    <cellStyle name="Input 4" xfId="658" xr:uid="{00000000-0005-0000-0000-000029020000}"/>
    <cellStyle name="ITEMS" xfId="572" xr:uid="{00000000-0005-0000-0000-00002A020000}"/>
    <cellStyle name="Linked Cell 2" xfId="74" xr:uid="{00000000-0005-0000-0000-00002B020000}"/>
    <cellStyle name="Linked Cell 3" xfId="449" xr:uid="{00000000-0005-0000-0000-00002C020000}"/>
    <cellStyle name="m1 - Style1" xfId="573" xr:uid="{00000000-0005-0000-0000-00002D020000}"/>
    <cellStyle name="MANKAD" xfId="574" xr:uid="{00000000-0005-0000-0000-00002E020000}"/>
    <cellStyle name="Neutral 2" xfId="75" xr:uid="{00000000-0005-0000-0000-00002F020000}"/>
    <cellStyle name="Neutral 3" xfId="446" xr:uid="{00000000-0005-0000-0000-000030020000}"/>
    <cellStyle name="Neutrale" xfId="575" xr:uid="{00000000-0005-0000-0000-000031020000}"/>
    <cellStyle name="no dec" xfId="576" xr:uid="{00000000-0005-0000-0000-000032020000}"/>
    <cellStyle name="Normal" xfId="0" builtinId="0"/>
    <cellStyle name="Normal - Style1" xfId="577" xr:uid="{00000000-0005-0000-0000-000034020000}"/>
    <cellStyle name="Normal 10" xfId="76" xr:uid="{00000000-0005-0000-0000-000035020000}"/>
    <cellStyle name="Normal 10 2" xfId="578" xr:uid="{00000000-0005-0000-0000-000036020000}"/>
    <cellStyle name="Normal 11" xfId="77" xr:uid="{00000000-0005-0000-0000-000037020000}"/>
    <cellStyle name="Normal 12" xfId="650" xr:uid="{00000000-0005-0000-0000-000038020000}"/>
    <cellStyle name="Normal 13" xfId="656" xr:uid="{00000000-0005-0000-0000-000039020000}"/>
    <cellStyle name="Normal 14" xfId="661" xr:uid="{00000000-0005-0000-0000-00003A020000}"/>
    <cellStyle name="Normal 14 2" xfId="664" xr:uid="{00000000-0005-0000-0000-00003B020000}"/>
    <cellStyle name="Normal 14 3" xfId="677" xr:uid="{00000000-0005-0000-0000-00003C020000}"/>
    <cellStyle name="Normal 14 3 2" xfId="684" xr:uid="{00000000-0005-0000-0000-00003D020000}"/>
    <cellStyle name="Normal 14 3 2 2" xfId="688" xr:uid="{00000000-0005-0000-0000-00003E020000}"/>
    <cellStyle name="Normal 14 3 2 2 2" xfId="691" xr:uid="{00000000-0005-0000-0000-00003F020000}"/>
    <cellStyle name="Normal 14 4" xfId="679" xr:uid="{00000000-0005-0000-0000-000040020000}"/>
    <cellStyle name="Normal 14 4 2" xfId="681" xr:uid="{00000000-0005-0000-0000-000041020000}"/>
    <cellStyle name="Normal 14 4 2 2" xfId="685" xr:uid="{00000000-0005-0000-0000-000042020000}"/>
    <cellStyle name="Normal 14 4 2 2 2" xfId="689" xr:uid="{00000000-0005-0000-0000-000043020000}"/>
    <cellStyle name="Normal 15" xfId="672" xr:uid="{00000000-0005-0000-0000-000044020000}"/>
    <cellStyle name="Normal 16" xfId="693" xr:uid="{00000000-0005-0000-0000-000045020000}"/>
    <cellStyle name="Normal 17" xfId="694" xr:uid="{00000000-0005-0000-0000-000046020000}"/>
    <cellStyle name="Normal 18" xfId="154" xr:uid="{00000000-0005-0000-0000-000047020000}"/>
    <cellStyle name="Normal 19" xfId="660" xr:uid="{00000000-0005-0000-0000-000048020000}"/>
    <cellStyle name="Normal 2" xfId="2" xr:uid="{00000000-0005-0000-0000-000049020000}"/>
    <cellStyle name="Normal 2 2" xfId="78" xr:uid="{00000000-0005-0000-0000-00004A020000}"/>
    <cellStyle name="Normal 2 2 2" xfId="437" xr:uid="{00000000-0005-0000-0000-00004B020000}"/>
    <cellStyle name="Normal 2 2 2 2" xfId="580" xr:uid="{00000000-0005-0000-0000-00004C020000}"/>
    <cellStyle name="Normal 2 2 3" xfId="581" xr:uid="{00000000-0005-0000-0000-00004D020000}"/>
    <cellStyle name="Normal 2 2 4" xfId="579" xr:uid="{00000000-0005-0000-0000-00004E020000}"/>
    <cellStyle name="Normal 2 2 5" xfId="322" xr:uid="{00000000-0005-0000-0000-00004F020000}"/>
    <cellStyle name="Normal 2 3" xfId="79" xr:uid="{00000000-0005-0000-0000-000050020000}"/>
    <cellStyle name="Normal 2 3 2" xfId="582" xr:uid="{00000000-0005-0000-0000-000051020000}"/>
    <cellStyle name="Normal 3" xfId="3" xr:uid="{00000000-0005-0000-0000-000052020000}"/>
    <cellStyle name="Normal 3 2" xfId="80" xr:uid="{00000000-0005-0000-0000-000053020000}"/>
    <cellStyle name="Normal 3 2 2" xfId="81" xr:uid="{00000000-0005-0000-0000-000054020000}"/>
    <cellStyle name="Normal 3 2 2 2" xfId="82" xr:uid="{00000000-0005-0000-0000-000055020000}"/>
    <cellStyle name="Normal 3 2 2 3" xfId="584" xr:uid="{00000000-0005-0000-0000-000056020000}"/>
    <cellStyle name="Normal 3 2 3" xfId="83" xr:uid="{00000000-0005-0000-0000-000057020000}"/>
    <cellStyle name="Normal 3 2 4" xfId="436" xr:uid="{00000000-0005-0000-0000-000058020000}"/>
    <cellStyle name="Normal 3 3" xfId="84" xr:uid="{00000000-0005-0000-0000-000059020000}"/>
    <cellStyle name="Normal 3 3 2" xfId="85" xr:uid="{00000000-0005-0000-0000-00005A020000}"/>
    <cellStyle name="Normal 3 3 2 2" xfId="86" xr:uid="{00000000-0005-0000-0000-00005B020000}"/>
    <cellStyle name="Normal 3 3 3" xfId="87" xr:uid="{00000000-0005-0000-0000-00005C020000}"/>
    <cellStyle name="Normal 3 3 4" xfId="585" xr:uid="{00000000-0005-0000-0000-00005D020000}"/>
    <cellStyle name="Normal 3 4" xfId="88" xr:uid="{00000000-0005-0000-0000-00005E020000}"/>
    <cellStyle name="Normal 3 4 2" xfId="89" xr:uid="{00000000-0005-0000-0000-00005F020000}"/>
    <cellStyle name="Normal 3 4 3" xfId="583" xr:uid="{00000000-0005-0000-0000-000060020000}"/>
    <cellStyle name="Normal 3 5" xfId="90" xr:uid="{00000000-0005-0000-0000-000061020000}"/>
    <cellStyle name="Normal 3 6" xfId="91" xr:uid="{00000000-0005-0000-0000-000062020000}"/>
    <cellStyle name="Normal 3 7" xfId="92" xr:uid="{00000000-0005-0000-0000-000063020000}"/>
    <cellStyle name="Normal 4" xfId="93" xr:uid="{00000000-0005-0000-0000-000064020000}"/>
    <cellStyle name="Normal 4 2" xfId="94" xr:uid="{00000000-0005-0000-0000-000065020000}"/>
    <cellStyle name="Normal 4 2 2" xfId="95" xr:uid="{00000000-0005-0000-0000-000066020000}"/>
    <cellStyle name="Normal 4 2 2 2" xfId="96" xr:uid="{00000000-0005-0000-0000-000067020000}"/>
    <cellStyle name="Normal 4 2 3" xfId="97" xr:uid="{00000000-0005-0000-0000-000068020000}"/>
    <cellStyle name="Normal 4 2 4" xfId="587" xr:uid="{00000000-0005-0000-0000-000069020000}"/>
    <cellStyle name="Normal 4 3" xfId="98" xr:uid="{00000000-0005-0000-0000-00006A020000}"/>
    <cellStyle name="Normal 4 3 2" xfId="99" xr:uid="{00000000-0005-0000-0000-00006B020000}"/>
    <cellStyle name="Normal 4 3 2 2" xfId="100" xr:uid="{00000000-0005-0000-0000-00006C020000}"/>
    <cellStyle name="Normal 4 3 3" xfId="101" xr:uid="{00000000-0005-0000-0000-00006D020000}"/>
    <cellStyle name="Normal 4 3 4" xfId="586" xr:uid="{00000000-0005-0000-0000-00006E020000}"/>
    <cellStyle name="Normal 4 4" xfId="102" xr:uid="{00000000-0005-0000-0000-00006F020000}"/>
    <cellStyle name="Normal 4 4 2" xfId="103" xr:uid="{00000000-0005-0000-0000-000070020000}"/>
    <cellStyle name="Normal 4 5" xfId="104" xr:uid="{00000000-0005-0000-0000-000071020000}"/>
    <cellStyle name="Normal 4 6" xfId="105" xr:uid="{00000000-0005-0000-0000-000072020000}"/>
    <cellStyle name="Normal 4 7" xfId="106" xr:uid="{00000000-0005-0000-0000-000073020000}"/>
    <cellStyle name="Normal 4 8" xfId="475" xr:uid="{00000000-0005-0000-0000-000074020000}"/>
    <cellStyle name="Normal 5" xfId="107" xr:uid="{00000000-0005-0000-0000-000075020000}"/>
    <cellStyle name="Normal 5 2" xfId="108" xr:uid="{00000000-0005-0000-0000-000076020000}"/>
    <cellStyle name="Normal 5 2 2" xfId="588" xr:uid="{00000000-0005-0000-0000-000077020000}"/>
    <cellStyle name="Normal 5 3" xfId="109" xr:uid="{00000000-0005-0000-0000-000078020000}"/>
    <cellStyle name="Normal 5 4" xfId="479" xr:uid="{00000000-0005-0000-0000-000079020000}"/>
    <cellStyle name="Normal 6" xfId="110" xr:uid="{00000000-0005-0000-0000-00007A020000}"/>
    <cellStyle name="Normal 6 2" xfId="111" xr:uid="{00000000-0005-0000-0000-00007B020000}"/>
    <cellStyle name="Normal 6 3" xfId="493" xr:uid="{00000000-0005-0000-0000-00007C020000}"/>
    <cellStyle name="Normal 7" xfId="112" xr:uid="{00000000-0005-0000-0000-00007D020000}"/>
    <cellStyle name="Normal 7 2" xfId="113" xr:uid="{00000000-0005-0000-0000-00007E020000}"/>
    <cellStyle name="Normal 7 3" xfId="589" xr:uid="{00000000-0005-0000-0000-00007F020000}"/>
    <cellStyle name="Normal 7 3 2" xfId="648" xr:uid="{00000000-0005-0000-0000-000080020000}"/>
    <cellStyle name="Normal 7 3 2 2" xfId="654" xr:uid="{00000000-0005-0000-0000-000081020000}"/>
    <cellStyle name="Normal 8" xfId="114" xr:uid="{00000000-0005-0000-0000-000082020000}"/>
    <cellStyle name="Normal 8 2" xfId="591" xr:uid="{00000000-0005-0000-0000-000083020000}"/>
    <cellStyle name="Normal 8 2 2" xfId="644" xr:uid="{00000000-0005-0000-0000-000084020000}"/>
    <cellStyle name="Normal 8 3" xfId="645" xr:uid="{00000000-0005-0000-0000-000085020000}"/>
    <cellStyle name="Normal 8 3 2" xfId="675" xr:uid="{00000000-0005-0000-0000-000086020000}"/>
    <cellStyle name="Normal 8 3 2 2" xfId="692" xr:uid="{00000000-0005-0000-0000-000087020000}"/>
    <cellStyle name="Normal 8 4" xfId="590" xr:uid="{00000000-0005-0000-0000-000088020000}"/>
    <cellStyle name="Normal 9" xfId="115" xr:uid="{00000000-0005-0000-0000-000089020000}"/>
    <cellStyle name="Normal 9 2" xfId="642" xr:uid="{00000000-0005-0000-0000-00008A020000}"/>
    <cellStyle name="Normal 9 3" xfId="649" xr:uid="{00000000-0005-0000-0000-00008B020000}"/>
    <cellStyle name="Normal 9 4" xfId="652" xr:uid="{00000000-0005-0000-0000-00008C020000}"/>
    <cellStyle name="Normal 9 5" xfId="653" xr:uid="{00000000-0005-0000-0000-00008D020000}"/>
    <cellStyle name="Normal 9 6" xfId="655" xr:uid="{00000000-0005-0000-0000-00008E020000}"/>
    <cellStyle name="Normal 9 6 2" xfId="676" xr:uid="{00000000-0005-0000-0000-00008F020000}"/>
    <cellStyle name="Normal 9 6 2 2" xfId="695" xr:uid="{00000000-0005-0000-0000-000090020000}"/>
    <cellStyle name="Nota" xfId="592" xr:uid="{00000000-0005-0000-0000-000091020000}"/>
    <cellStyle name="Nota 2" xfId="593" xr:uid="{00000000-0005-0000-0000-000092020000}"/>
    <cellStyle name="Nota 3" xfId="594" xr:uid="{00000000-0005-0000-0000-000093020000}"/>
    <cellStyle name="Note 2" xfId="116" xr:uid="{00000000-0005-0000-0000-000094020000}"/>
    <cellStyle name="Note 2 2" xfId="117" xr:uid="{00000000-0005-0000-0000-000095020000}"/>
    <cellStyle name="Note 2 3" xfId="476" xr:uid="{00000000-0005-0000-0000-000096020000}"/>
    <cellStyle name="Note 3" xfId="480" xr:uid="{00000000-0005-0000-0000-000097020000}"/>
    <cellStyle name="Note 4" xfId="494" xr:uid="{00000000-0005-0000-0000-000098020000}"/>
    <cellStyle name="Num0 - Style7" xfId="595" xr:uid="{00000000-0005-0000-0000-000099020000}"/>
    <cellStyle name="Num2 - Style8" xfId="596" xr:uid="{00000000-0005-0000-0000-00009A020000}"/>
    <cellStyle name="Numeri - Style1" xfId="597" xr:uid="{00000000-0005-0000-0000-00009B020000}"/>
    <cellStyle name="Numeri - Style1 2" xfId="598" xr:uid="{00000000-0005-0000-0000-00009C020000}"/>
    <cellStyle name="ofwhich" xfId="158" xr:uid="{00000000-0005-0000-0000-00009D020000}"/>
    <cellStyle name="Output 2" xfId="118" xr:uid="{00000000-0005-0000-0000-00009E020000}"/>
    <cellStyle name="Output 3" xfId="447" xr:uid="{00000000-0005-0000-0000-00009F020000}"/>
    <cellStyle name="Parent row" xfId="119" xr:uid="{00000000-0005-0000-0000-0000A0020000}"/>
    <cellStyle name="Parent row 2" xfId="120" xr:uid="{00000000-0005-0000-0000-0000A1020000}"/>
    <cellStyle name="Percent [2]" xfId="599" xr:uid="{00000000-0005-0000-0000-0000A2020000}"/>
    <cellStyle name="Percent 10" xfId="659" xr:uid="{00000000-0005-0000-0000-0000A3020000}"/>
    <cellStyle name="Percent 2" xfId="121" xr:uid="{00000000-0005-0000-0000-0000A4020000}"/>
    <cellStyle name="Percent 2 2" xfId="122" xr:uid="{00000000-0005-0000-0000-0000A5020000}"/>
    <cellStyle name="Percent 2 2 2" xfId="512" xr:uid="{00000000-0005-0000-0000-0000A6020000}"/>
    <cellStyle name="Percent 2 3" xfId="161" xr:uid="{00000000-0005-0000-0000-0000A7020000}"/>
    <cellStyle name="Percent 3" xfId="123" xr:uid="{00000000-0005-0000-0000-0000A8020000}"/>
    <cellStyle name="Percent 3 2" xfId="124" xr:uid="{00000000-0005-0000-0000-0000A9020000}"/>
    <cellStyle name="Percent 3 3" xfId="600" xr:uid="{00000000-0005-0000-0000-0000AA020000}"/>
    <cellStyle name="Percent 3 4" xfId="647" xr:uid="{00000000-0005-0000-0000-0000AB020000}"/>
    <cellStyle name="Percent 4" xfId="125" xr:uid="{00000000-0005-0000-0000-0000AC020000}"/>
    <cellStyle name="Percent 4 2" xfId="602" xr:uid="{00000000-0005-0000-0000-0000AD020000}"/>
    <cellStyle name="Percent 4 3" xfId="601" xr:uid="{00000000-0005-0000-0000-0000AE020000}"/>
    <cellStyle name="Percent 5" xfId="603" xr:uid="{00000000-0005-0000-0000-0000AF020000}"/>
    <cellStyle name="Percent 6" xfId="511" xr:uid="{00000000-0005-0000-0000-0000B0020000}"/>
    <cellStyle name="Percent 7" xfId="651" xr:uid="{00000000-0005-0000-0000-0000B1020000}"/>
    <cellStyle name="Percent 8" xfId="669" xr:uid="{00000000-0005-0000-0000-0000B2020000}"/>
    <cellStyle name="Percent 8 2" xfId="678" xr:uid="{00000000-0005-0000-0000-0000B3020000}"/>
    <cellStyle name="Percent 8 3" xfId="680" xr:uid="{00000000-0005-0000-0000-0000B4020000}"/>
    <cellStyle name="Percent 8 3 2" xfId="683" xr:uid="{00000000-0005-0000-0000-0000B5020000}"/>
    <cellStyle name="Percent 8 3 2 2" xfId="687" xr:uid="{00000000-0005-0000-0000-0000B6020000}"/>
    <cellStyle name="Percent 8 3 2 2 2" xfId="690" xr:uid="{00000000-0005-0000-0000-0000B7020000}"/>
    <cellStyle name="Percent 9" xfId="155" xr:uid="{00000000-0005-0000-0000-0000B8020000}"/>
    <cellStyle name="Reference" xfId="126" xr:uid="{00000000-0005-0000-0000-0000B9020000}"/>
    <cellStyle name="RevList" xfId="604" xr:uid="{00000000-0005-0000-0000-0000BA020000}"/>
    <cellStyle name="Row heading" xfId="127" xr:uid="{00000000-0005-0000-0000-0000BB020000}"/>
    <cellStyle name="Row headings" xfId="605" xr:uid="{00000000-0005-0000-0000-0000BC020000}"/>
    <cellStyle name="Row headings Level 1" xfId="606" xr:uid="{00000000-0005-0000-0000-0000BD020000}"/>
    <cellStyle name="Row headings Level 2" xfId="607" xr:uid="{00000000-0005-0000-0000-0000BE020000}"/>
    <cellStyle name="Source - Style2" xfId="608" xr:uid="{00000000-0005-0000-0000-0000BF020000}"/>
    <cellStyle name="Source Hed" xfId="128" xr:uid="{00000000-0005-0000-0000-0000C0020000}"/>
    <cellStyle name="Source Letter" xfId="129" xr:uid="{00000000-0005-0000-0000-0000C1020000}"/>
    <cellStyle name="Source Superscript" xfId="130" xr:uid="{00000000-0005-0000-0000-0000C2020000}"/>
    <cellStyle name="Source Superscript 2" xfId="131" xr:uid="{00000000-0005-0000-0000-0000C3020000}"/>
    <cellStyle name="Source Text" xfId="132" xr:uid="{00000000-0005-0000-0000-0000C4020000}"/>
    <cellStyle name="Source Text 2" xfId="133" xr:uid="{00000000-0005-0000-0000-0000C5020000}"/>
    <cellStyle name="Sources list" xfId="609" xr:uid="{00000000-0005-0000-0000-0000C6020000}"/>
    <cellStyle name="Sources list 2" xfId="610" xr:uid="{00000000-0005-0000-0000-0000C7020000}"/>
    <cellStyle name="Sources Title" xfId="611" xr:uid="{00000000-0005-0000-0000-0000C8020000}"/>
    <cellStyle name="Sources Title 2" xfId="612" xr:uid="{00000000-0005-0000-0000-0000C9020000}"/>
    <cellStyle name="State" xfId="134" xr:uid="{00000000-0005-0000-0000-0000CA020000}"/>
    <cellStyle name="style" xfId="613" xr:uid="{00000000-0005-0000-0000-0000CB020000}"/>
    <cellStyle name="style 2" xfId="614" xr:uid="{00000000-0005-0000-0000-0000CC020000}"/>
    <cellStyle name="style 3" xfId="615" xr:uid="{00000000-0005-0000-0000-0000CD020000}"/>
    <cellStyle name="style1" xfId="616" xr:uid="{00000000-0005-0000-0000-0000CE020000}"/>
    <cellStyle name="style2" xfId="617" xr:uid="{00000000-0005-0000-0000-0000CF020000}"/>
    <cellStyle name="Subtotal" xfId="618" xr:uid="{00000000-0005-0000-0000-0000D0020000}"/>
    <cellStyle name="Superscript" xfId="135" xr:uid="{00000000-0005-0000-0000-0000D1020000}"/>
    <cellStyle name="Table  - Style3" xfId="619" xr:uid="{00000000-0005-0000-0000-0000D2020000}"/>
    <cellStyle name="Table  - Style4" xfId="620" xr:uid="{00000000-0005-0000-0000-0000D3020000}"/>
    <cellStyle name="Table  - Style4 2" xfId="621" xr:uid="{00000000-0005-0000-0000-0000D4020000}"/>
    <cellStyle name="Table  - Style6" xfId="622" xr:uid="{00000000-0005-0000-0000-0000D5020000}"/>
    <cellStyle name="Table  - Style6 2" xfId="623" xr:uid="{00000000-0005-0000-0000-0000D6020000}"/>
    <cellStyle name="Table Data" xfId="136" xr:uid="{00000000-0005-0000-0000-0000D7020000}"/>
    <cellStyle name="Table Head Top" xfId="137" xr:uid="{00000000-0005-0000-0000-0000D8020000}"/>
    <cellStyle name="Table Hed Side" xfId="138" xr:uid="{00000000-0005-0000-0000-0000D9020000}"/>
    <cellStyle name="Table no" xfId="624" xr:uid="{00000000-0005-0000-0000-0000DA020000}"/>
    <cellStyle name="Table title" xfId="139" xr:uid="{00000000-0005-0000-0000-0000DB020000}"/>
    <cellStyle name="Table title 2" xfId="140" xr:uid="{00000000-0005-0000-0000-0000DC020000}"/>
    <cellStyle name="Table_HeaderRow" xfId="159" xr:uid="{00000000-0005-0000-0000-0000DD020000}"/>
    <cellStyle name="Testo avviso" xfId="625" xr:uid="{00000000-0005-0000-0000-0000DE020000}"/>
    <cellStyle name="Testo descrittivo" xfId="626" xr:uid="{00000000-0005-0000-0000-0000DF020000}"/>
    <cellStyle name="þ_x001d_ð &amp;ý&amp;†ýG_x0008_ X_x000a__x0007__x0001__x0001_" xfId="627" xr:uid="{00000000-0005-0000-0000-0000E0020000}"/>
    <cellStyle name="þ_x001d_ð&quot;_x000c_Býò_x000c_5ýU_x0001_e_x0005_¹,_x0007__x0001__x0001_" xfId="628" xr:uid="{00000000-0005-0000-0000-0000E1020000}"/>
    <cellStyle name="Title 2" xfId="141" xr:uid="{00000000-0005-0000-0000-0000E2020000}"/>
    <cellStyle name="Title 3" xfId="440" xr:uid="{00000000-0005-0000-0000-0000E3020000}"/>
    <cellStyle name="Title Text" xfId="142" xr:uid="{00000000-0005-0000-0000-0000E4020000}"/>
    <cellStyle name="Title Text 1" xfId="143" xr:uid="{00000000-0005-0000-0000-0000E5020000}"/>
    <cellStyle name="Title Text 2" xfId="144" xr:uid="{00000000-0005-0000-0000-0000E6020000}"/>
    <cellStyle name="Title-1" xfId="145" xr:uid="{00000000-0005-0000-0000-0000E7020000}"/>
    <cellStyle name="Title-2" xfId="146" xr:uid="{00000000-0005-0000-0000-0000E8020000}"/>
    <cellStyle name="Title-3" xfId="147" xr:uid="{00000000-0005-0000-0000-0000E9020000}"/>
    <cellStyle name="Titolo" xfId="629" xr:uid="{00000000-0005-0000-0000-0000EA020000}"/>
    <cellStyle name="Titolo 1" xfId="630" xr:uid="{00000000-0005-0000-0000-0000EB020000}"/>
    <cellStyle name="Titolo 2" xfId="631" xr:uid="{00000000-0005-0000-0000-0000EC020000}"/>
    <cellStyle name="Titolo 3" xfId="632" xr:uid="{00000000-0005-0000-0000-0000ED020000}"/>
    <cellStyle name="Titolo 4" xfId="633" xr:uid="{00000000-0005-0000-0000-0000EE020000}"/>
    <cellStyle name="Total 2" xfId="148" xr:uid="{00000000-0005-0000-0000-0000EF020000}"/>
    <cellStyle name="Total 3" xfId="453" xr:uid="{00000000-0005-0000-0000-0000F0020000}"/>
    <cellStyle name="Totale" xfId="634" xr:uid="{00000000-0005-0000-0000-0000F1020000}"/>
    <cellStyle name="Totale 2" xfId="635" xr:uid="{00000000-0005-0000-0000-0000F2020000}"/>
    <cellStyle name="Totale 3" xfId="636" xr:uid="{00000000-0005-0000-0000-0000F3020000}"/>
    <cellStyle name="Valore non valido" xfId="637" xr:uid="{00000000-0005-0000-0000-0000F4020000}"/>
    <cellStyle name="Valore valido" xfId="638" xr:uid="{00000000-0005-0000-0000-0000F5020000}"/>
    <cellStyle name="Warning Text 2" xfId="149" xr:uid="{00000000-0005-0000-0000-0000F6020000}"/>
    <cellStyle name="Warning Text 3" xfId="451" xr:uid="{00000000-0005-0000-0000-0000F7020000}"/>
    <cellStyle name="Wrap" xfId="150" xr:uid="{00000000-0005-0000-0000-0000F8020000}"/>
    <cellStyle name="Wrap Bold" xfId="151" xr:uid="{00000000-0005-0000-0000-0000F9020000}"/>
    <cellStyle name="Wrap Title" xfId="152" xr:uid="{00000000-0005-0000-0000-0000FA020000}"/>
    <cellStyle name="Wrap_NTS99-~11" xfId="153" xr:uid="{00000000-0005-0000-0000-0000FB020000}"/>
  </cellStyles>
  <dxfs count="4"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</dxfs>
  <tableStyles count="2" defaultTableStyle="TableStyleMedium2" defaultPivotStyle="PivotStyleLight16">
    <tableStyle name="EnergyCalcTables" pivot="0" count="4" xr9:uid="{00000000-0011-0000-FFFF-FFFF00000000}">
      <tableStyleElement type="wholeTable" dxfId="3"/>
      <tableStyleElement type="headerRow" dxfId="2"/>
      <tableStyleElement type="totalRow" dxfId="1"/>
      <tableStyleElement type="secondRowStripe" dxfId="0"/>
    </tableStyle>
    <tableStyle name="EnergyCalcTables 2" pivot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nhts.ornl.gov/2009/pub/stt.pdf" TargetMode="External"/><Relationship Id="rId1" Type="http://schemas.openxmlformats.org/officeDocument/2006/relationships/hyperlink" Target="http://morth.nic.in/showfile.asp?lid=314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topLeftCell="A7" workbookViewId="0">
      <selection activeCell="A29" sqref="A29"/>
    </sheetView>
  </sheetViews>
  <sheetFormatPr defaultRowHeight="15"/>
  <cols>
    <col min="2" max="2" width="56.85546875" customWidth="1"/>
  </cols>
  <sheetData>
    <row r="1" spans="1:2">
      <c r="A1" s="1" t="s">
        <v>63</v>
      </c>
    </row>
    <row r="2" spans="1:2">
      <c r="A2" s="1"/>
    </row>
    <row r="3" spans="1:2">
      <c r="A3" s="1" t="s">
        <v>0</v>
      </c>
      <c r="B3" s="3" t="s">
        <v>56</v>
      </c>
    </row>
    <row r="4" spans="1:2">
      <c r="A4" s="1"/>
      <c r="B4" t="s">
        <v>52</v>
      </c>
    </row>
    <row r="5" spans="1:2">
      <c r="A5" s="1"/>
      <c r="B5" s="2">
        <v>2015</v>
      </c>
    </row>
    <row r="6" spans="1:2">
      <c r="A6" s="1"/>
      <c r="B6" t="s">
        <v>53</v>
      </c>
    </row>
    <row r="7" spans="1:2">
      <c r="A7" s="1"/>
      <c r="B7" t="s">
        <v>54</v>
      </c>
    </row>
    <row r="8" spans="1:2">
      <c r="A8" s="1"/>
      <c r="B8" t="s">
        <v>55</v>
      </c>
    </row>
    <row r="9" spans="1:2">
      <c r="A9" s="1"/>
    </row>
    <row r="10" spans="1:2">
      <c r="A10" s="1"/>
      <c r="B10" s="3" t="s">
        <v>47</v>
      </c>
    </row>
    <row r="11" spans="1:2">
      <c r="A11" s="1"/>
      <c r="B11" t="s">
        <v>44</v>
      </c>
    </row>
    <row r="12" spans="1:2">
      <c r="A12" s="1"/>
      <c r="B12" s="2">
        <v>2016</v>
      </c>
    </row>
    <row r="13" spans="1:2">
      <c r="A13" s="1"/>
      <c r="B13" t="s">
        <v>45</v>
      </c>
    </row>
    <row r="14" spans="1:2">
      <c r="A14" s="1"/>
      <c r="B14" s="8" t="s">
        <v>2</v>
      </c>
    </row>
    <row r="15" spans="1:2">
      <c r="A15" s="1"/>
      <c r="B15" t="s">
        <v>46</v>
      </c>
    </row>
    <row r="16" spans="1:2">
      <c r="A16" s="1"/>
    </row>
    <row r="17" spans="1:2">
      <c r="A17" s="1"/>
      <c r="B17" s="3" t="s">
        <v>59</v>
      </c>
    </row>
    <row r="18" spans="1:2">
      <c r="A18" s="1"/>
      <c r="B18" s="43" t="s">
        <v>61</v>
      </c>
    </row>
    <row r="19" spans="1:2">
      <c r="A19" s="1"/>
    </row>
    <row r="20" spans="1:2">
      <c r="A20" s="1"/>
      <c r="B20" s="3" t="s">
        <v>65</v>
      </c>
    </row>
    <row r="21" spans="1:2">
      <c r="A21" s="1"/>
      <c r="B21" s="43" t="s">
        <v>73</v>
      </c>
    </row>
    <row r="23" spans="1:2">
      <c r="A23" s="1" t="s">
        <v>3</v>
      </c>
    </row>
    <row r="24" spans="1:2">
      <c r="A24" t="s">
        <v>66</v>
      </c>
    </row>
    <row r="25" spans="1:2">
      <c r="A25" t="s">
        <v>74</v>
      </c>
    </row>
    <row r="28" spans="1:2">
      <c r="A28" t="s">
        <v>75</v>
      </c>
    </row>
    <row r="29" spans="1:2">
      <c r="A29" t="s">
        <v>67</v>
      </c>
    </row>
    <row r="30" spans="1:2">
      <c r="A30" t="s">
        <v>68</v>
      </c>
    </row>
    <row r="31" spans="1:2">
      <c r="A31" t="s">
        <v>69</v>
      </c>
    </row>
    <row r="32" spans="1:2">
      <c r="A32" t="s">
        <v>70</v>
      </c>
    </row>
    <row r="34" spans="1:1">
      <c r="A34" t="s">
        <v>71</v>
      </c>
    </row>
    <row r="35" spans="1:1">
      <c r="A35" t="s">
        <v>72</v>
      </c>
    </row>
  </sheetData>
  <hyperlinks>
    <hyperlink ref="B14" r:id="rId1" xr:uid="{00000000-0004-0000-0000-000000000000}"/>
    <hyperlink ref="B7" r:id="rId2" display="http://nhts.ornl.gov/2009/pub/stt.pdf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topLeftCell="A10" workbookViewId="0">
      <selection activeCell="L18" sqref="L18"/>
    </sheetView>
  </sheetViews>
  <sheetFormatPr defaultRowHeight="15"/>
  <cols>
    <col min="1" max="1" width="18.28515625" customWidth="1"/>
    <col min="2" max="2" width="25.140625" customWidth="1"/>
    <col min="7" max="7" width="11.42578125" bestFit="1" customWidth="1"/>
    <col min="9" max="9" width="26.85546875" customWidth="1"/>
    <col min="10" max="10" width="11.85546875" bestFit="1" customWidth="1"/>
    <col min="11" max="11" width="19.85546875" customWidth="1"/>
    <col min="12" max="12" width="18.85546875" customWidth="1"/>
    <col min="13" max="13" width="12" bestFit="1" customWidth="1"/>
  </cols>
  <sheetData>
    <row r="1" spans="1:16">
      <c r="B1" s="3" t="s">
        <v>58</v>
      </c>
      <c r="C1" s="3"/>
      <c r="D1" s="3"/>
      <c r="E1" s="3"/>
      <c r="F1" s="3"/>
      <c r="G1" s="3"/>
      <c r="I1" s="45"/>
    </row>
    <row r="2" spans="1:16" ht="23.25">
      <c r="A2" s="23">
        <v>8</v>
      </c>
      <c r="B2" s="21" t="s">
        <v>11</v>
      </c>
      <c r="C2" s="20"/>
      <c r="D2" s="20"/>
      <c r="E2" s="20"/>
      <c r="F2" s="20"/>
      <c r="G2" s="20"/>
      <c r="P2" s="5"/>
    </row>
    <row r="3" spans="1:16">
      <c r="A3" s="25">
        <v>8.1</v>
      </c>
      <c r="B3" s="24"/>
      <c r="C3" s="17" t="s">
        <v>12</v>
      </c>
      <c r="D3" s="16"/>
      <c r="E3" s="18"/>
      <c r="F3" s="18"/>
      <c r="G3" s="16"/>
      <c r="I3" s="3" t="s">
        <v>1</v>
      </c>
      <c r="J3" s="9" t="s">
        <v>48</v>
      </c>
      <c r="K3" s="9" t="s">
        <v>49</v>
      </c>
      <c r="P3" s="6"/>
    </row>
    <row r="4" spans="1:16">
      <c r="A4" s="25"/>
      <c r="B4" s="24"/>
      <c r="C4" s="17"/>
      <c r="D4" s="16"/>
      <c r="E4" s="18"/>
      <c r="F4" s="18"/>
      <c r="G4" s="16" t="s">
        <v>48</v>
      </c>
      <c r="I4" t="s">
        <v>33</v>
      </c>
      <c r="J4" s="10">
        <f>G12</f>
        <v>13070.106382978724</v>
      </c>
      <c r="K4">
        <v>34292322</v>
      </c>
      <c r="P4" s="6"/>
    </row>
    <row r="5" spans="1:16">
      <c r="A5" s="25"/>
      <c r="B5" s="24"/>
      <c r="C5" s="11" t="s">
        <v>13</v>
      </c>
      <c r="D5" s="11" t="s">
        <v>14</v>
      </c>
      <c r="E5" s="11" t="s">
        <v>15</v>
      </c>
      <c r="F5" s="11" t="s">
        <v>16</v>
      </c>
      <c r="G5" s="19" t="s">
        <v>17</v>
      </c>
      <c r="I5" t="s">
        <v>41</v>
      </c>
      <c r="J5" s="10">
        <f>G27</f>
        <v>36976.086956521744</v>
      </c>
      <c r="K5">
        <v>2341375</v>
      </c>
      <c r="P5" s="6"/>
    </row>
    <row r="6" spans="1:16">
      <c r="A6" s="25"/>
      <c r="B6" s="24"/>
      <c r="C6" s="14" t="s">
        <v>18</v>
      </c>
      <c r="D6" s="15" t="s">
        <v>19</v>
      </c>
      <c r="E6" s="22" t="s">
        <v>20</v>
      </c>
      <c r="F6" s="22"/>
      <c r="G6" s="27">
        <v>96804.347826086974</v>
      </c>
      <c r="I6" t="s">
        <v>34</v>
      </c>
      <c r="J6" s="41">
        <f>(J4*K4+J5*K5)/SUM(K4:K5)</f>
        <v>14598.012923925964</v>
      </c>
      <c r="P6" s="6"/>
    </row>
    <row r="7" spans="1:16">
      <c r="A7" s="25"/>
      <c r="B7" s="24"/>
      <c r="C7" s="14"/>
      <c r="D7" s="15"/>
      <c r="E7" s="22" t="s">
        <v>21</v>
      </c>
      <c r="F7" s="22"/>
      <c r="G7" s="27">
        <v>96804.347826086974</v>
      </c>
      <c r="P7" s="6"/>
    </row>
    <row r="8" spans="1:16">
      <c r="A8" s="25"/>
      <c r="B8" s="24"/>
      <c r="C8" s="14"/>
      <c r="D8" s="15"/>
      <c r="E8" s="22" t="s">
        <v>22</v>
      </c>
      <c r="F8" s="22"/>
      <c r="G8" s="27">
        <v>96804.347826086974</v>
      </c>
      <c r="I8" s="9" t="s">
        <v>35</v>
      </c>
      <c r="J8" s="9" t="s">
        <v>48</v>
      </c>
      <c r="K8" s="9" t="s">
        <v>49</v>
      </c>
      <c r="P8" s="6"/>
    </row>
    <row r="9" spans="1:16">
      <c r="A9" s="25"/>
      <c r="B9" s="24"/>
      <c r="C9" s="14"/>
      <c r="D9" s="15"/>
      <c r="E9" s="22" t="s">
        <v>23</v>
      </c>
      <c r="F9" s="22"/>
      <c r="G9" s="27">
        <v>96804.347826086974</v>
      </c>
      <c r="I9" t="s">
        <v>36</v>
      </c>
      <c r="J9" s="10">
        <f>G6</f>
        <v>96804.347826086974</v>
      </c>
      <c r="K9">
        <v>1384740</v>
      </c>
    </row>
    <row r="10" spans="1:16">
      <c r="A10" s="25"/>
      <c r="B10" s="24"/>
      <c r="C10" s="14"/>
      <c r="D10" s="15" t="s">
        <v>24</v>
      </c>
      <c r="E10" s="22" t="s">
        <v>20</v>
      </c>
      <c r="F10" s="22"/>
      <c r="G10" s="27">
        <v>37452.173913043487</v>
      </c>
      <c r="I10" t="s">
        <v>50</v>
      </c>
      <c r="J10" s="10">
        <f>AVERAGE(G10:G11)</f>
        <v>37452.173913043487</v>
      </c>
      <c r="K10">
        <v>371927</v>
      </c>
    </row>
    <row r="11" spans="1:16">
      <c r="A11" s="25"/>
      <c r="B11" s="24"/>
      <c r="C11" s="14"/>
      <c r="D11" s="15"/>
      <c r="E11" s="22" t="s">
        <v>21</v>
      </c>
      <c r="F11" s="22"/>
      <c r="G11" s="27">
        <v>37452.173913043487</v>
      </c>
      <c r="I11" t="s">
        <v>51</v>
      </c>
      <c r="J11" s="41">
        <f>(J9*K9+J10*K10)/SUM(K9:K10)</f>
        <v>84238.120995983976</v>
      </c>
    </row>
    <row r="12" spans="1:16">
      <c r="A12" s="25"/>
      <c r="B12" s="24"/>
      <c r="C12" s="14"/>
      <c r="D12" s="15" t="s">
        <v>25</v>
      </c>
      <c r="E12" s="22" t="s">
        <v>26</v>
      </c>
      <c r="F12" s="22"/>
      <c r="G12" s="27">
        <v>13070.106382978724</v>
      </c>
    </row>
    <row r="13" spans="1:16">
      <c r="A13" s="25"/>
      <c r="B13" s="24"/>
      <c r="C13" s="14"/>
      <c r="D13" s="15"/>
      <c r="E13" s="22" t="s">
        <v>20</v>
      </c>
      <c r="F13" s="22"/>
      <c r="G13" s="27">
        <v>13070.106382978724</v>
      </c>
      <c r="I13" s="9" t="s">
        <v>37</v>
      </c>
      <c r="J13" s="9" t="s">
        <v>48</v>
      </c>
      <c r="K13" s="44"/>
      <c r="L13" s="47"/>
    </row>
    <row r="14" spans="1:16">
      <c r="A14" s="25"/>
      <c r="B14" s="24"/>
      <c r="C14" s="14"/>
      <c r="D14" s="15"/>
      <c r="E14" s="22" t="s">
        <v>21</v>
      </c>
      <c r="F14" s="22"/>
      <c r="G14" s="27">
        <v>13070.106382978724</v>
      </c>
      <c r="I14" t="s">
        <v>38</v>
      </c>
      <c r="J14" s="42">
        <f>G33</f>
        <v>166433802.816901</v>
      </c>
      <c r="K14" s="44"/>
      <c r="L14" s="48"/>
    </row>
    <row r="15" spans="1:16">
      <c r="A15" s="25"/>
      <c r="B15" s="24"/>
      <c r="C15" s="14"/>
      <c r="D15" s="15"/>
      <c r="E15" s="22" t="s">
        <v>27</v>
      </c>
      <c r="F15" s="22"/>
      <c r="G15" s="27">
        <v>13070.106382978724</v>
      </c>
      <c r="K15" s="44"/>
      <c r="L15" s="44"/>
    </row>
    <row r="16" spans="1:16">
      <c r="A16" s="25"/>
      <c r="B16" s="24"/>
      <c r="C16" s="14"/>
      <c r="D16" s="15"/>
      <c r="E16" s="22" t="s">
        <v>22</v>
      </c>
      <c r="F16" s="22"/>
      <c r="G16" s="27">
        <v>13070.106382978724</v>
      </c>
      <c r="I16" s="9" t="s">
        <v>4</v>
      </c>
      <c r="J16" s="9" t="s">
        <v>48</v>
      </c>
      <c r="K16" s="44"/>
      <c r="L16" s="47"/>
    </row>
    <row r="17" spans="1:12">
      <c r="A17" s="25"/>
      <c r="B17" s="24"/>
      <c r="C17" s="14"/>
      <c r="D17" s="15"/>
      <c r="E17" s="22" t="s">
        <v>23</v>
      </c>
      <c r="F17" s="22"/>
      <c r="G17" s="27">
        <v>13070.106382978724</v>
      </c>
      <c r="I17" t="s">
        <v>39</v>
      </c>
      <c r="J17" s="42">
        <f>G31</f>
        <v>18922737.546333998</v>
      </c>
      <c r="K17" s="44"/>
      <c r="L17" s="48"/>
    </row>
    <row r="18" spans="1:12">
      <c r="A18" s="25"/>
      <c r="B18" s="24"/>
      <c r="C18" s="14"/>
      <c r="D18" s="15" t="s">
        <v>28</v>
      </c>
      <c r="E18" s="22" t="s">
        <v>26</v>
      </c>
      <c r="F18" s="22"/>
      <c r="G18" s="27">
        <v>6823.9130434782646</v>
      </c>
    </row>
    <row r="19" spans="1:12">
      <c r="A19" s="25"/>
      <c r="B19" s="24"/>
      <c r="C19" s="14"/>
      <c r="D19" s="15"/>
      <c r="E19" s="22" t="s">
        <v>26</v>
      </c>
      <c r="F19" s="22"/>
      <c r="G19" s="27">
        <v>7061.9565217391282</v>
      </c>
      <c r="I19" s="3" t="s">
        <v>59</v>
      </c>
      <c r="J19" s="9"/>
      <c r="K19" s="44"/>
    </row>
    <row r="20" spans="1:12">
      <c r="A20" s="25"/>
      <c r="B20" s="24"/>
      <c r="C20" s="14"/>
      <c r="D20" s="15"/>
      <c r="E20" s="22" t="s">
        <v>26</v>
      </c>
      <c r="F20" s="22"/>
      <c r="G20" s="27">
        <v>1825</v>
      </c>
      <c r="I20" t="s">
        <v>60</v>
      </c>
      <c r="J20" s="50">
        <v>68275</v>
      </c>
      <c r="K20" s="44"/>
    </row>
    <row r="21" spans="1:12">
      <c r="A21" s="25"/>
      <c r="B21" s="24"/>
      <c r="C21" s="14"/>
      <c r="D21" s="15"/>
      <c r="E21" s="22" t="s">
        <v>22</v>
      </c>
      <c r="F21" s="22"/>
      <c r="G21" s="27">
        <v>2063.0434782608695</v>
      </c>
      <c r="I21" s="44"/>
      <c r="J21" s="40"/>
      <c r="K21" s="44"/>
    </row>
    <row r="22" spans="1:12">
      <c r="A22" s="25"/>
      <c r="B22" s="24"/>
      <c r="C22" s="14"/>
      <c r="D22" s="15" t="s">
        <v>29</v>
      </c>
      <c r="E22" s="22" t="s">
        <v>21</v>
      </c>
      <c r="F22" s="22"/>
      <c r="G22" s="27">
        <v>35405</v>
      </c>
      <c r="I22" s="9" t="s">
        <v>40</v>
      </c>
      <c r="J22" s="9"/>
    </row>
    <row r="23" spans="1:12">
      <c r="A23" s="25"/>
      <c r="B23" s="24"/>
      <c r="C23" s="14"/>
      <c r="D23" s="15"/>
      <c r="E23" s="22" t="s">
        <v>27</v>
      </c>
      <c r="F23" s="22"/>
      <c r="G23" s="27">
        <v>35405</v>
      </c>
      <c r="I23" t="s">
        <v>28</v>
      </c>
      <c r="J23" s="41">
        <f>AVERAGE(G18:G21)</f>
        <v>4443.478260869565</v>
      </c>
    </row>
    <row r="24" spans="1:12">
      <c r="A24" s="25"/>
      <c r="B24" s="24"/>
      <c r="C24" s="14"/>
      <c r="D24" s="15"/>
      <c r="E24" s="22" t="s">
        <v>26</v>
      </c>
      <c r="F24" s="22"/>
      <c r="G24" s="27">
        <v>35405</v>
      </c>
    </row>
    <row r="25" spans="1:12">
      <c r="A25" s="25"/>
      <c r="B25" s="24"/>
      <c r="C25" s="14"/>
      <c r="D25" s="15"/>
      <c r="E25" s="22" t="s">
        <v>20</v>
      </c>
      <c r="F25" s="22"/>
      <c r="G25" s="27">
        <v>35405</v>
      </c>
      <c r="I25" s="9" t="s">
        <v>62</v>
      </c>
      <c r="J25" s="9"/>
    </row>
    <row r="26" spans="1:12">
      <c r="A26" s="25"/>
      <c r="B26" s="24"/>
      <c r="C26" s="14"/>
      <c r="D26" s="15"/>
      <c r="E26" s="22" t="s">
        <v>22</v>
      </c>
      <c r="F26" s="22"/>
      <c r="G26" s="27">
        <v>35405</v>
      </c>
      <c r="I26" t="s">
        <v>29</v>
      </c>
      <c r="J26" s="41">
        <f>AVERAGE(G22:G26)</f>
        <v>35405</v>
      </c>
    </row>
    <row r="27" spans="1:12">
      <c r="A27" s="25"/>
      <c r="B27" s="24"/>
      <c r="C27" s="14"/>
      <c r="D27" s="15" t="s">
        <v>30</v>
      </c>
      <c r="E27" s="22" t="s">
        <v>21</v>
      </c>
      <c r="F27" s="22"/>
      <c r="G27" s="27">
        <v>36976.086956521744</v>
      </c>
    </row>
    <row r="28" spans="1:12">
      <c r="A28" s="25"/>
      <c r="B28" s="24"/>
      <c r="C28" s="14"/>
      <c r="D28" s="15"/>
      <c r="E28" s="22" t="s">
        <v>27</v>
      </c>
      <c r="F28" s="22"/>
      <c r="G28" s="28">
        <v>36976.086956521744</v>
      </c>
    </row>
    <row r="29" spans="1:12">
      <c r="A29" s="25"/>
      <c r="B29" s="24"/>
      <c r="C29" s="14"/>
      <c r="D29" s="15"/>
      <c r="E29" s="22" t="s">
        <v>20</v>
      </c>
      <c r="F29" s="22"/>
      <c r="G29" s="28">
        <v>36976.086956521744</v>
      </c>
    </row>
    <row r="30" spans="1:12">
      <c r="A30" s="25"/>
      <c r="B30" s="24"/>
      <c r="C30" s="14"/>
      <c r="D30" s="15"/>
      <c r="E30" s="22" t="s">
        <v>22</v>
      </c>
      <c r="F30" s="22"/>
      <c r="G30" s="28">
        <v>36976.086956521744</v>
      </c>
    </row>
    <row r="31" spans="1:12">
      <c r="A31" s="25"/>
      <c r="B31" s="24"/>
      <c r="C31" s="14" t="s">
        <v>31</v>
      </c>
      <c r="D31" s="15"/>
      <c r="E31" s="22" t="s">
        <v>20</v>
      </c>
      <c r="F31" s="22"/>
      <c r="G31" s="29">
        <v>18922737.546333998</v>
      </c>
    </row>
    <row r="32" spans="1:12">
      <c r="A32" s="25"/>
      <c r="B32" s="24"/>
      <c r="C32" s="14"/>
      <c r="D32" s="15"/>
      <c r="E32" s="22" t="s">
        <v>22</v>
      </c>
      <c r="F32" s="22"/>
      <c r="G32" s="29">
        <v>18922737.546333965</v>
      </c>
    </row>
    <row r="33" spans="1:7">
      <c r="A33" s="25"/>
      <c r="B33" s="24"/>
      <c r="C33" s="12" t="s">
        <v>32</v>
      </c>
      <c r="D33" s="13"/>
      <c r="E33" s="13" t="s">
        <v>32</v>
      </c>
      <c r="F33" s="13"/>
      <c r="G33" s="26">
        <v>166433802.816901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E8" sqref="E8"/>
    </sheetView>
  </sheetViews>
  <sheetFormatPr defaultRowHeight="15"/>
  <cols>
    <col min="1" max="1" width="18.42578125" customWidth="1"/>
    <col min="5" max="5" width="13.28515625" customWidth="1"/>
  </cols>
  <sheetData>
    <row r="1" spans="1:5">
      <c r="A1" s="3" t="s">
        <v>57</v>
      </c>
      <c r="B1" s="9"/>
      <c r="C1" s="9"/>
      <c r="D1" s="9"/>
      <c r="E1" s="9"/>
    </row>
    <row r="2" spans="1:5">
      <c r="A2" s="34" t="s">
        <v>12</v>
      </c>
      <c r="B2" s="30"/>
      <c r="C2" s="30"/>
      <c r="D2" s="30"/>
      <c r="E2" s="33"/>
    </row>
    <row r="3" spans="1:5">
      <c r="A3" s="34"/>
      <c r="B3" s="33"/>
      <c r="C3" s="33"/>
      <c r="D3" s="33"/>
      <c r="E3" s="33" t="s">
        <v>48</v>
      </c>
    </row>
    <row r="4" spans="1:5">
      <c r="A4" s="37" t="s">
        <v>13</v>
      </c>
      <c r="B4" s="35" t="s">
        <v>14</v>
      </c>
      <c r="C4" s="35" t="s">
        <v>15</v>
      </c>
      <c r="D4" s="35"/>
      <c r="E4" s="31">
        <v>2017</v>
      </c>
    </row>
    <row r="5" spans="1:5">
      <c r="A5" s="34" t="s">
        <v>18</v>
      </c>
      <c r="B5" s="33" t="s">
        <v>42</v>
      </c>
      <c r="C5" s="33" t="s">
        <v>20</v>
      </c>
      <c r="D5" s="33"/>
      <c r="E5" s="38">
        <v>177835.39874212089</v>
      </c>
    </row>
    <row r="6" spans="1:5">
      <c r="A6" s="34"/>
      <c r="B6" s="33" t="s">
        <v>43</v>
      </c>
      <c r="C6" s="33" t="s">
        <v>20</v>
      </c>
      <c r="D6" s="33"/>
      <c r="E6" s="38">
        <v>60439.540957583478</v>
      </c>
    </row>
    <row r="7" spans="1:5">
      <c r="A7" s="34" t="s">
        <v>31</v>
      </c>
      <c r="B7" s="33"/>
      <c r="C7" s="33" t="s">
        <v>20</v>
      </c>
      <c r="D7" s="33"/>
      <c r="E7" s="38">
        <v>2789588.0428378619</v>
      </c>
    </row>
    <row r="8" spans="1:5">
      <c r="A8" s="34"/>
      <c r="B8" s="33"/>
      <c r="C8" s="33" t="s">
        <v>22</v>
      </c>
      <c r="D8" s="33"/>
      <c r="E8" s="38">
        <v>2789588.0428378619</v>
      </c>
    </row>
    <row r="9" spans="1:5">
      <c r="A9" s="36" t="s">
        <v>32</v>
      </c>
      <c r="B9" s="32"/>
      <c r="C9" s="32" t="s">
        <v>32</v>
      </c>
      <c r="D9" s="32"/>
      <c r="E9" s="39">
        <v>15377464.7887324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I7"/>
  <sheetViews>
    <sheetView workbookViewId="0">
      <selection activeCell="B6" sqref="B6"/>
    </sheetView>
  </sheetViews>
  <sheetFormatPr defaultRowHeight="15"/>
  <cols>
    <col min="1" max="1" width="16.5703125" style="6" customWidth="1"/>
    <col min="2" max="2" width="9.7109375" style="6" customWidth="1"/>
    <col min="3" max="3" width="10" style="6" bestFit="1" customWidth="1"/>
    <col min="4" max="35" width="9.5703125" style="6" bestFit="1" customWidth="1"/>
    <col min="36" max="16384" width="9.140625" style="6"/>
  </cols>
  <sheetData>
    <row r="1" spans="1:35" ht="30">
      <c r="A1" s="46" t="s">
        <v>64</v>
      </c>
      <c r="B1" s="4">
        <v>2017</v>
      </c>
      <c r="C1" s="4">
        <v>2018</v>
      </c>
      <c r="D1" s="4">
        <v>2019</v>
      </c>
      <c r="E1" s="4">
        <v>2020</v>
      </c>
      <c r="F1" s="4">
        <v>2021</v>
      </c>
      <c r="G1" s="4">
        <v>2022</v>
      </c>
      <c r="H1" s="4">
        <v>2023</v>
      </c>
      <c r="I1" s="4">
        <v>2024</v>
      </c>
      <c r="J1" s="4">
        <v>2025</v>
      </c>
      <c r="K1" s="4">
        <v>2026</v>
      </c>
      <c r="L1" s="4">
        <v>2027</v>
      </c>
      <c r="M1" s="4">
        <v>2028</v>
      </c>
      <c r="N1" s="4">
        <v>2029</v>
      </c>
      <c r="O1" s="4">
        <v>2030</v>
      </c>
      <c r="P1" s="4">
        <v>2031</v>
      </c>
      <c r="Q1" s="4">
        <v>2032</v>
      </c>
      <c r="R1" s="4">
        <v>2033</v>
      </c>
      <c r="S1" s="4">
        <v>2034</v>
      </c>
      <c r="T1" s="4">
        <v>2035</v>
      </c>
      <c r="U1" s="4">
        <v>2036</v>
      </c>
      <c r="V1" s="4">
        <v>2037</v>
      </c>
      <c r="W1" s="4">
        <v>2038</v>
      </c>
      <c r="X1" s="4">
        <v>2039</v>
      </c>
      <c r="Y1" s="4">
        <v>2040</v>
      </c>
      <c r="Z1" s="4">
        <v>2041</v>
      </c>
      <c r="AA1" s="4">
        <v>2042</v>
      </c>
      <c r="AB1" s="4">
        <v>2043</v>
      </c>
      <c r="AC1" s="4">
        <v>2044</v>
      </c>
      <c r="AD1" s="4">
        <v>2045</v>
      </c>
      <c r="AE1" s="4">
        <v>2046</v>
      </c>
      <c r="AF1" s="4">
        <v>2047</v>
      </c>
      <c r="AG1" s="4">
        <v>2048</v>
      </c>
      <c r="AH1" s="4">
        <v>2049</v>
      </c>
      <c r="AI1" s="4">
        <v>2050</v>
      </c>
    </row>
    <row r="2" spans="1:35">
      <c r="A2" s="6" t="s">
        <v>5</v>
      </c>
      <c r="B2" s="7">
        <f>(IESS_Psng_ROAD_RAIL_AIR!J6*0.621371)</f>
        <v>9070.7818885527995</v>
      </c>
      <c r="C2" s="7">
        <f t="shared" ref="C2:C7" si="0">$B2</f>
        <v>9070.7818885527995</v>
      </c>
      <c r="D2" s="7">
        <f t="shared" ref="D2:AI7" si="1">$B2</f>
        <v>9070.7818885527995</v>
      </c>
      <c r="E2" s="7">
        <f t="shared" si="1"/>
        <v>9070.7818885527995</v>
      </c>
      <c r="F2" s="7">
        <f t="shared" si="1"/>
        <v>9070.7818885527995</v>
      </c>
      <c r="G2" s="7">
        <f t="shared" si="1"/>
        <v>9070.7818885527995</v>
      </c>
      <c r="H2" s="7">
        <f t="shared" si="1"/>
        <v>9070.7818885527995</v>
      </c>
      <c r="I2" s="7">
        <f t="shared" si="1"/>
        <v>9070.7818885527995</v>
      </c>
      <c r="J2" s="7">
        <f t="shared" si="1"/>
        <v>9070.7818885527995</v>
      </c>
      <c r="K2" s="7">
        <f t="shared" si="1"/>
        <v>9070.7818885527995</v>
      </c>
      <c r="L2" s="7">
        <f t="shared" si="1"/>
        <v>9070.7818885527995</v>
      </c>
      <c r="M2" s="7">
        <f t="shared" si="1"/>
        <v>9070.7818885527995</v>
      </c>
      <c r="N2" s="7">
        <f t="shared" si="1"/>
        <v>9070.7818885527995</v>
      </c>
      <c r="O2" s="7">
        <f t="shared" si="1"/>
        <v>9070.7818885527995</v>
      </c>
      <c r="P2" s="7">
        <f t="shared" si="1"/>
        <v>9070.7818885527995</v>
      </c>
      <c r="Q2" s="7">
        <f t="shared" si="1"/>
        <v>9070.7818885527995</v>
      </c>
      <c r="R2" s="7">
        <f t="shared" si="1"/>
        <v>9070.7818885527995</v>
      </c>
      <c r="S2" s="7">
        <f t="shared" si="1"/>
        <v>9070.7818885527995</v>
      </c>
      <c r="T2" s="7">
        <f t="shared" si="1"/>
        <v>9070.7818885527995</v>
      </c>
      <c r="U2" s="7">
        <f t="shared" si="1"/>
        <v>9070.7818885527995</v>
      </c>
      <c r="V2" s="7">
        <f t="shared" si="1"/>
        <v>9070.7818885527995</v>
      </c>
      <c r="W2" s="7">
        <f t="shared" si="1"/>
        <v>9070.7818885527995</v>
      </c>
      <c r="X2" s="7">
        <f t="shared" si="1"/>
        <v>9070.7818885527995</v>
      </c>
      <c r="Y2" s="7">
        <f t="shared" si="1"/>
        <v>9070.7818885527995</v>
      </c>
      <c r="Z2" s="7">
        <f t="shared" si="1"/>
        <v>9070.7818885527995</v>
      </c>
      <c r="AA2" s="7">
        <f t="shared" si="1"/>
        <v>9070.7818885527995</v>
      </c>
      <c r="AB2" s="7">
        <f t="shared" si="1"/>
        <v>9070.7818885527995</v>
      </c>
      <c r="AC2" s="7">
        <f t="shared" si="1"/>
        <v>9070.7818885527995</v>
      </c>
      <c r="AD2" s="7">
        <f t="shared" si="1"/>
        <v>9070.7818885527995</v>
      </c>
      <c r="AE2" s="7">
        <f t="shared" si="1"/>
        <v>9070.7818885527995</v>
      </c>
      <c r="AF2" s="7">
        <f t="shared" si="1"/>
        <v>9070.7818885527995</v>
      </c>
      <c r="AG2" s="7">
        <f t="shared" si="1"/>
        <v>9070.7818885527995</v>
      </c>
      <c r="AH2" s="7">
        <f t="shared" si="1"/>
        <v>9070.7818885527995</v>
      </c>
      <c r="AI2" s="7">
        <f t="shared" si="1"/>
        <v>9070.7818885527995</v>
      </c>
    </row>
    <row r="3" spans="1:35">
      <c r="A3" s="6" t="s">
        <v>6</v>
      </c>
      <c r="B3" s="7">
        <f>(IESS_Psng_ROAD_RAIL_AIR!J11*0.621371)</f>
        <v>52343.12548139556</v>
      </c>
      <c r="C3" s="7">
        <f t="shared" si="0"/>
        <v>52343.12548139556</v>
      </c>
      <c r="D3" s="7">
        <f t="shared" si="1"/>
        <v>52343.12548139556</v>
      </c>
      <c r="E3" s="7">
        <f t="shared" si="1"/>
        <v>52343.12548139556</v>
      </c>
      <c r="F3" s="7">
        <f t="shared" si="1"/>
        <v>52343.12548139556</v>
      </c>
      <c r="G3" s="7">
        <f t="shared" si="1"/>
        <v>52343.12548139556</v>
      </c>
      <c r="H3" s="7">
        <f t="shared" si="1"/>
        <v>52343.12548139556</v>
      </c>
      <c r="I3" s="7">
        <f t="shared" si="1"/>
        <v>52343.12548139556</v>
      </c>
      <c r="J3" s="7">
        <f t="shared" si="1"/>
        <v>52343.12548139556</v>
      </c>
      <c r="K3" s="7">
        <f t="shared" si="1"/>
        <v>52343.12548139556</v>
      </c>
      <c r="L3" s="7">
        <f t="shared" si="1"/>
        <v>52343.12548139556</v>
      </c>
      <c r="M3" s="7">
        <f t="shared" si="1"/>
        <v>52343.12548139556</v>
      </c>
      <c r="N3" s="7">
        <f t="shared" si="1"/>
        <v>52343.12548139556</v>
      </c>
      <c r="O3" s="7">
        <f t="shared" si="1"/>
        <v>52343.12548139556</v>
      </c>
      <c r="P3" s="7">
        <f t="shared" si="1"/>
        <v>52343.12548139556</v>
      </c>
      <c r="Q3" s="7">
        <f t="shared" si="1"/>
        <v>52343.12548139556</v>
      </c>
      <c r="R3" s="7">
        <f t="shared" si="1"/>
        <v>52343.12548139556</v>
      </c>
      <c r="S3" s="7">
        <f t="shared" si="1"/>
        <v>52343.12548139556</v>
      </c>
      <c r="T3" s="7">
        <f t="shared" si="1"/>
        <v>52343.12548139556</v>
      </c>
      <c r="U3" s="7">
        <f t="shared" si="1"/>
        <v>52343.12548139556</v>
      </c>
      <c r="V3" s="7">
        <f t="shared" si="1"/>
        <v>52343.12548139556</v>
      </c>
      <c r="W3" s="7">
        <f t="shared" si="1"/>
        <v>52343.12548139556</v>
      </c>
      <c r="X3" s="7">
        <f t="shared" si="1"/>
        <v>52343.12548139556</v>
      </c>
      <c r="Y3" s="7">
        <f t="shared" si="1"/>
        <v>52343.12548139556</v>
      </c>
      <c r="Z3" s="7">
        <f t="shared" si="1"/>
        <v>52343.12548139556</v>
      </c>
      <c r="AA3" s="7">
        <f t="shared" si="1"/>
        <v>52343.12548139556</v>
      </c>
      <c r="AB3" s="7">
        <f t="shared" si="1"/>
        <v>52343.12548139556</v>
      </c>
      <c r="AC3" s="7">
        <f t="shared" si="1"/>
        <v>52343.12548139556</v>
      </c>
      <c r="AD3" s="7">
        <f t="shared" si="1"/>
        <v>52343.12548139556</v>
      </c>
      <c r="AE3" s="7">
        <f t="shared" si="1"/>
        <v>52343.12548139556</v>
      </c>
      <c r="AF3" s="7">
        <f t="shared" si="1"/>
        <v>52343.12548139556</v>
      </c>
      <c r="AG3" s="7">
        <f t="shared" si="1"/>
        <v>52343.12548139556</v>
      </c>
      <c r="AH3" s="7">
        <f t="shared" si="1"/>
        <v>52343.12548139556</v>
      </c>
      <c r="AI3" s="7">
        <f t="shared" si="1"/>
        <v>52343.12548139556</v>
      </c>
    </row>
    <row r="4" spans="1:35">
      <c r="A4" s="6" t="s">
        <v>7</v>
      </c>
      <c r="B4" s="7">
        <f>(IESS_Psng_ROAD_RAIL_AIR!J14*0.621371)</f>
        <v>103417138.49014059</v>
      </c>
      <c r="C4" s="7">
        <f t="shared" si="0"/>
        <v>103417138.49014059</v>
      </c>
      <c r="D4" s="7">
        <f t="shared" si="1"/>
        <v>103417138.49014059</v>
      </c>
      <c r="E4" s="7">
        <f t="shared" si="1"/>
        <v>103417138.49014059</v>
      </c>
      <c r="F4" s="7">
        <f t="shared" si="1"/>
        <v>103417138.49014059</v>
      </c>
      <c r="G4" s="7">
        <f t="shared" si="1"/>
        <v>103417138.49014059</v>
      </c>
      <c r="H4" s="7">
        <f t="shared" si="1"/>
        <v>103417138.49014059</v>
      </c>
      <c r="I4" s="7">
        <f t="shared" si="1"/>
        <v>103417138.49014059</v>
      </c>
      <c r="J4" s="7">
        <f t="shared" si="1"/>
        <v>103417138.49014059</v>
      </c>
      <c r="K4" s="7">
        <f t="shared" si="1"/>
        <v>103417138.49014059</v>
      </c>
      <c r="L4" s="7">
        <f t="shared" si="1"/>
        <v>103417138.49014059</v>
      </c>
      <c r="M4" s="7">
        <f t="shared" si="1"/>
        <v>103417138.49014059</v>
      </c>
      <c r="N4" s="7">
        <f t="shared" si="1"/>
        <v>103417138.49014059</v>
      </c>
      <c r="O4" s="7">
        <f t="shared" si="1"/>
        <v>103417138.49014059</v>
      </c>
      <c r="P4" s="7">
        <f t="shared" si="1"/>
        <v>103417138.49014059</v>
      </c>
      <c r="Q4" s="7">
        <f t="shared" si="1"/>
        <v>103417138.49014059</v>
      </c>
      <c r="R4" s="7">
        <f t="shared" si="1"/>
        <v>103417138.49014059</v>
      </c>
      <c r="S4" s="7">
        <f t="shared" si="1"/>
        <v>103417138.49014059</v>
      </c>
      <c r="T4" s="7">
        <f t="shared" si="1"/>
        <v>103417138.49014059</v>
      </c>
      <c r="U4" s="7">
        <f t="shared" si="1"/>
        <v>103417138.49014059</v>
      </c>
      <c r="V4" s="7">
        <f t="shared" si="1"/>
        <v>103417138.49014059</v>
      </c>
      <c r="W4" s="7">
        <f t="shared" si="1"/>
        <v>103417138.49014059</v>
      </c>
      <c r="X4" s="7">
        <f t="shared" si="1"/>
        <v>103417138.49014059</v>
      </c>
      <c r="Y4" s="7">
        <f t="shared" si="1"/>
        <v>103417138.49014059</v>
      </c>
      <c r="Z4" s="7">
        <f t="shared" si="1"/>
        <v>103417138.49014059</v>
      </c>
      <c r="AA4" s="7">
        <f t="shared" si="1"/>
        <v>103417138.49014059</v>
      </c>
      <c r="AB4" s="7">
        <f t="shared" si="1"/>
        <v>103417138.49014059</v>
      </c>
      <c r="AC4" s="7">
        <f t="shared" si="1"/>
        <v>103417138.49014059</v>
      </c>
      <c r="AD4" s="7">
        <f t="shared" si="1"/>
        <v>103417138.49014059</v>
      </c>
      <c r="AE4" s="7">
        <f t="shared" si="1"/>
        <v>103417138.49014059</v>
      </c>
      <c r="AF4" s="7">
        <f t="shared" si="1"/>
        <v>103417138.49014059</v>
      </c>
      <c r="AG4" s="7">
        <f t="shared" si="1"/>
        <v>103417138.49014059</v>
      </c>
      <c r="AH4" s="7">
        <f t="shared" si="1"/>
        <v>103417138.49014059</v>
      </c>
      <c r="AI4" s="7">
        <f t="shared" si="1"/>
        <v>103417138.49014059</v>
      </c>
    </row>
    <row r="5" spans="1:35">
      <c r="A5" s="6" t="s">
        <v>8</v>
      </c>
      <c r="B5" s="7">
        <f>(IESS_Psng_ROAD_RAIL_AIR!J17*0.621371)</f>
        <v>11758040.351903103</v>
      </c>
      <c r="C5" s="7">
        <f t="shared" si="0"/>
        <v>11758040.351903103</v>
      </c>
      <c r="D5" s="7">
        <f t="shared" si="1"/>
        <v>11758040.351903103</v>
      </c>
      <c r="E5" s="7">
        <f t="shared" si="1"/>
        <v>11758040.351903103</v>
      </c>
      <c r="F5" s="7">
        <f t="shared" si="1"/>
        <v>11758040.351903103</v>
      </c>
      <c r="G5" s="7">
        <f t="shared" si="1"/>
        <v>11758040.351903103</v>
      </c>
      <c r="H5" s="7">
        <f t="shared" si="1"/>
        <v>11758040.351903103</v>
      </c>
      <c r="I5" s="7">
        <f t="shared" si="1"/>
        <v>11758040.351903103</v>
      </c>
      <c r="J5" s="7">
        <f t="shared" si="1"/>
        <v>11758040.351903103</v>
      </c>
      <c r="K5" s="7">
        <f t="shared" si="1"/>
        <v>11758040.351903103</v>
      </c>
      <c r="L5" s="7">
        <f t="shared" si="1"/>
        <v>11758040.351903103</v>
      </c>
      <c r="M5" s="7">
        <f t="shared" si="1"/>
        <v>11758040.351903103</v>
      </c>
      <c r="N5" s="7">
        <f t="shared" si="1"/>
        <v>11758040.351903103</v>
      </c>
      <c r="O5" s="7">
        <f t="shared" si="1"/>
        <v>11758040.351903103</v>
      </c>
      <c r="P5" s="7">
        <f t="shared" si="1"/>
        <v>11758040.351903103</v>
      </c>
      <c r="Q5" s="7">
        <f t="shared" si="1"/>
        <v>11758040.351903103</v>
      </c>
      <c r="R5" s="7">
        <f t="shared" si="1"/>
        <v>11758040.351903103</v>
      </c>
      <c r="S5" s="7">
        <f t="shared" si="1"/>
        <v>11758040.351903103</v>
      </c>
      <c r="T5" s="7">
        <f t="shared" si="1"/>
        <v>11758040.351903103</v>
      </c>
      <c r="U5" s="7">
        <f t="shared" si="1"/>
        <v>11758040.351903103</v>
      </c>
      <c r="V5" s="7">
        <f t="shared" si="1"/>
        <v>11758040.351903103</v>
      </c>
      <c r="W5" s="7">
        <f t="shared" si="1"/>
        <v>11758040.351903103</v>
      </c>
      <c r="X5" s="7">
        <f t="shared" si="1"/>
        <v>11758040.351903103</v>
      </c>
      <c r="Y5" s="7">
        <f t="shared" si="1"/>
        <v>11758040.351903103</v>
      </c>
      <c r="Z5" s="7">
        <f t="shared" si="1"/>
        <v>11758040.351903103</v>
      </c>
      <c r="AA5" s="7">
        <f t="shared" si="1"/>
        <v>11758040.351903103</v>
      </c>
      <c r="AB5" s="7">
        <f t="shared" si="1"/>
        <v>11758040.351903103</v>
      </c>
      <c r="AC5" s="7">
        <f t="shared" si="1"/>
        <v>11758040.351903103</v>
      </c>
      <c r="AD5" s="7">
        <f t="shared" si="1"/>
        <v>11758040.351903103</v>
      </c>
      <c r="AE5" s="7">
        <f t="shared" si="1"/>
        <v>11758040.351903103</v>
      </c>
      <c r="AF5" s="7">
        <f t="shared" si="1"/>
        <v>11758040.351903103</v>
      </c>
      <c r="AG5" s="7">
        <f t="shared" si="1"/>
        <v>11758040.351903103</v>
      </c>
      <c r="AH5" s="7">
        <f t="shared" si="1"/>
        <v>11758040.351903103</v>
      </c>
      <c r="AI5" s="7">
        <f t="shared" si="1"/>
        <v>11758040.351903103</v>
      </c>
    </row>
    <row r="6" spans="1:35">
      <c r="A6" s="6" t="s">
        <v>9</v>
      </c>
      <c r="B6" s="7">
        <f>(IESS_Psng_ROAD_RAIL_AIR!J20*0.621371)</f>
        <v>42424.105024999997</v>
      </c>
      <c r="C6" s="7">
        <f t="shared" si="0"/>
        <v>42424.105024999997</v>
      </c>
      <c r="D6" s="7">
        <f t="shared" si="1"/>
        <v>42424.105024999997</v>
      </c>
      <c r="E6" s="7">
        <f t="shared" si="1"/>
        <v>42424.105024999997</v>
      </c>
      <c r="F6" s="7">
        <f t="shared" si="1"/>
        <v>42424.105024999997</v>
      </c>
      <c r="G6" s="7">
        <f t="shared" si="1"/>
        <v>42424.105024999997</v>
      </c>
      <c r="H6" s="7">
        <f t="shared" si="1"/>
        <v>42424.105024999997</v>
      </c>
      <c r="I6" s="7">
        <f t="shared" si="1"/>
        <v>42424.105024999997</v>
      </c>
      <c r="J6" s="7">
        <f t="shared" si="1"/>
        <v>42424.105024999997</v>
      </c>
      <c r="K6" s="7">
        <f t="shared" si="1"/>
        <v>42424.105024999997</v>
      </c>
      <c r="L6" s="7">
        <f t="shared" si="1"/>
        <v>42424.105024999997</v>
      </c>
      <c r="M6" s="7">
        <f t="shared" si="1"/>
        <v>42424.105024999997</v>
      </c>
      <c r="N6" s="7">
        <f t="shared" si="1"/>
        <v>42424.105024999997</v>
      </c>
      <c r="O6" s="7">
        <f t="shared" si="1"/>
        <v>42424.105024999997</v>
      </c>
      <c r="P6" s="7">
        <f t="shared" si="1"/>
        <v>42424.105024999997</v>
      </c>
      <c r="Q6" s="7">
        <f t="shared" si="1"/>
        <v>42424.105024999997</v>
      </c>
      <c r="R6" s="7">
        <f t="shared" si="1"/>
        <v>42424.105024999997</v>
      </c>
      <c r="S6" s="7">
        <f t="shared" si="1"/>
        <v>42424.105024999997</v>
      </c>
      <c r="T6" s="7">
        <f t="shared" si="1"/>
        <v>42424.105024999997</v>
      </c>
      <c r="U6" s="7">
        <f t="shared" si="1"/>
        <v>42424.105024999997</v>
      </c>
      <c r="V6" s="7">
        <f t="shared" si="1"/>
        <v>42424.105024999997</v>
      </c>
      <c r="W6" s="7">
        <f t="shared" si="1"/>
        <v>42424.105024999997</v>
      </c>
      <c r="X6" s="7">
        <f t="shared" si="1"/>
        <v>42424.105024999997</v>
      </c>
      <c r="Y6" s="7">
        <f t="shared" si="1"/>
        <v>42424.105024999997</v>
      </c>
      <c r="Z6" s="7">
        <f t="shared" si="1"/>
        <v>42424.105024999997</v>
      </c>
      <c r="AA6" s="7">
        <f t="shared" si="1"/>
        <v>42424.105024999997</v>
      </c>
      <c r="AB6" s="7">
        <f t="shared" si="1"/>
        <v>42424.105024999997</v>
      </c>
      <c r="AC6" s="7">
        <f t="shared" si="1"/>
        <v>42424.105024999997</v>
      </c>
      <c r="AD6" s="7">
        <f t="shared" si="1"/>
        <v>42424.105024999997</v>
      </c>
      <c r="AE6" s="7">
        <f t="shared" si="1"/>
        <v>42424.105024999997</v>
      </c>
      <c r="AF6" s="7">
        <f t="shared" si="1"/>
        <v>42424.105024999997</v>
      </c>
      <c r="AG6" s="7">
        <f t="shared" si="1"/>
        <v>42424.105024999997</v>
      </c>
      <c r="AH6" s="7">
        <f t="shared" si="1"/>
        <v>42424.105024999997</v>
      </c>
      <c r="AI6" s="7">
        <f t="shared" si="1"/>
        <v>42424.105024999997</v>
      </c>
    </row>
    <row r="7" spans="1:35">
      <c r="A7" s="6" t="s">
        <v>10</v>
      </c>
      <c r="B7" s="7">
        <f>(IESS_Psng_ROAD_RAIL_AIR!J23*0.621371)</f>
        <v>2761.0485304347826</v>
      </c>
      <c r="C7" s="7">
        <f t="shared" si="0"/>
        <v>2761.0485304347826</v>
      </c>
      <c r="D7" s="7">
        <f t="shared" si="1"/>
        <v>2761.0485304347826</v>
      </c>
      <c r="E7" s="7">
        <f t="shared" si="1"/>
        <v>2761.0485304347826</v>
      </c>
      <c r="F7" s="7">
        <f t="shared" si="1"/>
        <v>2761.0485304347826</v>
      </c>
      <c r="G7" s="7">
        <f t="shared" si="1"/>
        <v>2761.0485304347826</v>
      </c>
      <c r="H7" s="7">
        <f t="shared" si="1"/>
        <v>2761.0485304347826</v>
      </c>
      <c r="I7" s="7">
        <f t="shared" si="1"/>
        <v>2761.0485304347826</v>
      </c>
      <c r="J7" s="7">
        <f t="shared" si="1"/>
        <v>2761.0485304347826</v>
      </c>
      <c r="K7" s="7">
        <f t="shared" si="1"/>
        <v>2761.0485304347826</v>
      </c>
      <c r="L7" s="7">
        <f t="shared" si="1"/>
        <v>2761.0485304347826</v>
      </c>
      <c r="M7" s="7">
        <f t="shared" si="1"/>
        <v>2761.0485304347826</v>
      </c>
      <c r="N7" s="7">
        <f t="shared" si="1"/>
        <v>2761.0485304347826</v>
      </c>
      <c r="O7" s="7">
        <f t="shared" si="1"/>
        <v>2761.0485304347826</v>
      </c>
      <c r="P7" s="7">
        <f t="shared" si="1"/>
        <v>2761.0485304347826</v>
      </c>
      <c r="Q7" s="7">
        <f t="shared" si="1"/>
        <v>2761.0485304347826</v>
      </c>
      <c r="R7" s="7">
        <f t="shared" si="1"/>
        <v>2761.0485304347826</v>
      </c>
      <c r="S7" s="7">
        <f t="shared" si="1"/>
        <v>2761.0485304347826</v>
      </c>
      <c r="T7" s="7">
        <f t="shared" si="1"/>
        <v>2761.0485304347826</v>
      </c>
      <c r="U7" s="7">
        <f t="shared" si="1"/>
        <v>2761.0485304347826</v>
      </c>
      <c r="V7" s="7">
        <f t="shared" si="1"/>
        <v>2761.0485304347826</v>
      </c>
      <c r="W7" s="7">
        <f t="shared" si="1"/>
        <v>2761.0485304347826</v>
      </c>
      <c r="X7" s="7">
        <f t="shared" si="1"/>
        <v>2761.0485304347826</v>
      </c>
      <c r="Y7" s="7">
        <f t="shared" si="1"/>
        <v>2761.0485304347826</v>
      </c>
      <c r="Z7" s="7">
        <f t="shared" si="1"/>
        <v>2761.0485304347826</v>
      </c>
      <c r="AA7" s="7">
        <f t="shared" si="1"/>
        <v>2761.0485304347826</v>
      </c>
      <c r="AB7" s="7">
        <f t="shared" si="1"/>
        <v>2761.0485304347826</v>
      </c>
      <c r="AC7" s="7">
        <f t="shared" si="1"/>
        <v>2761.0485304347826</v>
      </c>
      <c r="AD7" s="7">
        <f t="shared" si="1"/>
        <v>2761.0485304347826</v>
      </c>
      <c r="AE7" s="7">
        <f t="shared" si="1"/>
        <v>2761.0485304347826</v>
      </c>
      <c r="AF7" s="7">
        <f t="shared" si="1"/>
        <v>2761.0485304347826</v>
      </c>
      <c r="AG7" s="7">
        <f t="shared" si="1"/>
        <v>2761.0485304347826</v>
      </c>
      <c r="AH7" s="7">
        <f t="shared" si="1"/>
        <v>2761.0485304347826</v>
      </c>
      <c r="AI7" s="7">
        <f t="shared" si="1"/>
        <v>2761.0485304347826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I11"/>
  <sheetViews>
    <sheetView workbookViewId="0">
      <selection activeCell="D12" sqref="D12"/>
    </sheetView>
  </sheetViews>
  <sheetFormatPr defaultRowHeight="15"/>
  <cols>
    <col min="1" max="1" width="16.5703125" style="6" customWidth="1"/>
    <col min="2" max="2" width="9" style="6" customWidth="1"/>
    <col min="3" max="16384" width="9.140625" style="6"/>
  </cols>
  <sheetData>
    <row r="1" spans="1:35" ht="30">
      <c r="A1" s="46" t="s">
        <v>64</v>
      </c>
      <c r="B1" s="5">
        <v>2017</v>
      </c>
      <c r="C1" s="4">
        <v>2018</v>
      </c>
      <c r="D1" s="5">
        <v>2019</v>
      </c>
      <c r="E1" s="4">
        <v>2020</v>
      </c>
      <c r="F1" s="5">
        <v>2021</v>
      </c>
      <c r="G1" s="4">
        <v>2022</v>
      </c>
      <c r="H1" s="5">
        <v>2023</v>
      </c>
      <c r="I1" s="4">
        <v>2024</v>
      </c>
      <c r="J1" s="5">
        <v>2025</v>
      </c>
      <c r="K1" s="4">
        <v>2026</v>
      </c>
      <c r="L1" s="5">
        <v>2027</v>
      </c>
      <c r="M1" s="4">
        <v>2028</v>
      </c>
      <c r="N1" s="5">
        <v>2029</v>
      </c>
      <c r="O1" s="4">
        <v>2030</v>
      </c>
      <c r="P1" s="5">
        <v>2031</v>
      </c>
      <c r="Q1" s="4">
        <v>2032</v>
      </c>
      <c r="R1" s="5">
        <v>2033</v>
      </c>
      <c r="S1" s="4">
        <v>2034</v>
      </c>
      <c r="T1" s="5">
        <v>2035</v>
      </c>
      <c r="U1" s="4">
        <v>2036</v>
      </c>
      <c r="V1" s="5">
        <v>2037</v>
      </c>
      <c r="W1" s="4">
        <v>2038</v>
      </c>
      <c r="X1" s="5">
        <v>2039</v>
      </c>
      <c r="Y1" s="4">
        <v>2040</v>
      </c>
      <c r="Z1" s="5">
        <v>2041</v>
      </c>
      <c r="AA1" s="4">
        <v>2042</v>
      </c>
      <c r="AB1" s="5">
        <v>2043</v>
      </c>
      <c r="AC1" s="4">
        <v>2044</v>
      </c>
      <c r="AD1" s="5">
        <v>2045</v>
      </c>
      <c r="AE1" s="4">
        <v>2046</v>
      </c>
      <c r="AF1" s="5">
        <v>2047</v>
      </c>
      <c r="AG1" s="4">
        <v>2048</v>
      </c>
      <c r="AH1" s="5">
        <v>2049</v>
      </c>
      <c r="AI1" s="4">
        <v>2050</v>
      </c>
    </row>
    <row r="2" spans="1:35">
      <c r="A2" s="6" t="s">
        <v>5</v>
      </c>
      <c r="B2" s="49">
        <f>(IESS_Frgt!E6*0.621371)</f>
        <v>37555.378004354607</v>
      </c>
      <c r="C2" s="7">
        <f>$B2</f>
        <v>37555.378004354607</v>
      </c>
      <c r="D2" s="7">
        <f t="shared" ref="D2:AI7" si="0">$B2</f>
        <v>37555.378004354607</v>
      </c>
      <c r="E2" s="7">
        <f t="shared" si="0"/>
        <v>37555.378004354607</v>
      </c>
      <c r="F2" s="7">
        <f t="shared" si="0"/>
        <v>37555.378004354607</v>
      </c>
      <c r="G2" s="7">
        <f t="shared" si="0"/>
        <v>37555.378004354607</v>
      </c>
      <c r="H2" s="7">
        <f t="shared" si="0"/>
        <v>37555.378004354607</v>
      </c>
      <c r="I2" s="7">
        <f t="shared" si="0"/>
        <v>37555.378004354607</v>
      </c>
      <c r="J2" s="7">
        <f t="shared" si="0"/>
        <v>37555.378004354607</v>
      </c>
      <c r="K2" s="7">
        <f t="shared" si="0"/>
        <v>37555.378004354607</v>
      </c>
      <c r="L2" s="7">
        <f t="shared" si="0"/>
        <v>37555.378004354607</v>
      </c>
      <c r="M2" s="7">
        <f t="shared" si="0"/>
        <v>37555.378004354607</v>
      </c>
      <c r="N2" s="7">
        <f t="shared" si="0"/>
        <v>37555.378004354607</v>
      </c>
      <c r="O2" s="7">
        <f t="shared" si="0"/>
        <v>37555.378004354607</v>
      </c>
      <c r="P2" s="7">
        <f t="shared" si="0"/>
        <v>37555.378004354607</v>
      </c>
      <c r="Q2" s="7">
        <f t="shared" si="0"/>
        <v>37555.378004354607</v>
      </c>
      <c r="R2" s="7">
        <f t="shared" si="0"/>
        <v>37555.378004354607</v>
      </c>
      <c r="S2" s="7">
        <f t="shared" si="0"/>
        <v>37555.378004354607</v>
      </c>
      <c r="T2" s="7">
        <f t="shared" si="0"/>
        <v>37555.378004354607</v>
      </c>
      <c r="U2" s="7">
        <f t="shared" si="0"/>
        <v>37555.378004354607</v>
      </c>
      <c r="V2" s="7">
        <f t="shared" si="0"/>
        <v>37555.378004354607</v>
      </c>
      <c r="W2" s="7">
        <f t="shared" si="0"/>
        <v>37555.378004354607</v>
      </c>
      <c r="X2" s="7">
        <f t="shared" si="0"/>
        <v>37555.378004354607</v>
      </c>
      <c r="Y2" s="7">
        <f t="shared" si="0"/>
        <v>37555.378004354607</v>
      </c>
      <c r="Z2" s="7">
        <f t="shared" si="0"/>
        <v>37555.378004354607</v>
      </c>
      <c r="AA2" s="7">
        <f t="shared" si="0"/>
        <v>37555.378004354607</v>
      </c>
      <c r="AB2" s="7">
        <f t="shared" si="0"/>
        <v>37555.378004354607</v>
      </c>
      <c r="AC2" s="7">
        <f t="shared" si="0"/>
        <v>37555.378004354607</v>
      </c>
      <c r="AD2" s="7">
        <f t="shared" si="0"/>
        <v>37555.378004354607</v>
      </c>
      <c r="AE2" s="7">
        <f t="shared" si="0"/>
        <v>37555.378004354607</v>
      </c>
      <c r="AF2" s="7">
        <f t="shared" si="0"/>
        <v>37555.378004354607</v>
      </c>
      <c r="AG2" s="7">
        <f t="shared" si="0"/>
        <v>37555.378004354607</v>
      </c>
      <c r="AH2" s="7">
        <f t="shared" si="0"/>
        <v>37555.378004354607</v>
      </c>
      <c r="AI2" s="7">
        <f t="shared" si="0"/>
        <v>37555.378004354607</v>
      </c>
    </row>
    <row r="3" spans="1:35">
      <c r="A3" s="6" t="s">
        <v>6</v>
      </c>
      <c r="B3" s="49">
        <f>(IESS_Frgt!E5*0.621371)</f>
        <v>110501.7595517904</v>
      </c>
      <c r="C3" s="7">
        <f t="shared" ref="C3:R7" si="1">$B3</f>
        <v>110501.7595517904</v>
      </c>
      <c r="D3" s="7">
        <f t="shared" si="1"/>
        <v>110501.7595517904</v>
      </c>
      <c r="E3" s="7">
        <f t="shared" si="1"/>
        <v>110501.7595517904</v>
      </c>
      <c r="F3" s="7">
        <f t="shared" si="1"/>
        <v>110501.7595517904</v>
      </c>
      <c r="G3" s="7">
        <f t="shared" si="1"/>
        <v>110501.7595517904</v>
      </c>
      <c r="H3" s="7">
        <f t="shared" si="1"/>
        <v>110501.7595517904</v>
      </c>
      <c r="I3" s="7">
        <f t="shared" si="1"/>
        <v>110501.7595517904</v>
      </c>
      <c r="J3" s="7">
        <f t="shared" si="1"/>
        <v>110501.7595517904</v>
      </c>
      <c r="K3" s="7">
        <f t="shared" si="1"/>
        <v>110501.7595517904</v>
      </c>
      <c r="L3" s="7">
        <f t="shared" si="1"/>
        <v>110501.7595517904</v>
      </c>
      <c r="M3" s="7">
        <f t="shared" si="1"/>
        <v>110501.7595517904</v>
      </c>
      <c r="N3" s="7">
        <f t="shared" si="1"/>
        <v>110501.7595517904</v>
      </c>
      <c r="O3" s="7">
        <f t="shared" si="1"/>
        <v>110501.7595517904</v>
      </c>
      <c r="P3" s="7">
        <f t="shared" si="1"/>
        <v>110501.7595517904</v>
      </c>
      <c r="Q3" s="7">
        <f t="shared" si="1"/>
        <v>110501.7595517904</v>
      </c>
      <c r="R3" s="7">
        <f t="shared" si="1"/>
        <v>110501.7595517904</v>
      </c>
      <c r="S3" s="7">
        <f t="shared" si="0"/>
        <v>110501.7595517904</v>
      </c>
      <c r="T3" s="7">
        <f t="shared" si="0"/>
        <v>110501.7595517904</v>
      </c>
      <c r="U3" s="7">
        <f t="shared" si="0"/>
        <v>110501.7595517904</v>
      </c>
      <c r="V3" s="7">
        <f t="shared" si="0"/>
        <v>110501.7595517904</v>
      </c>
      <c r="W3" s="7">
        <f t="shared" si="0"/>
        <v>110501.7595517904</v>
      </c>
      <c r="X3" s="7">
        <f t="shared" si="0"/>
        <v>110501.7595517904</v>
      </c>
      <c r="Y3" s="7">
        <f t="shared" si="0"/>
        <v>110501.7595517904</v>
      </c>
      <c r="Z3" s="7">
        <f t="shared" si="0"/>
        <v>110501.7595517904</v>
      </c>
      <c r="AA3" s="7">
        <f t="shared" si="0"/>
        <v>110501.7595517904</v>
      </c>
      <c r="AB3" s="7">
        <f t="shared" si="0"/>
        <v>110501.7595517904</v>
      </c>
      <c r="AC3" s="7">
        <f t="shared" si="0"/>
        <v>110501.7595517904</v>
      </c>
      <c r="AD3" s="7">
        <f t="shared" si="0"/>
        <v>110501.7595517904</v>
      </c>
      <c r="AE3" s="7">
        <f t="shared" si="0"/>
        <v>110501.7595517904</v>
      </c>
      <c r="AF3" s="7">
        <f t="shared" si="0"/>
        <v>110501.7595517904</v>
      </c>
      <c r="AG3" s="7">
        <f t="shared" si="0"/>
        <v>110501.7595517904</v>
      </c>
      <c r="AH3" s="7">
        <f t="shared" si="0"/>
        <v>110501.7595517904</v>
      </c>
      <c r="AI3" s="7">
        <f t="shared" si="0"/>
        <v>110501.7595517904</v>
      </c>
    </row>
    <row r="4" spans="1:35">
      <c r="A4" s="6" t="s">
        <v>7</v>
      </c>
      <c r="B4" s="7">
        <f>(IESS_Frgt!E9*0.621371)</f>
        <v>9555110.6732394397</v>
      </c>
      <c r="C4" s="7">
        <f t="shared" si="1"/>
        <v>9555110.6732394397</v>
      </c>
      <c r="D4" s="7">
        <f t="shared" si="0"/>
        <v>9555110.6732394397</v>
      </c>
      <c r="E4" s="7">
        <f t="shared" si="0"/>
        <v>9555110.6732394397</v>
      </c>
      <c r="F4" s="7">
        <f t="shared" si="0"/>
        <v>9555110.6732394397</v>
      </c>
      <c r="G4" s="7">
        <f t="shared" si="0"/>
        <v>9555110.6732394397</v>
      </c>
      <c r="H4" s="7">
        <f t="shared" si="0"/>
        <v>9555110.6732394397</v>
      </c>
      <c r="I4" s="7">
        <f t="shared" si="0"/>
        <v>9555110.6732394397</v>
      </c>
      <c r="J4" s="7">
        <f t="shared" si="0"/>
        <v>9555110.6732394397</v>
      </c>
      <c r="K4" s="7">
        <f t="shared" si="0"/>
        <v>9555110.6732394397</v>
      </c>
      <c r="L4" s="7">
        <f t="shared" si="0"/>
        <v>9555110.6732394397</v>
      </c>
      <c r="M4" s="7">
        <f t="shared" si="0"/>
        <v>9555110.6732394397</v>
      </c>
      <c r="N4" s="7">
        <f t="shared" si="0"/>
        <v>9555110.6732394397</v>
      </c>
      <c r="O4" s="7">
        <f t="shared" si="0"/>
        <v>9555110.6732394397</v>
      </c>
      <c r="P4" s="7">
        <f t="shared" si="0"/>
        <v>9555110.6732394397</v>
      </c>
      <c r="Q4" s="7">
        <f t="shared" si="0"/>
        <v>9555110.6732394397</v>
      </c>
      <c r="R4" s="7">
        <f t="shared" si="0"/>
        <v>9555110.6732394397</v>
      </c>
      <c r="S4" s="7">
        <f t="shared" si="0"/>
        <v>9555110.6732394397</v>
      </c>
      <c r="T4" s="7">
        <f t="shared" si="0"/>
        <v>9555110.6732394397</v>
      </c>
      <c r="U4" s="7">
        <f t="shared" si="0"/>
        <v>9555110.6732394397</v>
      </c>
      <c r="V4" s="7">
        <f t="shared" si="0"/>
        <v>9555110.6732394397</v>
      </c>
      <c r="W4" s="7">
        <f t="shared" si="0"/>
        <v>9555110.6732394397</v>
      </c>
      <c r="X4" s="7">
        <f t="shared" si="0"/>
        <v>9555110.6732394397</v>
      </c>
      <c r="Y4" s="7">
        <f t="shared" si="0"/>
        <v>9555110.6732394397</v>
      </c>
      <c r="Z4" s="7">
        <f t="shared" si="0"/>
        <v>9555110.6732394397</v>
      </c>
      <c r="AA4" s="7">
        <f t="shared" si="0"/>
        <v>9555110.6732394397</v>
      </c>
      <c r="AB4" s="7">
        <f t="shared" si="0"/>
        <v>9555110.6732394397</v>
      </c>
      <c r="AC4" s="7">
        <f t="shared" si="0"/>
        <v>9555110.6732394397</v>
      </c>
      <c r="AD4" s="7">
        <f t="shared" si="0"/>
        <v>9555110.6732394397</v>
      </c>
      <c r="AE4" s="7">
        <f t="shared" si="0"/>
        <v>9555110.6732394397</v>
      </c>
      <c r="AF4" s="7">
        <f t="shared" si="0"/>
        <v>9555110.6732394397</v>
      </c>
      <c r="AG4" s="7">
        <f t="shared" si="0"/>
        <v>9555110.6732394397</v>
      </c>
      <c r="AH4" s="7">
        <f t="shared" si="0"/>
        <v>9555110.6732394397</v>
      </c>
      <c r="AI4" s="7">
        <f t="shared" si="0"/>
        <v>9555110.6732394397</v>
      </c>
    </row>
    <row r="5" spans="1:35">
      <c r="A5" s="6" t="s">
        <v>8</v>
      </c>
      <c r="B5" s="7">
        <f>(IESS_Frgt!E8*0.621371)</f>
        <v>1733369.1117662052</v>
      </c>
      <c r="C5" s="7">
        <f t="shared" si="1"/>
        <v>1733369.1117662052</v>
      </c>
      <c r="D5" s="7">
        <f t="shared" si="0"/>
        <v>1733369.1117662052</v>
      </c>
      <c r="E5" s="7">
        <f t="shared" si="0"/>
        <v>1733369.1117662052</v>
      </c>
      <c r="F5" s="7">
        <f t="shared" si="0"/>
        <v>1733369.1117662052</v>
      </c>
      <c r="G5" s="7">
        <f t="shared" si="0"/>
        <v>1733369.1117662052</v>
      </c>
      <c r="H5" s="7">
        <f t="shared" si="0"/>
        <v>1733369.1117662052</v>
      </c>
      <c r="I5" s="7">
        <f t="shared" si="0"/>
        <v>1733369.1117662052</v>
      </c>
      <c r="J5" s="7">
        <f t="shared" si="0"/>
        <v>1733369.1117662052</v>
      </c>
      <c r="K5" s="7">
        <f t="shared" si="0"/>
        <v>1733369.1117662052</v>
      </c>
      <c r="L5" s="7">
        <f t="shared" si="0"/>
        <v>1733369.1117662052</v>
      </c>
      <c r="M5" s="7">
        <f t="shared" si="0"/>
        <v>1733369.1117662052</v>
      </c>
      <c r="N5" s="7">
        <f t="shared" si="0"/>
        <v>1733369.1117662052</v>
      </c>
      <c r="O5" s="7">
        <f t="shared" si="0"/>
        <v>1733369.1117662052</v>
      </c>
      <c r="P5" s="7">
        <f t="shared" si="0"/>
        <v>1733369.1117662052</v>
      </c>
      <c r="Q5" s="7">
        <f t="shared" si="0"/>
        <v>1733369.1117662052</v>
      </c>
      <c r="R5" s="7">
        <f t="shared" si="0"/>
        <v>1733369.1117662052</v>
      </c>
      <c r="S5" s="7">
        <f t="shared" si="0"/>
        <v>1733369.1117662052</v>
      </c>
      <c r="T5" s="7">
        <f t="shared" si="0"/>
        <v>1733369.1117662052</v>
      </c>
      <c r="U5" s="7">
        <f t="shared" si="0"/>
        <v>1733369.1117662052</v>
      </c>
      <c r="V5" s="7">
        <f t="shared" si="0"/>
        <v>1733369.1117662052</v>
      </c>
      <c r="W5" s="7">
        <f t="shared" si="0"/>
        <v>1733369.1117662052</v>
      </c>
      <c r="X5" s="7">
        <f t="shared" si="0"/>
        <v>1733369.1117662052</v>
      </c>
      <c r="Y5" s="7">
        <f t="shared" si="0"/>
        <v>1733369.1117662052</v>
      </c>
      <c r="Z5" s="7">
        <f t="shared" si="0"/>
        <v>1733369.1117662052</v>
      </c>
      <c r="AA5" s="7">
        <f t="shared" si="0"/>
        <v>1733369.1117662052</v>
      </c>
      <c r="AB5" s="7">
        <f t="shared" si="0"/>
        <v>1733369.1117662052</v>
      </c>
      <c r="AC5" s="7">
        <f t="shared" si="0"/>
        <v>1733369.1117662052</v>
      </c>
      <c r="AD5" s="7">
        <f t="shared" si="0"/>
        <v>1733369.1117662052</v>
      </c>
      <c r="AE5" s="7">
        <f t="shared" si="0"/>
        <v>1733369.1117662052</v>
      </c>
      <c r="AF5" s="7">
        <f t="shared" si="0"/>
        <v>1733369.1117662052</v>
      </c>
      <c r="AG5" s="7">
        <f t="shared" si="0"/>
        <v>1733369.1117662052</v>
      </c>
      <c r="AH5" s="7">
        <f t="shared" si="0"/>
        <v>1733369.1117662052</v>
      </c>
      <c r="AI5" s="7">
        <f t="shared" si="0"/>
        <v>1733369.1117662052</v>
      </c>
    </row>
    <row r="6" spans="1:35">
      <c r="A6" s="6" t="s">
        <v>9</v>
      </c>
      <c r="B6" s="7">
        <v>249210.46088512347</v>
      </c>
      <c r="C6" s="7">
        <f t="shared" si="1"/>
        <v>249210.46088512347</v>
      </c>
      <c r="D6" s="7">
        <f t="shared" si="0"/>
        <v>249210.46088512347</v>
      </c>
      <c r="E6" s="7">
        <f t="shared" si="0"/>
        <v>249210.46088512347</v>
      </c>
      <c r="F6" s="7">
        <f t="shared" si="0"/>
        <v>249210.46088512347</v>
      </c>
      <c r="G6" s="7">
        <f t="shared" si="0"/>
        <v>249210.46088512347</v>
      </c>
      <c r="H6" s="7">
        <f t="shared" si="0"/>
        <v>249210.46088512347</v>
      </c>
      <c r="I6" s="7">
        <f t="shared" si="0"/>
        <v>249210.46088512347</v>
      </c>
      <c r="J6" s="7">
        <f t="shared" si="0"/>
        <v>249210.46088512347</v>
      </c>
      <c r="K6" s="7">
        <f t="shared" si="0"/>
        <v>249210.46088512347</v>
      </c>
      <c r="L6" s="7">
        <f t="shared" si="0"/>
        <v>249210.46088512347</v>
      </c>
      <c r="M6" s="7">
        <f t="shared" si="0"/>
        <v>249210.46088512347</v>
      </c>
      <c r="N6" s="7">
        <f t="shared" si="0"/>
        <v>249210.46088512347</v>
      </c>
      <c r="O6" s="7">
        <f t="shared" si="0"/>
        <v>249210.46088512347</v>
      </c>
      <c r="P6" s="7">
        <f t="shared" si="0"/>
        <v>249210.46088512347</v>
      </c>
      <c r="Q6" s="7">
        <f t="shared" si="0"/>
        <v>249210.46088512347</v>
      </c>
      <c r="R6" s="7">
        <f t="shared" si="0"/>
        <v>249210.46088512347</v>
      </c>
      <c r="S6" s="7">
        <f t="shared" si="0"/>
        <v>249210.46088512347</v>
      </c>
      <c r="T6" s="7">
        <f t="shared" si="0"/>
        <v>249210.46088512347</v>
      </c>
      <c r="U6" s="7">
        <f t="shared" si="0"/>
        <v>249210.46088512347</v>
      </c>
      <c r="V6" s="7">
        <f t="shared" si="0"/>
        <v>249210.46088512347</v>
      </c>
      <c r="W6" s="7">
        <f t="shared" si="0"/>
        <v>249210.46088512347</v>
      </c>
      <c r="X6" s="7">
        <f t="shared" si="0"/>
        <v>249210.46088512347</v>
      </c>
      <c r="Y6" s="7">
        <f t="shared" si="0"/>
        <v>249210.46088512347</v>
      </c>
      <c r="Z6" s="7">
        <f t="shared" si="0"/>
        <v>249210.46088512347</v>
      </c>
      <c r="AA6" s="7">
        <f t="shared" si="0"/>
        <v>249210.46088512347</v>
      </c>
      <c r="AB6" s="7">
        <f t="shared" si="0"/>
        <v>249210.46088512347</v>
      </c>
      <c r="AC6" s="7">
        <f t="shared" si="0"/>
        <v>249210.46088512347</v>
      </c>
      <c r="AD6" s="7">
        <f t="shared" si="0"/>
        <v>249210.46088512347</v>
      </c>
      <c r="AE6" s="7">
        <f t="shared" si="0"/>
        <v>249210.46088512347</v>
      </c>
      <c r="AF6" s="7">
        <f t="shared" si="0"/>
        <v>249210.46088512347</v>
      </c>
      <c r="AG6" s="7">
        <f t="shared" si="0"/>
        <v>249210.46088512347</v>
      </c>
      <c r="AH6" s="7">
        <f t="shared" si="0"/>
        <v>249210.46088512347</v>
      </c>
      <c r="AI6" s="7">
        <f t="shared" si="0"/>
        <v>249210.46088512347</v>
      </c>
    </row>
    <row r="7" spans="1:35">
      <c r="A7" s="6" t="s">
        <v>10</v>
      </c>
      <c r="B7" s="7">
        <f>(IESS_Psng_ROAD_RAIL_AIR!J26*0.621371)</f>
        <v>21999.640254999998</v>
      </c>
      <c r="C7" s="7">
        <f t="shared" si="1"/>
        <v>21999.640254999998</v>
      </c>
      <c r="D7" s="7">
        <f t="shared" si="0"/>
        <v>21999.640254999998</v>
      </c>
      <c r="E7" s="7">
        <f t="shared" si="0"/>
        <v>21999.640254999998</v>
      </c>
      <c r="F7" s="7">
        <f t="shared" si="0"/>
        <v>21999.640254999998</v>
      </c>
      <c r="G7" s="7">
        <f t="shared" si="0"/>
        <v>21999.640254999998</v>
      </c>
      <c r="H7" s="7">
        <f t="shared" si="0"/>
        <v>21999.640254999998</v>
      </c>
      <c r="I7" s="7">
        <f t="shared" si="0"/>
        <v>21999.640254999998</v>
      </c>
      <c r="J7" s="7">
        <f t="shared" si="0"/>
        <v>21999.640254999998</v>
      </c>
      <c r="K7" s="7">
        <f t="shared" si="0"/>
        <v>21999.640254999998</v>
      </c>
      <c r="L7" s="7">
        <f t="shared" si="0"/>
        <v>21999.640254999998</v>
      </c>
      <c r="M7" s="7">
        <f t="shared" si="0"/>
        <v>21999.640254999998</v>
      </c>
      <c r="N7" s="7">
        <f t="shared" si="0"/>
        <v>21999.640254999998</v>
      </c>
      <c r="O7" s="7">
        <f t="shared" si="0"/>
        <v>21999.640254999998</v>
      </c>
      <c r="P7" s="7">
        <f t="shared" si="0"/>
        <v>21999.640254999998</v>
      </c>
      <c r="Q7" s="7">
        <f t="shared" si="0"/>
        <v>21999.640254999998</v>
      </c>
      <c r="R7" s="7">
        <f t="shared" si="0"/>
        <v>21999.640254999998</v>
      </c>
      <c r="S7" s="7">
        <f t="shared" si="0"/>
        <v>21999.640254999998</v>
      </c>
      <c r="T7" s="7">
        <f t="shared" si="0"/>
        <v>21999.640254999998</v>
      </c>
      <c r="U7" s="7">
        <f t="shared" si="0"/>
        <v>21999.640254999998</v>
      </c>
      <c r="V7" s="7">
        <f t="shared" si="0"/>
        <v>21999.640254999998</v>
      </c>
      <c r="W7" s="7">
        <f t="shared" si="0"/>
        <v>21999.640254999998</v>
      </c>
      <c r="X7" s="7">
        <f t="shared" si="0"/>
        <v>21999.640254999998</v>
      </c>
      <c r="Y7" s="7">
        <f t="shared" si="0"/>
        <v>21999.640254999998</v>
      </c>
      <c r="Z7" s="7">
        <f t="shared" si="0"/>
        <v>21999.640254999998</v>
      </c>
      <c r="AA7" s="7">
        <f t="shared" si="0"/>
        <v>21999.640254999998</v>
      </c>
      <c r="AB7" s="7">
        <f t="shared" si="0"/>
        <v>21999.640254999998</v>
      </c>
      <c r="AC7" s="7">
        <f t="shared" si="0"/>
        <v>21999.640254999998</v>
      </c>
      <c r="AD7" s="7">
        <f t="shared" si="0"/>
        <v>21999.640254999998</v>
      </c>
      <c r="AE7" s="7">
        <f t="shared" si="0"/>
        <v>21999.640254999998</v>
      </c>
      <c r="AF7" s="7">
        <f t="shared" si="0"/>
        <v>21999.640254999998</v>
      </c>
      <c r="AG7" s="7">
        <f t="shared" si="0"/>
        <v>21999.640254999998</v>
      </c>
      <c r="AH7" s="7">
        <f t="shared" si="0"/>
        <v>21999.640254999998</v>
      </c>
      <c r="AI7" s="7">
        <f t="shared" si="0"/>
        <v>21999.640254999998</v>
      </c>
    </row>
    <row r="11" spans="1:35">
      <c r="C11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IESS_Psng_ROAD_RAIL_AIR</vt:lpstr>
      <vt:lpstr>IESS_Frgt</vt:lpstr>
      <vt:lpstr>BAADTbVT-passengers</vt:lpstr>
      <vt:lpstr>BAADTbVT-freight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Deepthi Swamy</cp:lastModifiedBy>
  <cp:revision/>
  <dcterms:created xsi:type="dcterms:W3CDTF">2015-03-31T22:53:51Z</dcterms:created>
  <dcterms:modified xsi:type="dcterms:W3CDTF">2020-01-04T18:48:22Z</dcterms:modified>
  <cp:category/>
  <cp:contentStatus/>
</cp:coreProperties>
</file>