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trans\BPoEFUbVT\"/>
    </mc:Choice>
  </mc:AlternateContent>
  <xr:revisionPtr revIDLastSave="0" documentId="13_ncr:1_{E7BC483C-F613-4B25-9BC2-ABE6324C6C38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About" sheetId="1" r:id="rId1"/>
    <sheet name="Biofuel Gasoline Blending" sheetId="101" r:id="rId2"/>
    <sheet name="Biofuel Diesel Blending" sheetId="51" r:id="rId3"/>
    <sheet name="Plug-in Hybrid Elec Fraction" sheetId="11" r:id="rId4"/>
    <sheet name="LDVs-psgr" sheetId="17" r:id="rId5"/>
    <sheet name="BPoEFUbVT-LDVs-psgr-batelc" sheetId="2" r:id="rId6"/>
    <sheet name="BPoEFUbVT-LDVs-psgr-natgas" sheetId="3" r:id="rId7"/>
    <sheet name="BPoEFUbVT-LDVs-psgr-gasveh" sheetId="5" r:id="rId8"/>
    <sheet name="BPoEFUbVT-LDVs-psgr-dslveh" sheetId="6" r:id="rId9"/>
    <sheet name="BPoEFUbVT-LDVs-psgr-plghyb" sheetId="7" r:id="rId10"/>
    <sheet name="BPoEFUbVT-LDVs-psgr-LPG" sheetId="54" r:id="rId11"/>
    <sheet name="BPoEFUbVT-LDVs-psgr-hydgn" sheetId="55" r:id="rId12"/>
    <sheet name="LDVs-frgt" sheetId="18" r:id="rId13"/>
    <sheet name="BPoEFUbVT-LDVs-frgt-batelc" sheetId="12" r:id="rId14"/>
    <sheet name="BPoEFUbVT-LDVs-frgt-natgas" sheetId="13" r:id="rId15"/>
    <sheet name="BPoEFUbVT-LDVs-frgt-gasveh" sheetId="14" r:id="rId16"/>
    <sheet name="BPoEFUbVT-LDVs-frgt-dslveh" sheetId="15" r:id="rId17"/>
    <sheet name="BPoEFUbVT-LDVs-frgt-plghyb" sheetId="16" r:id="rId18"/>
    <sheet name="BPoEFUbVT-LDVs-frgt-LPG" sheetId="56" r:id="rId19"/>
    <sheet name="BPoEFUbVT-LDVs-frgt-hydgn" sheetId="57" r:id="rId20"/>
    <sheet name="HDVs-psgr" sheetId="24" r:id="rId21"/>
    <sheet name="BPoEFUbVT-HDVs-psgr-batelc" sheetId="19" r:id="rId22"/>
    <sheet name="BPoEFUbVT-HDVs-psgr-natgas" sheetId="20" r:id="rId23"/>
    <sheet name="BPoEFUbVT-HDVs-psgr-gasveh" sheetId="21" r:id="rId24"/>
    <sheet name="BPoEFUbVT-HDVs-psgr-dslveh" sheetId="22" r:id="rId25"/>
    <sheet name="BPoEFUbVT-HDVs-psgr-plghyb" sheetId="23" r:id="rId26"/>
    <sheet name="BPoEFUbVT-HDVs-psgr-LPG" sheetId="58" r:id="rId27"/>
    <sheet name="BPoEFUbVT-HDVs-psgr-hydgn" sheetId="59" r:id="rId28"/>
    <sheet name="HDVs-frgt" sheetId="25" r:id="rId29"/>
    <sheet name="BPoEFUbVT-HDVs-frgt-batelc" sheetId="26" r:id="rId30"/>
    <sheet name="BPoEFUbVT-HDVs-frgt-natgas" sheetId="27" r:id="rId31"/>
    <sheet name="BPoEFUbVT-HDVs-frgt-gasveh" sheetId="28" r:id="rId32"/>
    <sheet name="BPoEFUbVT-HDVs-frgt-dslveh" sheetId="29" r:id="rId33"/>
    <sheet name="BPoEFUbVT-HDVs-frgt-plghyb" sheetId="30" r:id="rId34"/>
    <sheet name="BPoEFUbVT-HDVs-frgt-LPG" sheetId="60" r:id="rId35"/>
    <sheet name="BPoEFUbVT-HDVs-frgt-hydgn" sheetId="61" r:id="rId36"/>
    <sheet name="aircraft-psgr" sheetId="31" r:id="rId37"/>
    <sheet name="BPoEFUbVT-aircraft-psgr-batelc" sheetId="32" r:id="rId38"/>
    <sheet name="BPoEFUbVT-aircraft-psgr-natgas" sheetId="33" r:id="rId39"/>
    <sheet name="BPoEFUbVT-aircraft-psgr-gasveh" sheetId="62" r:id="rId40"/>
    <sheet name="BPoEFUbVT-aircraft-psgr-dslveh" sheetId="63" r:id="rId41"/>
    <sheet name="BPoEFUbVT-aircraft-psgr-hydgn" sheetId="64" r:id="rId42"/>
    <sheet name="aircraft-frgt" sheetId="66" r:id="rId43"/>
    <sheet name="BPoEFUbVT-aircraft-frgt-batelc" sheetId="67" r:id="rId44"/>
    <sheet name="BPoEFUbVT-aircraft-frgt-natgas" sheetId="68" r:id="rId45"/>
    <sheet name="BPoEFUbVT-aircraft-frgt-gasveh" sheetId="69" r:id="rId46"/>
    <sheet name="BPoEFUbVT-aircraft-frgt-dslveh" sheetId="70" r:id="rId47"/>
    <sheet name="BPoEFUbVT-aircraft-frgt-hydgn" sheetId="71" r:id="rId48"/>
    <sheet name="rail-psgr" sheetId="72" r:id="rId49"/>
    <sheet name="BPoEFUbVT-rail-psgr-batelc" sheetId="73" r:id="rId50"/>
    <sheet name="BPoEFUbVT-rail-psgr-natgas" sheetId="74" r:id="rId51"/>
    <sheet name="BPoEFUbVT-rail-psgr-gasveh" sheetId="75" r:id="rId52"/>
    <sheet name="BPoEFUbVT-rail-psgr-dslveh" sheetId="76" r:id="rId53"/>
    <sheet name="BPoEFUbVT-rail-psgr-hydgn" sheetId="77" r:id="rId54"/>
    <sheet name="rail-frgt" sheetId="78" r:id="rId55"/>
    <sheet name="BPoEFUbVT-rail-frgt-batelc" sheetId="79" r:id="rId56"/>
    <sheet name="BPoEFUbVT-rail-frgt-natgas" sheetId="80" r:id="rId57"/>
    <sheet name="BPoEFUbVT-rail-frgt-gasveh" sheetId="81" r:id="rId58"/>
    <sheet name="BPoEFUbVT-rail-frgt-dslveh" sheetId="82" r:id="rId59"/>
    <sheet name="BPoEFUbVT-rail-frgt-hydgn" sheetId="83" r:id="rId60"/>
    <sheet name="ships-psgr" sheetId="84" r:id="rId61"/>
    <sheet name="BPoEFUbVT-ships-psgr-batelc" sheetId="85" r:id="rId62"/>
    <sheet name="BPoEFUbVT-ships-psgr-natgas" sheetId="86" r:id="rId63"/>
    <sheet name="BPoEFUbVT-ships-psgr-gasveh" sheetId="87" r:id="rId64"/>
    <sheet name="BPoEFUbVT-ships-psgr-dslveh" sheetId="88" r:id="rId65"/>
    <sheet name="BPoEFUbVT-ships-psgr-hydgn" sheetId="89" r:id="rId66"/>
    <sheet name="ships-frgt" sheetId="90" r:id="rId67"/>
    <sheet name="BPoEFUbVT-ships-frgt-batelc" sheetId="91" r:id="rId68"/>
    <sheet name="BPoEFUbVT-ships-frgt-natgas" sheetId="92" r:id="rId69"/>
    <sheet name="BPoEFUbVT-ships-frgt-gasveh" sheetId="93" r:id="rId70"/>
    <sheet name="BPoEFUbVT-ships-frgt-dslveh" sheetId="94" r:id="rId71"/>
    <sheet name="BPoEFUbVT-ships-frgt-hydgn" sheetId="95" r:id="rId72"/>
    <sheet name="mtrbks-psgr" sheetId="38" r:id="rId73"/>
    <sheet name="BPoEFUbVT-mtrbks-psgr-batelc" sheetId="39" r:id="rId74"/>
    <sheet name="BPoEFUbVT-mtrbks-psgr-natgas" sheetId="40" r:id="rId75"/>
    <sheet name="BPoEFUbVT-mtrbks-psgr-gasveh" sheetId="41" r:id="rId76"/>
    <sheet name="BPoEFUbVT-mtrbks-psgr-dslveh" sheetId="42" r:id="rId77"/>
    <sheet name="BPoEFUbVT-mtrbks-psgr-plghyb" sheetId="43" r:id="rId78"/>
    <sheet name="BPoEFUbVT-mtrbks-psgr-LPG" sheetId="97" r:id="rId79"/>
    <sheet name="BPoEFUbVT-mtrbks-psgr-hydgn" sheetId="98" r:id="rId80"/>
    <sheet name="mtrbks-frgt" sheetId="44" r:id="rId81"/>
    <sheet name="BPoEFUbVT-mtrbks-frgt-batelc" sheetId="45" r:id="rId82"/>
    <sheet name="BPoEFUbVT-mtrbks-frgt-natgas" sheetId="46" r:id="rId83"/>
    <sheet name="BPoEFUbVT-mtrbks-frgt-gasveh" sheetId="47" r:id="rId84"/>
    <sheet name="BPoEFUbVT-mtrbks-frgt-dslveh" sheetId="48" r:id="rId85"/>
    <sheet name="BPoEFUbVT-mtrbks-frgt-plghyb" sheetId="49" r:id="rId86"/>
    <sheet name="BPoEFUbVT-mtrbks-frgt-LPG" sheetId="99" r:id="rId87"/>
    <sheet name="BPoEFUbVT-mtrbks-frgt-hydgn" sheetId="100" r:id="rId88"/>
  </sheets>
  <externalReferences>
    <externalReference r:id="rId8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9" l="1"/>
  <c r="D4" i="49"/>
  <c r="B4" i="49"/>
  <c r="C6" i="49"/>
  <c r="D6" i="49"/>
  <c r="B6" i="49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Z5" i="48"/>
  <c r="AA5" i="48"/>
  <c r="AB5" i="48"/>
  <c r="AC5" i="48"/>
  <c r="AD5" i="48"/>
  <c r="AE5" i="48"/>
  <c r="AF5" i="48"/>
  <c r="AG5" i="48"/>
  <c r="AH5" i="48"/>
  <c r="AI5" i="48"/>
  <c r="B5" i="48"/>
  <c r="D7" i="48"/>
  <c r="E7" i="48" s="1"/>
  <c r="F7" i="48" s="1"/>
  <c r="G7" i="48" s="1"/>
  <c r="H7" i="48" s="1"/>
  <c r="I7" i="48" s="1"/>
  <c r="J7" i="48" s="1"/>
  <c r="K7" i="48" s="1"/>
  <c r="L7" i="48" s="1"/>
  <c r="M7" i="48" s="1"/>
  <c r="N7" i="48" s="1"/>
  <c r="O7" i="48" s="1"/>
  <c r="P7" i="48" s="1"/>
  <c r="Q7" i="48" s="1"/>
  <c r="R7" i="48" s="1"/>
  <c r="S7" i="48" s="1"/>
  <c r="T7" i="48" s="1"/>
  <c r="U7" i="48" s="1"/>
  <c r="V7" i="48" s="1"/>
  <c r="W7" i="48" s="1"/>
  <c r="X7" i="48" s="1"/>
  <c r="Y7" i="48" s="1"/>
  <c r="Z7" i="48" s="1"/>
  <c r="AA7" i="48" s="1"/>
  <c r="AB7" i="48" s="1"/>
  <c r="AC7" i="48" s="1"/>
  <c r="AD7" i="48" s="1"/>
  <c r="AE7" i="48" s="1"/>
  <c r="AF7" i="48" s="1"/>
  <c r="AG7" i="48" s="1"/>
  <c r="AH7" i="48" s="1"/>
  <c r="AI7" i="48" s="1"/>
  <c r="C7" i="48"/>
  <c r="B7" i="48"/>
  <c r="C4" i="47"/>
  <c r="D4" i="47"/>
  <c r="B4" i="47"/>
  <c r="C6" i="47"/>
  <c r="D6" i="47"/>
  <c r="B6" i="47"/>
  <c r="C4" i="43"/>
  <c r="D4" i="43"/>
  <c r="B4" i="43"/>
  <c r="C6" i="43"/>
  <c r="D6" i="43"/>
  <c r="B6" i="43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Z5" i="42"/>
  <c r="AA5" i="42"/>
  <c r="AB5" i="42"/>
  <c r="AC5" i="42"/>
  <c r="AD5" i="42"/>
  <c r="AE5" i="42"/>
  <c r="AF5" i="42"/>
  <c r="AG5" i="42"/>
  <c r="AH5" i="42"/>
  <c r="AI5" i="42"/>
  <c r="B5" i="42"/>
  <c r="D7" i="42"/>
  <c r="E7" i="42" s="1"/>
  <c r="F7" i="42" s="1"/>
  <c r="G7" i="42" s="1"/>
  <c r="H7" i="42" s="1"/>
  <c r="I7" i="42" s="1"/>
  <c r="J7" i="42" s="1"/>
  <c r="K7" i="42" s="1"/>
  <c r="L7" i="42" s="1"/>
  <c r="M7" i="42" s="1"/>
  <c r="N7" i="42" s="1"/>
  <c r="O7" i="42" s="1"/>
  <c r="P7" i="42" s="1"/>
  <c r="Q7" i="42" s="1"/>
  <c r="R7" i="42" s="1"/>
  <c r="S7" i="42" s="1"/>
  <c r="T7" i="42" s="1"/>
  <c r="U7" i="42" s="1"/>
  <c r="V7" i="42" s="1"/>
  <c r="W7" i="42" s="1"/>
  <c r="X7" i="42" s="1"/>
  <c r="Y7" i="42" s="1"/>
  <c r="Z7" i="42" s="1"/>
  <c r="AA7" i="42" s="1"/>
  <c r="AB7" i="42" s="1"/>
  <c r="AC7" i="42" s="1"/>
  <c r="AD7" i="42" s="1"/>
  <c r="AE7" i="42" s="1"/>
  <c r="AF7" i="42" s="1"/>
  <c r="AG7" i="42" s="1"/>
  <c r="AH7" i="42" s="1"/>
  <c r="AI7" i="42" s="1"/>
  <c r="C7" i="42"/>
  <c r="B7" i="42"/>
  <c r="C4" i="41"/>
  <c r="D4" i="41"/>
  <c r="B4" i="41"/>
  <c r="C6" i="41"/>
  <c r="D6" i="41"/>
  <c r="B6" i="41"/>
  <c r="C5" i="94"/>
  <c r="D5" i="94"/>
  <c r="E5" i="94"/>
  <c r="F5" i="94"/>
  <c r="G5" i="94"/>
  <c r="H5" i="94"/>
  <c r="I5" i="94"/>
  <c r="J5" i="94"/>
  <c r="K5" i="94"/>
  <c r="L5" i="94"/>
  <c r="M5" i="94"/>
  <c r="N5" i="94"/>
  <c r="O5" i="94"/>
  <c r="P5" i="94"/>
  <c r="Q5" i="94"/>
  <c r="R5" i="94"/>
  <c r="S5" i="94"/>
  <c r="T5" i="94"/>
  <c r="U5" i="94"/>
  <c r="V5" i="94"/>
  <c r="W5" i="94"/>
  <c r="X5" i="94"/>
  <c r="Y5" i="94"/>
  <c r="Z5" i="94"/>
  <c r="AA5" i="94"/>
  <c r="AB5" i="94"/>
  <c r="AC5" i="94"/>
  <c r="AD5" i="94"/>
  <c r="AE5" i="94"/>
  <c r="AF5" i="94"/>
  <c r="AG5" i="94"/>
  <c r="AH5" i="94"/>
  <c r="AI5" i="94"/>
  <c r="B5" i="94"/>
  <c r="D9" i="94"/>
  <c r="E9" i="94" s="1"/>
  <c r="F9" i="94" s="1"/>
  <c r="G9" i="94" s="1"/>
  <c r="H9" i="94" s="1"/>
  <c r="I9" i="94" s="1"/>
  <c r="J9" i="94" s="1"/>
  <c r="K9" i="94" s="1"/>
  <c r="L9" i="94" s="1"/>
  <c r="M9" i="94" s="1"/>
  <c r="N9" i="94" s="1"/>
  <c r="O9" i="94" s="1"/>
  <c r="P9" i="94" s="1"/>
  <c r="Q9" i="94" s="1"/>
  <c r="R9" i="94" s="1"/>
  <c r="S9" i="94" s="1"/>
  <c r="T9" i="94" s="1"/>
  <c r="U9" i="94" s="1"/>
  <c r="V9" i="94" s="1"/>
  <c r="W9" i="94" s="1"/>
  <c r="X9" i="94" s="1"/>
  <c r="Y9" i="94" s="1"/>
  <c r="Z9" i="94" s="1"/>
  <c r="AA9" i="94" s="1"/>
  <c r="AB9" i="94" s="1"/>
  <c r="AC9" i="94" s="1"/>
  <c r="AD9" i="94" s="1"/>
  <c r="AE9" i="94" s="1"/>
  <c r="AF9" i="94" s="1"/>
  <c r="AG9" i="94" s="1"/>
  <c r="AH9" i="94" s="1"/>
  <c r="AI9" i="94" s="1"/>
  <c r="C9" i="94"/>
  <c r="C5" i="82" l="1"/>
  <c r="D5" i="82"/>
  <c r="E5" i="82"/>
  <c r="F5" i="82"/>
  <c r="G5" i="82"/>
  <c r="H5" i="82"/>
  <c r="I5" i="82"/>
  <c r="J5" i="82"/>
  <c r="K5" i="82"/>
  <c r="L5" i="82"/>
  <c r="M5" i="82"/>
  <c r="N5" i="82"/>
  <c r="O5" i="82"/>
  <c r="P5" i="82"/>
  <c r="Q5" i="82"/>
  <c r="R5" i="82"/>
  <c r="S5" i="82"/>
  <c r="T5" i="82"/>
  <c r="U5" i="82"/>
  <c r="V5" i="82"/>
  <c r="W5" i="82"/>
  <c r="X5" i="82"/>
  <c r="Y5" i="82"/>
  <c r="Z5" i="82"/>
  <c r="AA5" i="82"/>
  <c r="AB5" i="82"/>
  <c r="AC5" i="82"/>
  <c r="AD5" i="82"/>
  <c r="AE5" i="82"/>
  <c r="AF5" i="82"/>
  <c r="AG5" i="82"/>
  <c r="AH5" i="82"/>
  <c r="AI5" i="82"/>
  <c r="B5" i="82"/>
  <c r="D7" i="82"/>
  <c r="E7" i="82" s="1"/>
  <c r="F7" i="82" s="1"/>
  <c r="G7" i="82" s="1"/>
  <c r="H7" i="82" s="1"/>
  <c r="I7" i="82" s="1"/>
  <c r="J7" i="82" s="1"/>
  <c r="K7" i="82" s="1"/>
  <c r="L7" i="82" s="1"/>
  <c r="M7" i="82" s="1"/>
  <c r="N7" i="82" s="1"/>
  <c r="O7" i="82" s="1"/>
  <c r="P7" i="82" s="1"/>
  <c r="Q7" i="82" s="1"/>
  <c r="R7" i="82" s="1"/>
  <c r="S7" i="82" s="1"/>
  <c r="T7" i="82" s="1"/>
  <c r="U7" i="82" s="1"/>
  <c r="V7" i="82" s="1"/>
  <c r="W7" i="82" s="1"/>
  <c r="X7" i="82" s="1"/>
  <c r="Y7" i="82" s="1"/>
  <c r="Z7" i="82" s="1"/>
  <c r="AA7" i="82" s="1"/>
  <c r="AB7" i="82" s="1"/>
  <c r="AC7" i="82" s="1"/>
  <c r="AD7" i="82" s="1"/>
  <c r="AE7" i="82" s="1"/>
  <c r="AF7" i="82" s="1"/>
  <c r="AG7" i="82" s="1"/>
  <c r="AH7" i="82" s="1"/>
  <c r="AI7" i="82" s="1"/>
  <c r="C7" i="82"/>
  <c r="B7" i="82"/>
  <c r="C4" i="81"/>
  <c r="D4" i="81"/>
  <c r="B4" i="81"/>
  <c r="C6" i="81"/>
  <c r="D6" i="81"/>
  <c r="B6" i="81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Z5" i="76"/>
  <c r="AA5" i="76"/>
  <c r="AB5" i="76"/>
  <c r="AC5" i="76"/>
  <c r="AD5" i="76"/>
  <c r="AE5" i="76"/>
  <c r="AF5" i="76"/>
  <c r="AG5" i="76"/>
  <c r="AH5" i="76"/>
  <c r="AI5" i="76"/>
  <c r="B5" i="76"/>
  <c r="D7" i="76"/>
  <c r="E7" i="76" s="1"/>
  <c r="F7" i="76" s="1"/>
  <c r="G7" i="76" s="1"/>
  <c r="H7" i="76" s="1"/>
  <c r="I7" i="76" s="1"/>
  <c r="J7" i="76" s="1"/>
  <c r="K7" i="76" s="1"/>
  <c r="L7" i="76" s="1"/>
  <c r="M7" i="76" s="1"/>
  <c r="N7" i="76" s="1"/>
  <c r="O7" i="76" s="1"/>
  <c r="P7" i="76" s="1"/>
  <c r="Q7" i="76" s="1"/>
  <c r="R7" i="76" s="1"/>
  <c r="S7" i="76" s="1"/>
  <c r="T7" i="76" s="1"/>
  <c r="U7" i="76" s="1"/>
  <c r="V7" i="76" s="1"/>
  <c r="W7" i="76" s="1"/>
  <c r="X7" i="76" s="1"/>
  <c r="Y7" i="76" s="1"/>
  <c r="Z7" i="76" s="1"/>
  <c r="AA7" i="76" s="1"/>
  <c r="AB7" i="76" s="1"/>
  <c r="AC7" i="76" s="1"/>
  <c r="AD7" i="76" s="1"/>
  <c r="AE7" i="76" s="1"/>
  <c r="AF7" i="76" s="1"/>
  <c r="AG7" i="76" s="1"/>
  <c r="AH7" i="76" s="1"/>
  <c r="AI7" i="76" s="1"/>
  <c r="C7" i="76"/>
  <c r="B7" i="76"/>
  <c r="C4" i="75"/>
  <c r="D4" i="75"/>
  <c r="B4" i="75"/>
  <c r="C6" i="75"/>
  <c r="D6" i="75"/>
  <c r="B6" i="75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B5" i="29"/>
  <c r="D7" i="29"/>
  <c r="E7" i="29"/>
  <c r="F7" i="29" s="1"/>
  <c r="G7" i="29" s="1"/>
  <c r="H7" i="29" s="1"/>
  <c r="I7" i="29" s="1"/>
  <c r="J7" i="29" s="1"/>
  <c r="K7" i="29" s="1"/>
  <c r="L7" i="29" s="1"/>
  <c r="M7" i="29" s="1"/>
  <c r="N7" i="29" s="1"/>
  <c r="O7" i="29" s="1"/>
  <c r="P7" i="29" s="1"/>
  <c r="Q7" i="29" s="1"/>
  <c r="R7" i="29" s="1"/>
  <c r="S7" i="29" s="1"/>
  <c r="T7" i="29" s="1"/>
  <c r="U7" i="29" s="1"/>
  <c r="V7" i="29" s="1"/>
  <c r="W7" i="29" s="1"/>
  <c r="X7" i="29" s="1"/>
  <c r="Y7" i="29" s="1"/>
  <c r="Z7" i="29" s="1"/>
  <c r="AA7" i="29" s="1"/>
  <c r="AB7" i="29" s="1"/>
  <c r="AC7" i="29" s="1"/>
  <c r="AD7" i="29" s="1"/>
  <c r="AE7" i="29" s="1"/>
  <c r="AF7" i="29" s="1"/>
  <c r="AG7" i="29" s="1"/>
  <c r="AH7" i="29" s="1"/>
  <c r="AI7" i="29" s="1"/>
  <c r="C7" i="29"/>
  <c r="B7" i="29"/>
  <c r="C4" i="28"/>
  <c r="D4" i="28"/>
  <c r="B4" i="28"/>
  <c r="C6" i="28"/>
  <c r="D6" i="28"/>
  <c r="B6" i="28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B5" i="22"/>
  <c r="D7" i="22"/>
  <c r="E7" i="22" s="1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T7" i="22" s="1"/>
  <c r="U7" i="22" s="1"/>
  <c r="V7" i="22" s="1"/>
  <c r="W7" i="22" s="1"/>
  <c r="X7" i="22" s="1"/>
  <c r="Y7" i="22" s="1"/>
  <c r="Z7" i="22" s="1"/>
  <c r="AA7" i="22" s="1"/>
  <c r="AB7" i="22" s="1"/>
  <c r="AC7" i="22" s="1"/>
  <c r="AD7" i="22" s="1"/>
  <c r="AE7" i="22" s="1"/>
  <c r="AF7" i="22" s="1"/>
  <c r="AG7" i="22" s="1"/>
  <c r="AH7" i="22" s="1"/>
  <c r="AI7" i="22" s="1"/>
  <c r="C7" i="22"/>
  <c r="B7" i="22"/>
  <c r="C4" i="21"/>
  <c r="D4" i="21"/>
  <c r="B4" i="21"/>
  <c r="C6" i="21"/>
  <c r="D6" i="21"/>
  <c r="B6" i="21"/>
  <c r="C4" i="16"/>
  <c r="D4" i="16"/>
  <c r="B4" i="16"/>
  <c r="C6" i="16"/>
  <c r="D6" i="16"/>
  <c r="B6" i="16"/>
  <c r="AI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B5" i="15"/>
  <c r="D7" i="15"/>
  <c r="E7" i="15" s="1"/>
  <c r="F7" i="15" s="1"/>
  <c r="G7" i="15" s="1"/>
  <c r="H7" i="15" s="1"/>
  <c r="I7" i="15" s="1"/>
  <c r="J7" i="15" s="1"/>
  <c r="K7" i="15" s="1"/>
  <c r="L7" i="15" s="1"/>
  <c r="M7" i="15" s="1"/>
  <c r="N7" i="15" s="1"/>
  <c r="O7" i="15" s="1"/>
  <c r="P7" i="15" s="1"/>
  <c r="Q7" i="15" s="1"/>
  <c r="R7" i="15" s="1"/>
  <c r="S7" i="15" s="1"/>
  <c r="T7" i="15" s="1"/>
  <c r="U7" i="15" s="1"/>
  <c r="V7" i="15" s="1"/>
  <c r="W7" i="15" s="1"/>
  <c r="X7" i="15" s="1"/>
  <c r="Y7" i="15" s="1"/>
  <c r="Z7" i="15" s="1"/>
  <c r="AA7" i="15" s="1"/>
  <c r="AB7" i="15" s="1"/>
  <c r="AC7" i="15" s="1"/>
  <c r="AD7" i="15" s="1"/>
  <c r="AE7" i="15" s="1"/>
  <c r="AF7" i="15" s="1"/>
  <c r="AG7" i="15" s="1"/>
  <c r="AH7" i="15" s="1"/>
  <c r="AI7" i="15" s="1"/>
  <c r="C7" i="15"/>
  <c r="B7" i="15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B4" i="14"/>
  <c r="C6" i="14"/>
  <c r="D6" i="14"/>
  <c r="B6" i="14"/>
  <c r="C4" i="7" l="1"/>
  <c r="D4" i="7"/>
  <c r="B4" i="7"/>
  <c r="C6" i="7"/>
  <c r="D6" i="7"/>
  <c r="B6" i="7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B5" i="6"/>
  <c r="D7" i="6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C7" i="6"/>
  <c r="B7" i="6"/>
  <c r="C4" i="5"/>
  <c r="D4" i="5"/>
  <c r="B4" i="5"/>
  <c r="C6" i="5"/>
  <c r="D6" i="5"/>
  <c r="B6" i="5"/>
  <c r="A13" i="101"/>
  <c r="A17" i="101" s="1"/>
  <c r="B21" i="101" l="1"/>
  <c r="O24" i="101" s="1"/>
  <c r="A21" i="101"/>
  <c r="P24" i="101" l="1"/>
  <c r="O6" i="41"/>
  <c r="O4" i="41" s="1"/>
  <c r="O6" i="49"/>
  <c r="O4" i="49" s="1"/>
  <c r="O6" i="47"/>
  <c r="O4" i="47" s="1"/>
  <c r="O6" i="43"/>
  <c r="O4" i="43" s="1"/>
  <c r="O6" i="75"/>
  <c r="O4" i="75" s="1"/>
  <c r="O6" i="28"/>
  <c r="O4" i="28" s="1"/>
  <c r="O6" i="81"/>
  <c r="O4" i="81" s="1"/>
  <c r="O6" i="21"/>
  <c r="O4" i="21" s="1"/>
  <c r="O6" i="14"/>
  <c r="O6" i="16"/>
  <c r="O4" i="16" s="1"/>
  <c r="O6" i="5"/>
  <c r="O4" i="5" s="1"/>
  <c r="O6" i="7"/>
  <c r="O4" i="7" s="1"/>
  <c r="K24" i="101"/>
  <c r="G24" i="101"/>
  <c r="J24" i="101"/>
  <c r="F24" i="101"/>
  <c r="I24" i="101"/>
  <c r="E24" i="101"/>
  <c r="H24" i="101"/>
  <c r="D24" i="101"/>
  <c r="N24" i="101"/>
  <c r="M24" i="101"/>
  <c r="L24" i="101"/>
  <c r="AI1" i="100"/>
  <c r="AH1" i="100"/>
  <c r="AG1" i="100"/>
  <c r="AF1" i="100"/>
  <c r="AE1" i="100"/>
  <c r="AD1" i="100"/>
  <c r="AC1" i="100"/>
  <c r="AB1" i="100"/>
  <c r="AA1" i="100"/>
  <c r="Z1" i="100"/>
  <c r="Y1" i="100"/>
  <c r="X1" i="100"/>
  <c r="W1" i="100"/>
  <c r="V1" i="100"/>
  <c r="U1" i="100"/>
  <c r="T1" i="100"/>
  <c r="S1" i="100"/>
  <c r="R1" i="100"/>
  <c r="Q1" i="100"/>
  <c r="P1" i="100"/>
  <c r="O1" i="100"/>
  <c r="N1" i="100"/>
  <c r="M1" i="100"/>
  <c r="L1" i="100"/>
  <c r="K1" i="100"/>
  <c r="J1" i="100"/>
  <c r="I1" i="100"/>
  <c r="H1" i="100"/>
  <c r="G1" i="100"/>
  <c r="F1" i="100"/>
  <c r="E1" i="100"/>
  <c r="D1" i="100"/>
  <c r="C1" i="100"/>
  <c r="B1" i="100"/>
  <c r="AI1" i="99"/>
  <c r="AH1" i="99"/>
  <c r="AG1" i="99"/>
  <c r="AF1" i="99"/>
  <c r="AE1" i="99"/>
  <c r="AD1" i="99"/>
  <c r="AC1" i="99"/>
  <c r="AB1" i="99"/>
  <c r="AA1" i="99"/>
  <c r="Z1" i="99"/>
  <c r="Y1" i="99"/>
  <c r="X1" i="99"/>
  <c r="W1" i="99"/>
  <c r="V1" i="99"/>
  <c r="U1" i="99"/>
  <c r="T1" i="99"/>
  <c r="S1" i="99"/>
  <c r="R1" i="99"/>
  <c r="Q1" i="99"/>
  <c r="P1" i="99"/>
  <c r="O1" i="99"/>
  <c r="N1" i="99"/>
  <c r="M1" i="99"/>
  <c r="L1" i="99"/>
  <c r="K1" i="99"/>
  <c r="J1" i="99"/>
  <c r="I1" i="99"/>
  <c r="H1" i="99"/>
  <c r="G1" i="99"/>
  <c r="F1" i="99"/>
  <c r="E1" i="99"/>
  <c r="D1" i="99"/>
  <c r="C1" i="99"/>
  <c r="B1" i="99"/>
  <c r="AI1" i="98"/>
  <c r="AH1" i="98"/>
  <c r="AG1" i="98"/>
  <c r="AF1" i="98"/>
  <c r="AE1" i="98"/>
  <c r="AD1" i="98"/>
  <c r="AC1" i="98"/>
  <c r="AB1" i="98"/>
  <c r="AA1" i="98"/>
  <c r="Z1" i="98"/>
  <c r="Y1" i="98"/>
  <c r="X1" i="98"/>
  <c r="W1" i="98"/>
  <c r="V1" i="98"/>
  <c r="U1" i="98"/>
  <c r="T1" i="98"/>
  <c r="S1" i="98"/>
  <c r="R1" i="98"/>
  <c r="Q1" i="98"/>
  <c r="P1" i="98"/>
  <c r="O1" i="98"/>
  <c r="N1" i="98"/>
  <c r="M1" i="98"/>
  <c r="L1" i="98"/>
  <c r="K1" i="98"/>
  <c r="J1" i="98"/>
  <c r="I1" i="98"/>
  <c r="H1" i="98"/>
  <c r="G1" i="98"/>
  <c r="F1" i="98"/>
  <c r="E1" i="98"/>
  <c r="D1" i="98"/>
  <c r="C1" i="98"/>
  <c r="B1" i="98"/>
  <c r="AI1" i="97"/>
  <c r="AH1" i="97"/>
  <c r="AG1" i="97"/>
  <c r="AF1" i="97"/>
  <c r="AE1" i="97"/>
  <c r="AD1" i="97"/>
  <c r="AC1" i="97"/>
  <c r="AB1" i="97"/>
  <c r="AA1" i="97"/>
  <c r="Z1" i="97"/>
  <c r="Y1" i="97"/>
  <c r="X1" i="97"/>
  <c r="W1" i="97"/>
  <c r="V1" i="97"/>
  <c r="U1" i="97"/>
  <c r="T1" i="97"/>
  <c r="S1" i="97"/>
  <c r="R1" i="97"/>
  <c r="Q1" i="97"/>
  <c r="P1" i="97"/>
  <c r="O1" i="97"/>
  <c r="N1" i="97"/>
  <c r="M1" i="97"/>
  <c r="L1" i="97"/>
  <c r="K1" i="97"/>
  <c r="J1" i="97"/>
  <c r="I1" i="97"/>
  <c r="H1" i="97"/>
  <c r="G1" i="97"/>
  <c r="F1" i="97"/>
  <c r="E1" i="97"/>
  <c r="D1" i="97"/>
  <c r="C1" i="97"/>
  <c r="B1" i="97"/>
  <c r="AI1" i="61"/>
  <c r="AH1" i="61"/>
  <c r="AG1" i="61"/>
  <c r="AF1" i="61"/>
  <c r="AE1" i="61"/>
  <c r="AD1" i="61"/>
  <c r="AC1" i="61"/>
  <c r="AB1" i="61"/>
  <c r="AA1" i="61"/>
  <c r="Z1" i="61"/>
  <c r="Y1" i="61"/>
  <c r="X1" i="61"/>
  <c r="W1" i="61"/>
  <c r="V1" i="61"/>
  <c r="U1" i="61"/>
  <c r="T1" i="61"/>
  <c r="S1" i="61"/>
  <c r="R1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B1" i="61"/>
  <c r="AI1" i="60"/>
  <c r="AH1" i="60"/>
  <c r="AG1" i="60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R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B1" i="60"/>
  <c r="AI1" i="59"/>
  <c r="AH1" i="59"/>
  <c r="AG1" i="59"/>
  <c r="AF1" i="59"/>
  <c r="AE1" i="59"/>
  <c r="AD1" i="59"/>
  <c r="AC1" i="59"/>
  <c r="AB1" i="59"/>
  <c r="AA1" i="59"/>
  <c r="Z1" i="59"/>
  <c r="Y1" i="59"/>
  <c r="X1" i="59"/>
  <c r="W1" i="59"/>
  <c r="V1" i="59"/>
  <c r="U1" i="59"/>
  <c r="T1" i="59"/>
  <c r="S1" i="59"/>
  <c r="R1" i="59"/>
  <c r="Q1" i="59"/>
  <c r="P1" i="59"/>
  <c r="O1" i="59"/>
  <c r="N1" i="59"/>
  <c r="M1" i="59"/>
  <c r="L1" i="59"/>
  <c r="K1" i="59"/>
  <c r="J1" i="59"/>
  <c r="I1" i="59"/>
  <c r="H1" i="59"/>
  <c r="G1" i="59"/>
  <c r="F1" i="59"/>
  <c r="E1" i="59"/>
  <c r="D1" i="59"/>
  <c r="C1" i="59"/>
  <c r="B1" i="59"/>
  <c r="AI1" i="58"/>
  <c r="AH1" i="58"/>
  <c r="AG1" i="58"/>
  <c r="AF1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R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B1" i="58"/>
  <c r="AI1" i="57"/>
  <c r="AH1" i="57"/>
  <c r="AG1" i="57"/>
  <c r="AF1" i="57"/>
  <c r="AE1" i="57"/>
  <c r="AD1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I1" i="56"/>
  <c r="AH1" i="56"/>
  <c r="AG1" i="56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I1" i="55"/>
  <c r="AH1" i="55"/>
  <c r="AG1" i="55"/>
  <c r="AF1" i="55"/>
  <c r="AE1" i="55"/>
  <c r="AD1" i="55"/>
  <c r="AC1" i="55"/>
  <c r="AB1" i="55"/>
  <c r="AA1" i="55"/>
  <c r="Z1" i="55"/>
  <c r="Y1" i="55"/>
  <c r="X1" i="55"/>
  <c r="W1" i="55"/>
  <c r="V1" i="55"/>
  <c r="U1" i="55"/>
  <c r="T1" i="55"/>
  <c r="S1" i="55"/>
  <c r="R1" i="55"/>
  <c r="Q1" i="55"/>
  <c r="P1" i="55"/>
  <c r="O1" i="55"/>
  <c r="N1" i="55"/>
  <c r="M1" i="55"/>
  <c r="L1" i="55"/>
  <c r="K1" i="55"/>
  <c r="J1" i="55"/>
  <c r="I1" i="55"/>
  <c r="H1" i="55"/>
  <c r="G1" i="55"/>
  <c r="F1" i="55"/>
  <c r="E1" i="55"/>
  <c r="D1" i="55"/>
  <c r="C1" i="55"/>
  <c r="B1" i="55"/>
  <c r="AI1" i="54"/>
  <c r="AH1" i="54"/>
  <c r="AG1" i="54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J6" i="49" l="1"/>
  <c r="J4" i="49" s="1"/>
  <c r="J6" i="47"/>
  <c r="J4" i="47" s="1"/>
  <c r="J6" i="43"/>
  <c r="J4" i="43" s="1"/>
  <c r="J6" i="41"/>
  <c r="J4" i="41" s="1"/>
  <c r="J6" i="28"/>
  <c r="J4" i="28" s="1"/>
  <c r="J6" i="81"/>
  <c r="J4" i="81" s="1"/>
  <c r="J6" i="21"/>
  <c r="J4" i="21" s="1"/>
  <c r="J6" i="16"/>
  <c r="J4" i="16" s="1"/>
  <c r="J6" i="14"/>
  <c r="J6" i="75"/>
  <c r="J4" i="75" s="1"/>
  <c r="J6" i="7"/>
  <c r="J4" i="7" s="1"/>
  <c r="J6" i="5"/>
  <c r="J4" i="5" s="1"/>
  <c r="G6" i="41"/>
  <c r="G4" i="41" s="1"/>
  <c r="G6" i="49"/>
  <c r="G4" i="49" s="1"/>
  <c r="G6" i="47"/>
  <c r="G4" i="47" s="1"/>
  <c r="G6" i="43"/>
  <c r="G4" i="43" s="1"/>
  <c r="G6" i="75"/>
  <c r="G4" i="75" s="1"/>
  <c r="G6" i="14"/>
  <c r="G6" i="28"/>
  <c r="G4" i="28" s="1"/>
  <c r="G6" i="16"/>
  <c r="G4" i="16" s="1"/>
  <c r="G6" i="81"/>
  <c r="G4" i="81" s="1"/>
  <c r="G6" i="21"/>
  <c r="G4" i="21" s="1"/>
  <c r="G6" i="5"/>
  <c r="G4" i="5" s="1"/>
  <c r="G6" i="7"/>
  <c r="G4" i="7" s="1"/>
  <c r="K6" i="41"/>
  <c r="K4" i="41" s="1"/>
  <c r="K6" i="49"/>
  <c r="K4" i="49" s="1"/>
  <c r="K6" i="47"/>
  <c r="K4" i="47" s="1"/>
  <c r="K6" i="43"/>
  <c r="K4" i="43" s="1"/>
  <c r="K6" i="75"/>
  <c r="K4" i="75" s="1"/>
  <c r="K6" i="14"/>
  <c r="K6" i="28"/>
  <c r="K4" i="28" s="1"/>
  <c r="K6" i="21"/>
  <c r="K4" i="21" s="1"/>
  <c r="K6" i="16"/>
  <c r="K4" i="16" s="1"/>
  <c r="K6" i="81"/>
  <c r="K4" i="81" s="1"/>
  <c r="K6" i="7"/>
  <c r="K4" i="7" s="1"/>
  <c r="K6" i="5"/>
  <c r="K4" i="5" s="1"/>
  <c r="L6" i="47"/>
  <c r="L4" i="47" s="1"/>
  <c r="L6" i="43"/>
  <c r="L4" i="43" s="1"/>
  <c r="L6" i="41"/>
  <c r="L4" i="41" s="1"/>
  <c r="L6" i="49"/>
  <c r="L4" i="49" s="1"/>
  <c r="L6" i="81"/>
  <c r="L4" i="81" s="1"/>
  <c r="L6" i="21"/>
  <c r="L4" i="21" s="1"/>
  <c r="L6" i="16"/>
  <c r="L4" i="16" s="1"/>
  <c r="L6" i="75"/>
  <c r="L4" i="75" s="1"/>
  <c r="L6" i="14"/>
  <c r="L6" i="28"/>
  <c r="L4" i="28" s="1"/>
  <c r="L6" i="5"/>
  <c r="L4" i="5" s="1"/>
  <c r="L6" i="7"/>
  <c r="L4" i="7" s="1"/>
  <c r="H6" i="47"/>
  <c r="H4" i="47" s="1"/>
  <c r="H6" i="43"/>
  <c r="H4" i="43" s="1"/>
  <c r="H6" i="41"/>
  <c r="H4" i="41" s="1"/>
  <c r="H6" i="49"/>
  <c r="H4" i="49" s="1"/>
  <c r="H6" i="81"/>
  <c r="H4" i="81" s="1"/>
  <c r="H6" i="21"/>
  <c r="H4" i="21" s="1"/>
  <c r="H6" i="16"/>
  <c r="H4" i="16" s="1"/>
  <c r="H6" i="75"/>
  <c r="H4" i="75" s="1"/>
  <c r="H6" i="14"/>
  <c r="H6" i="28"/>
  <c r="H4" i="28" s="1"/>
  <c r="H6" i="5"/>
  <c r="H4" i="5" s="1"/>
  <c r="H6" i="7"/>
  <c r="H4" i="7" s="1"/>
  <c r="M6" i="49"/>
  <c r="M4" i="49" s="1"/>
  <c r="M6" i="47"/>
  <c r="M4" i="47" s="1"/>
  <c r="M6" i="43"/>
  <c r="M4" i="43" s="1"/>
  <c r="M6" i="41"/>
  <c r="M4" i="41" s="1"/>
  <c r="M6" i="28"/>
  <c r="M4" i="28" s="1"/>
  <c r="M6" i="81"/>
  <c r="M4" i="81" s="1"/>
  <c r="M6" i="21"/>
  <c r="M4" i="21" s="1"/>
  <c r="M6" i="16"/>
  <c r="M4" i="16" s="1"/>
  <c r="M6" i="75"/>
  <c r="M4" i="75" s="1"/>
  <c r="M6" i="14"/>
  <c r="M6" i="7"/>
  <c r="M4" i="7" s="1"/>
  <c r="M6" i="5"/>
  <c r="M4" i="5" s="1"/>
  <c r="E6" i="49"/>
  <c r="E4" i="49" s="1"/>
  <c r="E6" i="47"/>
  <c r="E4" i="47" s="1"/>
  <c r="E6" i="43"/>
  <c r="E4" i="43" s="1"/>
  <c r="E6" i="41"/>
  <c r="E4" i="41" s="1"/>
  <c r="E6" i="28"/>
  <c r="E4" i="28" s="1"/>
  <c r="E6" i="81"/>
  <c r="E4" i="81" s="1"/>
  <c r="E6" i="21"/>
  <c r="E4" i="21" s="1"/>
  <c r="E6" i="16"/>
  <c r="E4" i="16" s="1"/>
  <c r="E6" i="75"/>
  <c r="E4" i="75" s="1"/>
  <c r="E6" i="14"/>
  <c r="E6" i="7"/>
  <c r="E4" i="7" s="1"/>
  <c r="E6" i="5"/>
  <c r="E4" i="5" s="1"/>
  <c r="N6" i="49"/>
  <c r="N4" i="49" s="1"/>
  <c r="N6" i="47"/>
  <c r="N4" i="47" s="1"/>
  <c r="N6" i="43"/>
  <c r="N4" i="43" s="1"/>
  <c r="N6" i="41"/>
  <c r="N4" i="41" s="1"/>
  <c r="N6" i="28"/>
  <c r="N4" i="28" s="1"/>
  <c r="N6" i="81"/>
  <c r="N4" i="81" s="1"/>
  <c r="N6" i="21"/>
  <c r="N4" i="21" s="1"/>
  <c r="N6" i="16"/>
  <c r="N4" i="16" s="1"/>
  <c r="N6" i="14"/>
  <c r="N6" i="75"/>
  <c r="N4" i="75" s="1"/>
  <c r="N6" i="7"/>
  <c r="N4" i="7" s="1"/>
  <c r="N6" i="5"/>
  <c r="N4" i="5" s="1"/>
  <c r="I6" i="49"/>
  <c r="I4" i="49" s="1"/>
  <c r="I6" i="47"/>
  <c r="I4" i="47" s="1"/>
  <c r="I6" i="43"/>
  <c r="I4" i="43" s="1"/>
  <c r="I6" i="41"/>
  <c r="I4" i="41" s="1"/>
  <c r="I6" i="28"/>
  <c r="I4" i="28" s="1"/>
  <c r="I6" i="81"/>
  <c r="I4" i="81" s="1"/>
  <c r="I6" i="21"/>
  <c r="I4" i="21" s="1"/>
  <c r="I6" i="16"/>
  <c r="I4" i="16" s="1"/>
  <c r="I6" i="75"/>
  <c r="I4" i="75" s="1"/>
  <c r="I6" i="14"/>
  <c r="I6" i="7"/>
  <c r="I4" i="7" s="1"/>
  <c r="I6" i="5"/>
  <c r="I4" i="5" s="1"/>
  <c r="F6" i="49"/>
  <c r="F4" i="49" s="1"/>
  <c r="F6" i="47"/>
  <c r="F4" i="47" s="1"/>
  <c r="F6" i="43"/>
  <c r="F4" i="43" s="1"/>
  <c r="F6" i="41"/>
  <c r="F4" i="41" s="1"/>
  <c r="F6" i="28"/>
  <c r="F4" i="28" s="1"/>
  <c r="F6" i="81"/>
  <c r="F4" i="81" s="1"/>
  <c r="F6" i="21"/>
  <c r="F4" i="21" s="1"/>
  <c r="F6" i="16"/>
  <c r="F4" i="16" s="1"/>
  <c r="F6" i="75"/>
  <c r="F4" i="75" s="1"/>
  <c r="F6" i="14"/>
  <c r="F6" i="7"/>
  <c r="F4" i="7" s="1"/>
  <c r="F6" i="5"/>
  <c r="F4" i="5" s="1"/>
  <c r="Q24" i="101"/>
  <c r="P6" i="47"/>
  <c r="P4" i="47" s="1"/>
  <c r="P6" i="43"/>
  <c r="P4" i="43" s="1"/>
  <c r="P6" i="41"/>
  <c r="P4" i="41" s="1"/>
  <c r="P6" i="49"/>
  <c r="P4" i="49" s="1"/>
  <c r="P6" i="81"/>
  <c r="P4" i="81" s="1"/>
  <c r="P6" i="21"/>
  <c r="P4" i="21" s="1"/>
  <c r="P6" i="16"/>
  <c r="P4" i="16" s="1"/>
  <c r="P6" i="75"/>
  <c r="P4" i="75" s="1"/>
  <c r="P6" i="14"/>
  <c r="P6" i="28"/>
  <c r="P4" i="28" s="1"/>
  <c r="P6" i="5"/>
  <c r="P4" i="5" s="1"/>
  <c r="P6" i="7"/>
  <c r="P4" i="7" s="1"/>
  <c r="C24" i="101"/>
  <c r="B24" i="101"/>
  <c r="R24" i="101" l="1"/>
  <c r="Q6" i="49"/>
  <c r="Q4" i="49" s="1"/>
  <c r="Q6" i="47"/>
  <c r="Q4" i="47" s="1"/>
  <c r="Q6" i="43"/>
  <c r="Q4" i="43" s="1"/>
  <c r="Q6" i="41"/>
  <c r="Q4" i="41" s="1"/>
  <c r="Q6" i="28"/>
  <c r="Q4" i="28" s="1"/>
  <c r="Q6" i="81"/>
  <c r="Q4" i="81" s="1"/>
  <c r="Q6" i="21"/>
  <c r="Q4" i="21" s="1"/>
  <c r="Q6" i="16"/>
  <c r="Q4" i="16" s="1"/>
  <c r="Q6" i="75"/>
  <c r="Q4" i="75" s="1"/>
  <c r="Q6" i="14"/>
  <c r="Q6" i="7"/>
  <c r="Q4" i="7" s="1"/>
  <c r="Q6" i="5"/>
  <c r="Q4" i="5" s="1"/>
  <c r="AI2" i="49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S24" i="101" l="1"/>
  <c r="R6" i="49"/>
  <c r="R4" i="49" s="1"/>
  <c r="R6" i="47"/>
  <c r="R4" i="47" s="1"/>
  <c r="R6" i="43"/>
  <c r="R4" i="43" s="1"/>
  <c r="R6" i="41"/>
  <c r="R4" i="41" s="1"/>
  <c r="R6" i="28"/>
  <c r="R4" i="28" s="1"/>
  <c r="R6" i="81"/>
  <c r="R4" i="81" s="1"/>
  <c r="R6" i="21"/>
  <c r="R4" i="21" s="1"/>
  <c r="R6" i="16"/>
  <c r="R4" i="16" s="1"/>
  <c r="R6" i="75"/>
  <c r="R4" i="75" s="1"/>
  <c r="R6" i="14"/>
  <c r="R6" i="7"/>
  <c r="R4" i="7" s="1"/>
  <c r="R6" i="5"/>
  <c r="R4" i="5" s="1"/>
  <c r="AI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I2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B2" i="7"/>
  <c r="T24" i="101" l="1"/>
  <c r="S6" i="41"/>
  <c r="S4" i="41" s="1"/>
  <c r="S6" i="49"/>
  <c r="S4" i="49" s="1"/>
  <c r="S6" i="47"/>
  <c r="S4" i="47" s="1"/>
  <c r="S6" i="43"/>
  <c r="S4" i="43" s="1"/>
  <c r="S6" i="75"/>
  <c r="S4" i="75" s="1"/>
  <c r="S6" i="28"/>
  <c r="S4" i="28" s="1"/>
  <c r="S6" i="81"/>
  <c r="S4" i="81" s="1"/>
  <c r="S6" i="21"/>
  <c r="S4" i="21" s="1"/>
  <c r="S6" i="16"/>
  <c r="S4" i="16" s="1"/>
  <c r="S6" i="14"/>
  <c r="S6" i="7"/>
  <c r="S4" i="7" s="1"/>
  <c r="S6" i="5"/>
  <c r="S4" i="5" s="1"/>
  <c r="D5" i="23"/>
  <c r="H5" i="23"/>
  <c r="L5" i="23"/>
  <c r="P5" i="23"/>
  <c r="T5" i="23"/>
  <c r="X5" i="23"/>
  <c r="AB5" i="23"/>
  <c r="AF5" i="23"/>
  <c r="E5" i="23"/>
  <c r="I5" i="23"/>
  <c r="M5" i="23"/>
  <c r="Q5" i="23"/>
  <c r="U5" i="23"/>
  <c r="Y5" i="23"/>
  <c r="AC5" i="23"/>
  <c r="AG5" i="23"/>
  <c r="B5" i="23"/>
  <c r="F5" i="23"/>
  <c r="J5" i="23"/>
  <c r="N5" i="23"/>
  <c r="R5" i="23"/>
  <c r="V5" i="23"/>
  <c r="Z5" i="23"/>
  <c r="AD5" i="23"/>
  <c r="AH5" i="23"/>
  <c r="C5" i="23"/>
  <c r="G5" i="23"/>
  <c r="K5" i="23"/>
  <c r="O5" i="23"/>
  <c r="S5" i="23"/>
  <c r="W5" i="23"/>
  <c r="AA5" i="23"/>
  <c r="AE5" i="23"/>
  <c r="AI5" i="23"/>
  <c r="E5" i="30"/>
  <c r="I5" i="30"/>
  <c r="M5" i="30"/>
  <c r="Q5" i="30"/>
  <c r="U5" i="30"/>
  <c r="Y5" i="30"/>
  <c r="AC5" i="30"/>
  <c r="AG5" i="30"/>
  <c r="B5" i="30"/>
  <c r="F5" i="30"/>
  <c r="J5" i="30"/>
  <c r="N5" i="30"/>
  <c r="R5" i="30"/>
  <c r="V5" i="30"/>
  <c r="Z5" i="30"/>
  <c r="AD5" i="30"/>
  <c r="AH5" i="30"/>
  <c r="C5" i="30"/>
  <c r="G5" i="30"/>
  <c r="K5" i="30"/>
  <c r="O5" i="30"/>
  <c r="S5" i="30"/>
  <c r="W5" i="30"/>
  <c r="AA5" i="30"/>
  <c r="AE5" i="30"/>
  <c r="AI5" i="30"/>
  <c r="D5" i="30"/>
  <c r="H5" i="30"/>
  <c r="L5" i="30"/>
  <c r="P5" i="30"/>
  <c r="T5" i="30"/>
  <c r="X5" i="30"/>
  <c r="AB5" i="30"/>
  <c r="AF5" i="30"/>
  <c r="U24" i="101" l="1"/>
  <c r="T6" i="47"/>
  <c r="T4" i="47" s="1"/>
  <c r="T6" i="43"/>
  <c r="T4" i="43" s="1"/>
  <c r="T6" i="41"/>
  <c r="T4" i="41" s="1"/>
  <c r="T6" i="49"/>
  <c r="T4" i="49" s="1"/>
  <c r="T6" i="81"/>
  <c r="T4" i="81" s="1"/>
  <c r="T6" i="21"/>
  <c r="T4" i="21" s="1"/>
  <c r="T6" i="16"/>
  <c r="T4" i="16" s="1"/>
  <c r="T6" i="75"/>
  <c r="T4" i="75" s="1"/>
  <c r="T6" i="14"/>
  <c r="T6" i="28"/>
  <c r="T4" i="28" s="1"/>
  <c r="T6" i="5"/>
  <c r="T4" i="5" s="1"/>
  <c r="T6" i="7"/>
  <c r="T4" i="7" s="1"/>
  <c r="V24" i="101" l="1"/>
  <c r="U6" i="49"/>
  <c r="U4" i="49" s="1"/>
  <c r="U6" i="47"/>
  <c r="U4" i="47" s="1"/>
  <c r="U6" i="43"/>
  <c r="U4" i="43" s="1"/>
  <c r="U6" i="41"/>
  <c r="U4" i="41" s="1"/>
  <c r="U6" i="28"/>
  <c r="U4" i="28" s="1"/>
  <c r="U6" i="81"/>
  <c r="U4" i="81" s="1"/>
  <c r="U6" i="21"/>
  <c r="U4" i="21" s="1"/>
  <c r="U6" i="16"/>
  <c r="U4" i="16" s="1"/>
  <c r="U6" i="75"/>
  <c r="U4" i="75" s="1"/>
  <c r="U6" i="14"/>
  <c r="U6" i="7"/>
  <c r="U4" i="7" s="1"/>
  <c r="U6" i="5"/>
  <c r="U4" i="5" s="1"/>
  <c r="W24" i="101" l="1"/>
  <c r="V6" i="49"/>
  <c r="V4" i="49" s="1"/>
  <c r="V6" i="47"/>
  <c r="V4" i="47" s="1"/>
  <c r="V6" i="43"/>
  <c r="V4" i="43" s="1"/>
  <c r="V6" i="41"/>
  <c r="V4" i="41" s="1"/>
  <c r="V6" i="28"/>
  <c r="V4" i="28" s="1"/>
  <c r="V6" i="81"/>
  <c r="V4" i="81" s="1"/>
  <c r="V6" i="21"/>
  <c r="V4" i="21" s="1"/>
  <c r="V6" i="16"/>
  <c r="V4" i="16" s="1"/>
  <c r="V6" i="75"/>
  <c r="V4" i="75" s="1"/>
  <c r="V6" i="14"/>
  <c r="V6" i="7"/>
  <c r="V4" i="7" s="1"/>
  <c r="V6" i="5"/>
  <c r="V4" i="5" s="1"/>
  <c r="X24" i="101" l="1"/>
  <c r="W6" i="41"/>
  <c r="W4" i="41" s="1"/>
  <c r="W6" i="49"/>
  <c r="W4" i="49" s="1"/>
  <c r="W6" i="47"/>
  <c r="W4" i="47" s="1"/>
  <c r="W6" i="43"/>
  <c r="W4" i="43" s="1"/>
  <c r="W6" i="75"/>
  <c r="W4" i="75" s="1"/>
  <c r="W6" i="28"/>
  <c r="W4" i="28" s="1"/>
  <c r="W6" i="16"/>
  <c r="W4" i="16" s="1"/>
  <c r="W6" i="14"/>
  <c r="W6" i="81"/>
  <c r="W4" i="81" s="1"/>
  <c r="W6" i="21"/>
  <c r="W4" i="21" s="1"/>
  <c r="W6" i="5"/>
  <c r="W4" i="5" s="1"/>
  <c r="W6" i="7"/>
  <c r="W4" i="7" s="1"/>
  <c r="Y24" i="101" l="1"/>
  <c r="X6" i="47"/>
  <c r="X4" i="47" s="1"/>
  <c r="X6" i="43"/>
  <c r="X4" i="43" s="1"/>
  <c r="X6" i="41"/>
  <c r="X4" i="41" s="1"/>
  <c r="X6" i="49"/>
  <c r="X4" i="49" s="1"/>
  <c r="X6" i="81"/>
  <c r="X4" i="81" s="1"/>
  <c r="X6" i="21"/>
  <c r="X4" i="21" s="1"/>
  <c r="X6" i="16"/>
  <c r="X4" i="16" s="1"/>
  <c r="X6" i="75"/>
  <c r="X4" i="75" s="1"/>
  <c r="X6" i="14"/>
  <c r="X6" i="28"/>
  <c r="X4" i="28" s="1"/>
  <c r="X6" i="5"/>
  <c r="X4" i="5" s="1"/>
  <c r="X6" i="7"/>
  <c r="X4" i="7" s="1"/>
  <c r="Z24" i="101" l="1"/>
  <c r="Y6" i="49"/>
  <c r="Y4" i="49" s="1"/>
  <c r="Y6" i="47"/>
  <c r="Y4" i="47" s="1"/>
  <c r="Y6" i="43"/>
  <c r="Y4" i="43" s="1"/>
  <c r="Y6" i="41"/>
  <c r="Y4" i="41" s="1"/>
  <c r="Y6" i="28"/>
  <c r="Y4" i="28" s="1"/>
  <c r="Y6" i="81"/>
  <c r="Y4" i="81" s="1"/>
  <c r="Y6" i="21"/>
  <c r="Y4" i="21" s="1"/>
  <c r="Y6" i="16"/>
  <c r="Y4" i="16" s="1"/>
  <c r="Y6" i="75"/>
  <c r="Y4" i="75" s="1"/>
  <c r="Y6" i="14"/>
  <c r="Y6" i="7"/>
  <c r="Y4" i="7" s="1"/>
  <c r="Y6" i="5"/>
  <c r="Y4" i="5" s="1"/>
  <c r="AA24" i="101" l="1"/>
  <c r="Z6" i="49"/>
  <c r="Z4" i="49" s="1"/>
  <c r="Z6" i="47"/>
  <c r="Z4" i="47" s="1"/>
  <c r="Z6" i="43"/>
  <c r="Z4" i="43" s="1"/>
  <c r="Z6" i="41"/>
  <c r="Z4" i="41" s="1"/>
  <c r="Z6" i="28"/>
  <c r="Z4" i="28" s="1"/>
  <c r="Z6" i="81"/>
  <c r="Z4" i="81" s="1"/>
  <c r="Z6" i="21"/>
  <c r="Z4" i="21" s="1"/>
  <c r="Z6" i="16"/>
  <c r="Z4" i="16" s="1"/>
  <c r="Z6" i="75"/>
  <c r="Z4" i="75" s="1"/>
  <c r="Z6" i="14"/>
  <c r="Z6" i="7"/>
  <c r="Z4" i="7" s="1"/>
  <c r="Z6" i="5"/>
  <c r="Z4" i="5" s="1"/>
  <c r="AB24" i="101" l="1"/>
  <c r="AA6" i="41"/>
  <c r="AA4" i="41" s="1"/>
  <c r="AA6" i="49"/>
  <c r="AA4" i="49" s="1"/>
  <c r="AA6" i="47"/>
  <c r="AA4" i="47" s="1"/>
  <c r="AA6" i="43"/>
  <c r="AA4" i="43" s="1"/>
  <c r="AA6" i="75"/>
  <c r="AA4" i="75" s="1"/>
  <c r="AA6" i="28"/>
  <c r="AA4" i="28" s="1"/>
  <c r="AA6" i="16"/>
  <c r="AA4" i="16" s="1"/>
  <c r="AA6" i="81"/>
  <c r="AA4" i="81" s="1"/>
  <c r="AA6" i="21"/>
  <c r="AA4" i="21" s="1"/>
  <c r="AA6" i="14"/>
  <c r="AA6" i="7"/>
  <c r="AA4" i="7" s="1"/>
  <c r="AA6" i="5"/>
  <c r="AA4" i="5" s="1"/>
  <c r="AC24" i="101" l="1"/>
  <c r="AB6" i="47"/>
  <c r="AB4" i="47" s="1"/>
  <c r="AB6" i="43"/>
  <c r="AB4" i="43" s="1"/>
  <c r="AB6" i="41"/>
  <c r="AB4" i="41" s="1"/>
  <c r="AB6" i="49"/>
  <c r="AB4" i="49" s="1"/>
  <c r="AB6" i="81"/>
  <c r="AB4" i="81" s="1"/>
  <c r="AB6" i="21"/>
  <c r="AB4" i="21" s="1"/>
  <c r="AB6" i="16"/>
  <c r="AB4" i="16" s="1"/>
  <c r="AB6" i="75"/>
  <c r="AB4" i="75" s="1"/>
  <c r="AB6" i="14"/>
  <c r="AB6" i="28"/>
  <c r="AB4" i="28" s="1"/>
  <c r="AB6" i="5"/>
  <c r="AB4" i="5" s="1"/>
  <c r="AB6" i="7"/>
  <c r="AB4" i="7" s="1"/>
  <c r="AD24" i="101" l="1"/>
  <c r="AC6" i="49"/>
  <c r="AC4" i="49" s="1"/>
  <c r="AC6" i="47"/>
  <c r="AC4" i="47" s="1"/>
  <c r="AC6" i="43"/>
  <c r="AC4" i="43" s="1"/>
  <c r="AC6" i="41"/>
  <c r="AC4" i="41" s="1"/>
  <c r="AC6" i="28"/>
  <c r="AC4" i="28" s="1"/>
  <c r="AC6" i="81"/>
  <c r="AC4" i="81" s="1"/>
  <c r="AC6" i="21"/>
  <c r="AC4" i="21" s="1"/>
  <c r="AC6" i="16"/>
  <c r="AC4" i="16" s="1"/>
  <c r="AC6" i="75"/>
  <c r="AC4" i="75" s="1"/>
  <c r="AC6" i="14"/>
  <c r="AC6" i="7"/>
  <c r="AC4" i="7" s="1"/>
  <c r="AC6" i="5"/>
  <c r="AC4" i="5" s="1"/>
  <c r="AE24" i="101" l="1"/>
  <c r="AD6" i="49"/>
  <c r="AD4" i="49" s="1"/>
  <c r="AD6" i="47"/>
  <c r="AD4" i="47" s="1"/>
  <c r="AD6" i="43"/>
  <c r="AD4" i="43" s="1"/>
  <c r="AD6" i="41"/>
  <c r="AD4" i="41" s="1"/>
  <c r="AD6" i="28"/>
  <c r="AD4" i="28" s="1"/>
  <c r="AD6" i="81"/>
  <c r="AD4" i="81" s="1"/>
  <c r="AD6" i="21"/>
  <c r="AD4" i="21" s="1"/>
  <c r="AD6" i="16"/>
  <c r="AD4" i="16" s="1"/>
  <c r="AD6" i="14"/>
  <c r="AD6" i="75"/>
  <c r="AD4" i="75" s="1"/>
  <c r="AD6" i="7"/>
  <c r="AD4" i="7" s="1"/>
  <c r="AD6" i="5"/>
  <c r="AD4" i="5" s="1"/>
  <c r="AF24" i="101" l="1"/>
  <c r="AE6" i="41"/>
  <c r="AE4" i="41" s="1"/>
  <c r="AE6" i="49"/>
  <c r="AE4" i="49" s="1"/>
  <c r="AE6" i="47"/>
  <c r="AE4" i="47" s="1"/>
  <c r="AE6" i="43"/>
  <c r="AE4" i="43" s="1"/>
  <c r="AE6" i="75"/>
  <c r="AE4" i="75" s="1"/>
  <c r="AE6" i="28"/>
  <c r="AE4" i="28" s="1"/>
  <c r="AE6" i="81"/>
  <c r="AE4" i="81" s="1"/>
  <c r="AE6" i="21"/>
  <c r="AE4" i="21" s="1"/>
  <c r="AE6" i="14"/>
  <c r="AE6" i="16"/>
  <c r="AE4" i="16" s="1"/>
  <c r="AE6" i="5"/>
  <c r="AE4" i="5" s="1"/>
  <c r="AE6" i="7"/>
  <c r="AE4" i="7" s="1"/>
  <c r="AG24" i="101" l="1"/>
  <c r="AF6" i="47"/>
  <c r="AF4" i="47" s="1"/>
  <c r="AF6" i="43"/>
  <c r="AF4" i="43" s="1"/>
  <c r="AF6" i="41"/>
  <c r="AF4" i="41" s="1"/>
  <c r="AF6" i="49"/>
  <c r="AF4" i="49" s="1"/>
  <c r="AF6" i="81"/>
  <c r="AF4" i="81" s="1"/>
  <c r="AF6" i="21"/>
  <c r="AF4" i="21" s="1"/>
  <c r="AF6" i="16"/>
  <c r="AF4" i="16" s="1"/>
  <c r="AF6" i="75"/>
  <c r="AF4" i="75" s="1"/>
  <c r="AF6" i="14"/>
  <c r="AF6" i="28"/>
  <c r="AF4" i="28" s="1"/>
  <c r="AF6" i="5"/>
  <c r="AF4" i="5" s="1"/>
  <c r="AF6" i="7"/>
  <c r="AF4" i="7" s="1"/>
  <c r="AH24" i="101" l="1"/>
  <c r="AG6" i="49"/>
  <c r="AG4" i="49" s="1"/>
  <c r="AG6" i="47"/>
  <c r="AG4" i="47" s="1"/>
  <c r="AG6" i="43"/>
  <c r="AG4" i="43" s="1"/>
  <c r="AG6" i="41"/>
  <c r="AG4" i="41" s="1"/>
  <c r="AG6" i="28"/>
  <c r="AG4" i="28" s="1"/>
  <c r="AG6" i="81"/>
  <c r="AG4" i="81" s="1"/>
  <c r="AG6" i="21"/>
  <c r="AG4" i="21" s="1"/>
  <c r="AG6" i="16"/>
  <c r="AG4" i="16" s="1"/>
  <c r="AG6" i="75"/>
  <c r="AG4" i="75" s="1"/>
  <c r="AG6" i="14"/>
  <c r="AG6" i="7"/>
  <c r="AG4" i="7" s="1"/>
  <c r="AG6" i="5"/>
  <c r="AG4" i="5" s="1"/>
  <c r="AI24" i="101" l="1"/>
  <c r="AH6" i="49"/>
  <c r="AH4" i="49" s="1"/>
  <c r="AH6" i="47"/>
  <c r="AH4" i="47" s="1"/>
  <c r="AH6" i="43"/>
  <c r="AH4" i="43" s="1"/>
  <c r="AH6" i="41"/>
  <c r="AH4" i="41" s="1"/>
  <c r="AH6" i="28"/>
  <c r="AH4" i="28" s="1"/>
  <c r="AH6" i="81"/>
  <c r="AH4" i="81" s="1"/>
  <c r="AH6" i="21"/>
  <c r="AH4" i="21" s="1"/>
  <c r="AH6" i="16"/>
  <c r="AH4" i="16" s="1"/>
  <c r="AH6" i="14"/>
  <c r="AH6" i="75"/>
  <c r="AH4" i="75" s="1"/>
  <c r="AH6" i="7"/>
  <c r="AH4" i="7" s="1"/>
  <c r="AH6" i="5"/>
  <c r="AH4" i="5" s="1"/>
  <c r="AI6" i="41" l="1"/>
  <c r="AI4" i="41" s="1"/>
  <c r="AI6" i="49"/>
  <c r="AI4" i="49" s="1"/>
  <c r="AI6" i="47"/>
  <c r="AI4" i="47" s="1"/>
  <c r="AI6" i="43"/>
  <c r="AI4" i="43" s="1"/>
  <c r="AI6" i="75"/>
  <c r="AI4" i="75" s="1"/>
  <c r="AI6" i="28"/>
  <c r="AI4" i="28" s="1"/>
  <c r="AI6" i="16"/>
  <c r="AI4" i="16" s="1"/>
  <c r="AI6" i="14"/>
  <c r="AI6" i="81"/>
  <c r="AI4" i="81" s="1"/>
  <c r="AI6" i="21"/>
  <c r="AI4" i="21" s="1"/>
  <c r="AI6" i="7"/>
  <c r="AI4" i="7" s="1"/>
  <c r="AI6" i="5"/>
  <c r="AI4" i="5" s="1"/>
</calcChain>
</file>

<file path=xl/sharedStrings.xml><?xml version="1.0" encoding="utf-8"?>
<sst xmlns="http://schemas.openxmlformats.org/spreadsheetml/2006/main" count="845" uniqueCount="63">
  <si>
    <t>BPoEFUbVT BAU Perc of Each Fuel Used by Veh Technology</t>
  </si>
  <si>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</si>
  <si>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</si>
  <si>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</si>
  <si>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</si>
  <si>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</si>
  <si>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</si>
  <si>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</si>
  <si>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</si>
  <si>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</si>
  <si>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Plug-in hybrids can accept either electricity or combustible fuels.</t>
  </si>
  <si>
    <t>This sheet specifies the percentage of driving for which electricity is used.</t>
  </si>
  <si>
    <t>Electricity fraction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</si>
  <si>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</si>
  <si>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</si>
  <si>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</si>
  <si>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</si>
  <si>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</si>
  <si>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</si>
  <si>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</si>
  <si>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</si>
  <si>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</si>
  <si>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</si>
  <si>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We include sheets for all possible vehicle type / cargo type / vehicle technology</t>
  </si>
  <si>
    <t>combinations that the model supports, even though some combinations are not used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</si>
  <si>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</si>
  <si>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</si>
  <si>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</si>
  <si>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</si>
  <si>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India National Biofuel blending requirement</t>
  </si>
  <si>
    <t>India Biofuel Blending Requirement</t>
  </si>
  <si>
    <t>in the India dataset.</t>
  </si>
  <si>
    <t>Percentage Fuel Use (dimensionless)</t>
  </si>
  <si>
    <t>heavy or residual fuel oil</t>
  </si>
  <si>
    <t>LPG propane or butane</t>
  </si>
  <si>
    <t>hydrogen</t>
  </si>
  <si>
    <t>https://pib.gov.in/PressReleseDetailm.aspx?PRID=1575404</t>
  </si>
  <si>
    <t>Ministry of Petroleum and Natural Gas/Press Information Bureau</t>
  </si>
  <si>
    <t>National Policy on Bio-Fuel</t>
  </si>
  <si>
    <t>India Current Biofuel Blending - 2019</t>
  </si>
  <si>
    <t>Carbon Intensity of Biofuels</t>
  </si>
  <si>
    <t>kg/liter</t>
  </si>
  <si>
    <t>Carbon Intensity of Ordinary Gasoline (Petrol)</t>
  </si>
  <si>
    <t>kg/gal</t>
  </si>
  <si>
    <t>liters/gal</t>
  </si>
  <si>
    <t>Decarbonization percent for Indian biofuel</t>
  </si>
  <si>
    <t>India LCFS %:</t>
  </si>
  <si>
    <t>Interpolated LCFS</t>
  </si>
  <si>
    <t>India Biofuel Blending Requirement by 2030 (gasoline)</t>
  </si>
  <si>
    <t xml:space="preserve">This is static through 2050.  </t>
  </si>
  <si>
    <t xml:space="preserve">MoPNG has announced the National Policy on Biofuels in 2018 with a target of </t>
  </si>
  <si>
    <t>20% blending of ethanol in petrol and 5% blending of bio-diesel in diesel by 2030.</t>
  </si>
  <si>
    <t>For bio-diesel, we assume the 5% rate is constant through the model run.</t>
  </si>
  <si>
    <t xml:space="preserve">from current value of 2019. Post 2030, we hold the blending rate constant due to lack </t>
  </si>
  <si>
    <t>of credible projections and long-term uncertainty associated with bio-ethanol</t>
  </si>
  <si>
    <t>feedstock availability.</t>
  </si>
  <si>
    <t>Specific to the technologies, we assume the following:</t>
  </si>
  <si>
    <t>biofuel (ethanol and biodiesel) targets for gasoline and diesel apply to LDVs, HDVs, motorbikes, and railways.</t>
  </si>
  <si>
    <t xml:space="preserve">HDV plugins use only diesel apart from electricity, and LDV plugins (including motorbikes) use blended gasoline. </t>
  </si>
  <si>
    <t>Aircraft gasoline type use 100% gasoline (not blended) and diesel type only uses jet fuel.</t>
  </si>
  <si>
    <t>Diesel freight ships used 80% heavy fuel oil and 20% diesel.</t>
  </si>
  <si>
    <t>This is adjusted to 14% based on recent trends (see BLP variable).</t>
  </si>
  <si>
    <t xml:space="preserve">We take the adjusted ethanol blending target for petrol, and interpolate it till 2030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</si>
</sst>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9" fontId="6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NumberFormat="1"/>
    <xf numFmtId="9" fontId="0" fillId="0" borderId="0" xfId="0" applyNumberFormat="1"/>
    <xf numFmtId="2" fontId="0" fillId="0" borderId="0" xfId="0" applyNumberFormat="1"/>
    <xf numFmtId="164" fontId="0" fillId="0" borderId="0" xfId="8" applyNumberFormat="1" applyFont="1"/>
    <xf numFmtId="10" fontId="0" fillId="0" borderId="0" xfId="0" applyNumberFormat="1"/>
    <xf numFmtId="0" fontId="1" fillId="0" borderId="0" xfId="0" applyFont="1" applyFill="1"/>
    <xf numFmtId="0" fontId="1" fillId="0" borderId="0" xfId="0" applyFont="1" applyAlignment="1">
      <alignment wrapText="1"/>
    </xf>
    <xf numFmtId="164" fontId="0" fillId="0" borderId="0" xfId="0" applyNumberFormat="1"/>
  </cellXfs>
  <cellStyles count="10">
    <cellStyle name="Body: normal cell" xfId="4" xr:uid="{00000000-0005-0000-0000-000000000000}"/>
    <cellStyle name="Comma 2 4" xfId="9" xr:uid="{00000000-0005-0000-0000-000002000000}"/>
    <cellStyle name="Font: Calibri, 9pt regular" xfId="6" xr:uid="{00000000-0005-0000-0000-000003000000}"/>
    <cellStyle name="Footnotes: top row" xfId="2" xr:uid="{00000000-0005-0000-0000-000004000000}"/>
    <cellStyle name="Header: bottom row" xfId="5" xr:uid="{00000000-0005-0000-0000-000005000000}"/>
    <cellStyle name="Normal" xfId="0" builtinId="0"/>
    <cellStyle name="Normal 2" xfId="1" xr:uid="{00000000-0005-0000-0000-000007000000}"/>
    <cellStyle name="Parent row" xfId="3" xr:uid="{00000000-0005-0000-0000-000008000000}"/>
    <cellStyle name="Percent" xfId="8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Dropbox/EPS/eps-2.0.0-us/InputData/trans/BPoEFUbVT/BAU%20Perc%20of%20Each%20Fuel%20Used%20by%20Veh%20Te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7"/>
      <sheetName val="AEO 17"/>
      <sheetName val="Biodiesel Fraction"/>
      <sheetName val="Plug-in Hybrid Elec Fraction"/>
      <sheetName val="LDVs-psgr"/>
      <sheetName val="BPoEFUbVT-LDVs-psgr-batelc"/>
      <sheetName val="BPoEFUbVT-LDVs-psgr-natgas"/>
      <sheetName val="BPoEFUbVT-LDVs-psgr-gasveh"/>
      <sheetName val="BPoEFUbVT-LDVs-psgr-dslveh"/>
      <sheetName val="BPoEFUbVT-LDVs-psgr-plghyb"/>
      <sheetName val="BPoEFUbVT-LDVs-psgr-LPG"/>
      <sheetName val="BPoEFUbVT-LDVs-psgr-hydgn"/>
      <sheetName val="LDVs-frgt"/>
      <sheetName val="BPoEFUbVT-LDVs-frgt-batelc"/>
      <sheetName val="BPoEFUbVT-LDVs-frgt-natgas"/>
      <sheetName val="BPoEFUbVT-LDVs-frgt-gasveh"/>
      <sheetName val="BPoEFUbVT-LDVs-frgt-dslveh"/>
      <sheetName val="BPoEFUbVT-LDVs-frgt-plghyb"/>
      <sheetName val="BPoEFUbVT-LDVs-frgt-LPG"/>
      <sheetName val="BPoEFUbVT-LDVs-frgt-hydgn"/>
      <sheetName val="HDVs-psgr"/>
      <sheetName val="BPoEFUbVT-HDVs-psgr-batelc"/>
      <sheetName val="BPoEFUbVT-HDVs-psgr-natgas"/>
      <sheetName val="BPoEFUbVT-HDVs-psgr-gasveh"/>
      <sheetName val="BPoEFUbVT-HDVs-psgr-dslveh"/>
      <sheetName val="BPoEFUbVT-HDVs-psgr-plghyb"/>
      <sheetName val="BPoEFUbVT-HDVs-psgr-LPG"/>
      <sheetName val="BPoEFUbVT-HDVs-psgr-hydgn"/>
      <sheetName val="HDVs-frgt"/>
      <sheetName val="BPoEFUbVT-HDVs-frgt-batelc"/>
      <sheetName val="BPoEFUbVT-HDVs-frgt-natgas"/>
      <sheetName val="BPoEFUbVT-HDVs-frgt-gasveh"/>
      <sheetName val="BPoEFUbVT-HDVs-frgt-dslveh"/>
      <sheetName val="BPoEFUbVT-HDVs-frgt-plghyb"/>
      <sheetName val="BPoEFUbVT-HDVs-frgt-LPG"/>
      <sheetName val="BPoEFUbVT-HDVs-frgt-hydgn"/>
      <sheetName val="aircraft-psgr"/>
      <sheetName val="BPoEFUbVT-aircraft-psgr-batelc"/>
      <sheetName val="BPoEFUbVT-aircraft-psgr-natgas"/>
      <sheetName val="BPoEFUbVT-aircraft-psgr-gasveh"/>
      <sheetName val="BPoEFUbVT-aircraft-psgr-dslveh"/>
      <sheetName val="BPoEFUbVT-aircraft-psgr-hydgn"/>
      <sheetName val="aircraft-frgt"/>
      <sheetName val="BPoEFUbVT-aircraft-frgt-batelc"/>
      <sheetName val="BPoEFUbVT-aircraft-frgt-natgas"/>
      <sheetName val="BPoEFUbVT-aircraft-frgt-gasveh"/>
      <sheetName val="BPoEFUbVT-aircraft-frgt-dslveh"/>
      <sheetName val="BPoEFUbVT-aircraft-frgt-hydgn"/>
      <sheetName val="rail-psgr"/>
      <sheetName val="BPoEFUbVT-rail-psgr-batelc"/>
      <sheetName val="BPoEFUbVT-rail-psgr-natgas"/>
      <sheetName val="BPoEFUbVT-rail-psgr-gasveh"/>
      <sheetName val="BPoEFUbVT-rail-psgr-dslveh"/>
      <sheetName val="BPoEFUbVT-rail-psgr-hydgn"/>
      <sheetName val="rail-frgt"/>
      <sheetName val="BPoEFUbVT-rail-frgt-batelc"/>
      <sheetName val="BPoEFUbVT-rail-frgt-natgas"/>
      <sheetName val="BPoEFUbVT-rail-frgt-gasveh"/>
      <sheetName val="BPoEFUbVT-rail-frgt-dslveh"/>
      <sheetName val="BPoEFUbVT-rail-frgt-hydgn"/>
      <sheetName val="ships-psgr"/>
      <sheetName val="BPoEFUbVT-ships-psgr-batelc"/>
      <sheetName val="BPoEFUbVT-ships-psgr-natgas"/>
      <sheetName val="BPoEFUbVT-ships-psgr-gasveh"/>
      <sheetName val="BPoEFUbVT-ships-psgr-dslveh"/>
      <sheetName val="BPoEFUbVT-ships-psgr-hydgn"/>
      <sheetName val="ships-frgt"/>
      <sheetName val="BPoEFUbVT-ships-frgt-batelc"/>
      <sheetName val="BPoEFUbVT-ships-frgt-natgas"/>
      <sheetName val="BPoEFUbVT-ships-frgt-gasveh"/>
      <sheetName val="BPoEFUbVT-ships-frgt-dslveh"/>
      <sheetName val="BPoEFUbVT-ships-frgt-hydgn"/>
      <sheetName val="mtrbks-psgr"/>
      <sheetName val="BPoEFUbVT-mtrbks-psgr-batelc"/>
      <sheetName val="BPoEFUbVT-mtrbks-psgr-natgas"/>
      <sheetName val="BPoEFUbVT-mtrbks-psgr-gasveh"/>
      <sheetName val="BPoEFUbVT-mtrbks-psgr-dslveh"/>
      <sheetName val="BPoEFUbVT-mtrbks-psgr-plghyb"/>
      <sheetName val="BPoEFUbVT-mtrbks-psgr-LPG"/>
      <sheetName val="BPoEFUbVT-mtrbks-psgr-hydgn"/>
      <sheetName val="mtrbks-frgt"/>
      <sheetName val="BPoEFUbVT-mtrbks-frgt-batelc"/>
      <sheetName val="BPoEFUbVT-mtrbks-frgt-natgas"/>
      <sheetName val="BPoEFUbVT-mtrbks-frgt-gasveh"/>
      <sheetName val="BPoEFUbVT-mtrbks-frgt-dslveh"/>
      <sheetName val="BPoEFUbVT-mtrbks-frgt-plghyb"/>
      <sheetName val="BPoEFUbVT-mtrbks-frgt-LPG"/>
      <sheetName val="BPoEFUbVT-mtrbks-frgt-hydgn"/>
    </sheetNames>
    <sheetDataSet>
      <sheetData sheetId="0"/>
      <sheetData sheetId="1">
        <row r="1">
          <cell r="C1">
            <v>2017</v>
          </cell>
          <cell r="D1">
            <v>2018</v>
          </cell>
          <cell r="E1">
            <v>2019</v>
          </cell>
          <cell r="F1">
            <v>2020</v>
          </cell>
          <cell r="G1">
            <v>2021</v>
          </cell>
          <cell r="H1">
            <v>2022</v>
          </cell>
          <cell r="I1">
            <v>2023</v>
          </cell>
          <cell r="J1">
            <v>2024</v>
          </cell>
          <cell r="K1">
            <v>2025</v>
          </cell>
          <cell r="L1">
            <v>2026</v>
          </cell>
          <cell r="M1">
            <v>2027</v>
          </cell>
          <cell r="N1">
            <v>2028</v>
          </cell>
          <cell r="O1">
            <v>2029</v>
          </cell>
          <cell r="P1">
            <v>2030</v>
          </cell>
          <cell r="Q1">
            <v>2031</v>
          </cell>
          <cell r="R1">
            <v>2032</v>
          </cell>
          <cell r="S1">
            <v>2033</v>
          </cell>
          <cell r="T1">
            <v>2034</v>
          </cell>
          <cell r="U1">
            <v>2035</v>
          </cell>
          <cell r="V1">
            <v>2036</v>
          </cell>
          <cell r="W1">
            <v>2037</v>
          </cell>
          <cell r="X1">
            <v>2038</v>
          </cell>
          <cell r="Y1">
            <v>2039</v>
          </cell>
          <cell r="Z1">
            <v>2040</v>
          </cell>
          <cell r="AA1">
            <v>2041</v>
          </cell>
          <cell r="AB1">
            <v>2042</v>
          </cell>
          <cell r="AC1">
            <v>2043</v>
          </cell>
          <cell r="AD1">
            <v>2044</v>
          </cell>
          <cell r="AE1">
            <v>2045</v>
          </cell>
          <cell r="AF1">
            <v>2046</v>
          </cell>
          <cell r="AG1">
            <v>2047</v>
          </cell>
          <cell r="AH1">
            <v>2048</v>
          </cell>
          <cell r="AI1">
            <v>2049</v>
          </cell>
          <cell r="AJ1">
            <v>2050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opLeftCell="A16" workbookViewId="0">
      <selection activeCell="A26" sqref="A26:A32"/>
    </sheetView>
  </sheetViews>
  <sheetFormatPr defaultRowHeight="15" x14ac:dyDescent="0.25"/>
  <cols>
    <col min="2" max="2" width="69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" t="s">
        <v>29</v>
      </c>
    </row>
    <row r="4" spans="1:2" x14ac:dyDescent="0.25">
      <c r="B4" s="4" t="s">
        <v>37</v>
      </c>
    </row>
    <row r="5" spans="1:2" x14ac:dyDescent="0.25">
      <c r="B5" s="4">
        <v>2019</v>
      </c>
    </row>
    <row r="6" spans="1:2" x14ac:dyDescent="0.25">
      <c r="B6" s="4" t="s">
        <v>38</v>
      </c>
    </row>
    <row r="7" spans="1:2" x14ac:dyDescent="0.25">
      <c r="B7" s="4" t="s">
        <v>36</v>
      </c>
    </row>
    <row r="9" spans="1:2" x14ac:dyDescent="0.25">
      <c r="B9" s="3" t="s">
        <v>13</v>
      </c>
    </row>
    <row r="10" spans="1:2" x14ac:dyDescent="0.25">
      <c r="B10" t="s">
        <v>14</v>
      </c>
    </row>
    <row r="11" spans="1:2" x14ac:dyDescent="0.25">
      <c r="B11" t="s">
        <v>15</v>
      </c>
    </row>
    <row r="12" spans="1:2" x14ac:dyDescent="0.25">
      <c r="B12" t="s">
        <v>16</v>
      </c>
    </row>
    <row r="13" spans="1:2" x14ac:dyDescent="0.25">
      <c r="B13" t="s">
        <v>17</v>
      </c>
    </row>
    <row r="14" spans="1:2" x14ac:dyDescent="0.25">
      <c r="B14" t="s">
        <v>18</v>
      </c>
    </row>
    <row r="16" spans="1:2" x14ac:dyDescent="0.25">
      <c r="A16" s="1" t="s">
        <v>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31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27</v>
      </c>
    </row>
    <row r="24" spans="1:1" x14ac:dyDescent="0.25">
      <c r="A24" t="s">
        <v>28</v>
      </c>
    </row>
    <row r="26" spans="1:1" x14ac:dyDescent="0.25">
      <c r="A26" t="s">
        <v>50</v>
      </c>
    </row>
    <row r="27" spans="1:1" x14ac:dyDescent="0.25">
      <c r="A27" t="s">
        <v>51</v>
      </c>
    </row>
    <row r="28" spans="1:1" x14ac:dyDescent="0.25">
      <c r="A28" t="s">
        <v>61</v>
      </c>
    </row>
    <row r="29" spans="1:1" x14ac:dyDescent="0.25">
      <c r="A29" t="s">
        <v>62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2" x14ac:dyDescent="0.25">
      <c r="A33" t="s">
        <v>52</v>
      </c>
    </row>
    <row r="35" spans="1:2" x14ac:dyDescent="0.25">
      <c r="A35" t="s">
        <v>56</v>
      </c>
    </row>
    <row r="36" spans="1:2" x14ac:dyDescent="0.25">
      <c r="A36" t="s">
        <v>57</v>
      </c>
    </row>
    <row r="37" spans="1:2" x14ac:dyDescent="0.25">
      <c r="A37" t="s">
        <v>58</v>
      </c>
    </row>
    <row r="38" spans="1:2" x14ac:dyDescent="0.25">
      <c r="A38" t="s">
        <v>59</v>
      </c>
    </row>
    <row r="39" spans="1:2" x14ac:dyDescent="0.25">
      <c r="A39" t="s">
        <v>60</v>
      </c>
    </row>
    <row r="41" spans="1:2" x14ac:dyDescent="0.25">
      <c r="B41" s="11"/>
    </row>
    <row r="42" spans="1:2" x14ac:dyDescent="0.25">
      <c r="B42" s="4"/>
    </row>
    <row r="43" spans="1:2" x14ac:dyDescent="0.25">
      <c r="B43" s="4"/>
    </row>
    <row r="44" spans="1:2" x14ac:dyDescent="0.25">
      <c r="B44" s="4"/>
    </row>
    <row r="45" spans="1:2" x14ac:dyDescent="0.25">
      <c r="B45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2">
        <f>1-B6-B2</f>
        <v>0.4363183238113636</v>
      </c>
      <c r="C4" s="2">
        <f t="shared" ref="C4:AI4" si="0">1-C6-C2</f>
        <v>0.4363183238113636</v>
      </c>
      <c r="D4" s="2">
        <f t="shared" si="0"/>
        <v>0.4363183238113636</v>
      </c>
      <c r="E4" s="2">
        <f t="shared" si="0"/>
        <v>0.4347535573264466</v>
      </c>
      <c r="F4" s="2">
        <f t="shared" si="0"/>
        <v>0.43318879084152917</v>
      </c>
      <c r="G4" s="2">
        <f t="shared" si="0"/>
        <v>0.43162402435661185</v>
      </c>
      <c r="H4" s="2">
        <f t="shared" si="0"/>
        <v>0.43005925787169441</v>
      </c>
      <c r="I4" s="2">
        <f t="shared" si="0"/>
        <v>0.42849449138677698</v>
      </c>
      <c r="J4" s="2">
        <f t="shared" si="0"/>
        <v>0.42692972490185965</v>
      </c>
      <c r="K4" s="2">
        <f t="shared" si="0"/>
        <v>0.42536495841694222</v>
      </c>
      <c r="L4" s="2">
        <f t="shared" si="0"/>
        <v>0.42380019193202489</v>
      </c>
      <c r="M4" s="2">
        <f t="shared" si="0"/>
        <v>0.42223542544710746</v>
      </c>
      <c r="N4" s="2">
        <f t="shared" si="0"/>
        <v>0.42067065896219002</v>
      </c>
      <c r="O4" s="2">
        <f t="shared" si="0"/>
        <v>0.4191058924772727</v>
      </c>
      <c r="P4" s="2">
        <f t="shared" si="0"/>
        <v>0.4191058924772727</v>
      </c>
      <c r="Q4" s="2">
        <f t="shared" si="0"/>
        <v>0.4191058924772727</v>
      </c>
      <c r="R4" s="2">
        <f t="shared" si="0"/>
        <v>0.4191058924772727</v>
      </c>
      <c r="S4" s="2">
        <f t="shared" si="0"/>
        <v>0.4191058924772727</v>
      </c>
      <c r="T4" s="2">
        <f t="shared" si="0"/>
        <v>0.4191058924772727</v>
      </c>
      <c r="U4" s="2">
        <f t="shared" si="0"/>
        <v>0.4191058924772727</v>
      </c>
      <c r="V4" s="2">
        <f t="shared" si="0"/>
        <v>0.4191058924772727</v>
      </c>
      <c r="W4" s="2">
        <f t="shared" si="0"/>
        <v>0.4191058924772727</v>
      </c>
      <c r="X4" s="2">
        <f t="shared" si="0"/>
        <v>0.4191058924772727</v>
      </c>
      <c r="Y4" s="2">
        <f t="shared" si="0"/>
        <v>0.4191058924772727</v>
      </c>
      <c r="Z4" s="2">
        <f t="shared" si="0"/>
        <v>0.4191058924772727</v>
      </c>
      <c r="AA4" s="2">
        <f t="shared" si="0"/>
        <v>0.4191058924772727</v>
      </c>
      <c r="AB4" s="2">
        <f t="shared" si="0"/>
        <v>0.4191058924772727</v>
      </c>
      <c r="AC4" s="2">
        <f t="shared" si="0"/>
        <v>0.4191058924772727</v>
      </c>
      <c r="AD4" s="2">
        <f t="shared" si="0"/>
        <v>0.4191058924772727</v>
      </c>
      <c r="AE4" s="2">
        <f t="shared" si="0"/>
        <v>0.4191058924772727</v>
      </c>
      <c r="AF4" s="2">
        <f t="shared" si="0"/>
        <v>0.4191058924772727</v>
      </c>
      <c r="AG4" s="2">
        <f t="shared" si="0"/>
        <v>0.4191058924772727</v>
      </c>
      <c r="AH4" s="2">
        <f t="shared" si="0"/>
        <v>0.4191058924772727</v>
      </c>
      <c r="AI4" s="2">
        <f t="shared" si="0"/>
        <v>0.4191058924772727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 s="2">
        <f>'Biofuel Gasoline Blending'!B24*(1-B2)</f>
        <v>1.368167618863636E-2</v>
      </c>
      <c r="C6" s="2">
        <f>'Biofuel Gasoline Blending'!C24*(1-C2)</f>
        <v>1.368167618863636E-2</v>
      </c>
      <c r="D6" s="2">
        <f>'Biofuel Gasoline Blending'!D24*(1-D2)</f>
        <v>1.368167618863636E-2</v>
      </c>
      <c r="E6" s="2">
        <f>'Biofuel Gasoline Blending'!E24*(1-E2)</f>
        <v>1.5246442673553372E-2</v>
      </c>
      <c r="F6" s="2">
        <f>'Biofuel Gasoline Blending'!F24*(1-F2)</f>
        <v>1.6811209158470761E-2</v>
      </c>
      <c r="G6" s="2">
        <f>'Biofuel Gasoline Blending'!G24*(1-G2)</f>
        <v>1.8375975643388151E-2</v>
      </c>
      <c r="H6" s="2">
        <f>'Biofuel Gasoline Blending'!H24*(1-H2)</f>
        <v>1.9940742128305541E-2</v>
      </c>
      <c r="I6" s="2">
        <f>'Biofuel Gasoline Blending'!I24*(1-I2)</f>
        <v>2.1505508613222934E-2</v>
      </c>
      <c r="J6" s="2">
        <f>'Biofuel Gasoline Blending'!J24*(1-J2)</f>
        <v>2.3070275098140323E-2</v>
      </c>
      <c r="K6" s="2">
        <f>'Biofuel Gasoline Blending'!K24*(1-K2)</f>
        <v>2.4635041583057713E-2</v>
      </c>
      <c r="L6" s="2">
        <f>'Biofuel Gasoline Blending'!L24*(1-L2)</f>
        <v>2.6199808067975103E-2</v>
      </c>
      <c r="M6" s="2">
        <f>'Biofuel Gasoline Blending'!M24*(1-M2)</f>
        <v>2.7764574552892492E-2</v>
      </c>
      <c r="N6" s="2">
        <f>'Biofuel Gasoline Blending'!N24*(1-N2)</f>
        <v>2.9329341037809882E-2</v>
      </c>
      <c r="O6" s="2">
        <f>'Biofuel Gasoline Blending'!O24*(1-O2)</f>
        <v>3.0894107522727275E-2</v>
      </c>
      <c r="P6" s="2">
        <f>'Biofuel Gasoline Blending'!P24*(1-P2)</f>
        <v>3.0894107522727275E-2</v>
      </c>
      <c r="Q6" s="2">
        <f>'Biofuel Gasoline Blending'!Q24*(1-Q2)</f>
        <v>3.0894107522727275E-2</v>
      </c>
      <c r="R6" s="2">
        <f>'Biofuel Gasoline Blending'!R24*(1-R2)</f>
        <v>3.0894107522727275E-2</v>
      </c>
      <c r="S6" s="2">
        <f>'Biofuel Gasoline Blending'!S24*(1-S2)</f>
        <v>3.0894107522727275E-2</v>
      </c>
      <c r="T6" s="2">
        <f>'Biofuel Gasoline Blending'!T24*(1-T2)</f>
        <v>3.0894107522727275E-2</v>
      </c>
      <c r="U6" s="2">
        <f>'Biofuel Gasoline Blending'!U24*(1-U2)</f>
        <v>3.0894107522727275E-2</v>
      </c>
      <c r="V6" s="2">
        <f>'Biofuel Gasoline Blending'!V24*(1-V2)</f>
        <v>3.0894107522727275E-2</v>
      </c>
      <c r="W6" s="2">
        <f>'Biofuel Gasoline Blending'!W24*(1-W2)</f>
        <v>3.0894107522727275E-2</v>
      </c>
      <c r="X6" s="2">
        <f>'Biofuel Gasoline Blending'!X24*(1-X2)</f>
        <v>3.0894107522727275E-2</v>
      </c>
      <c r="Y6" s="2">
        <f>'Biofuel Gasoline Blending'!Y24*(1-Y2)</f>
        <v>3.0894107522727275E-2</v>
      </c>
      <c r="Z6" s="2">
        <f>'Biofuel Gasoline Blending'!Z24*(1-Z2)</f>
        <v>3.0894107522727275E-2</v>
      </c>
      <c r="AA6" s="2">
        <f>'Biofuel Gasoline Blending'!AA24*(1-AA2)</f>
        <v>3.0894107522727275E-2</v>
      </c>
      <c r="AB6" s="2">
        <f>'Biofuel Gasoline Blending'!AB24*(1-AB2)</f>
        <v>3.0894107522727275E-2</v>
      </c>
      <c r="AC6" s="2">
        <f>'Biofuel Gasoline Blending'!AC24*(1-AC2)</f>
        <v>3.0894107522727275E-2</v>
      </c>
      <c r="AD6" s="2">
        <f>'Biofuel Gasoline Blending'!AD24*(1-AD2)</f>
        <v>3.0894107522727275E-2</v>
      </c>
      <c r="AE6" s="2">
        <f>'Biofuel Gasoline Blending'!AE24*(1-AE2)</f>
        <v>3.0894107522727275E-2</v>
      </c>
      <c r="AF6" s="2">
        <f>'Biofuel Gasoline Blending'!AF24*(1-AF2)</f>
        <v>3.0894107522727275E-2</v>
      </c>
      <c r="AG6" s="2">
        <f>'Biofuel Gasoline Blending'!AG24*(1-AG2)</f>
        <v>3.0894107522727275E-2</v>
      </c>
      <c r="AH6" s="2">
        <f>'Biofuel Gasoline Blending'!AH24*(1-AH2)</f>
        <v>3.0894107522727275E-2</v>
      </c>
      <c r="AI6" s="2">
        <f>'Biofuel Gasoline Blending'!AI24*(1-AI2)</f>
        <v>3.0894107522727275E-2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ignoredErrors>
    <ignoredError sqref="B5:D5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0D25-56C7-434D-AC28-2DC61AF350E8}">
  <sheetPr>
    <tabColor theme="3"/>
  </sheetPr>
  <dimension ref="A1:AJ11"/>
  <sheetViews>
    <sheetView workbookViewId="0">
      <selection activeCell="B10" sqref="B10"/>
    </sheetView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f>'[1]AEO 37'!C1</f>
        <v>2017</v>
      </c>
      <c r="C1">
        <f>'[1]AEO 37'!D1</f>
        <v>2018</v>
      </c>
      <c r="D1">
        <f>'[1]AEO 37'!E1</f>
        <v>2019</v>
      </c>
      <c r="E1">
        <f>'[1]AEO 37'!F1</f>
        <v>2020</v>
      </c>
      <c r="F1">
        <f>'[1]AEO 37'!G1</f>
        <v>2021</v>
      </c>
      <c r="G1">
        <f>'[1]AEO 37'!H1</f>
        <v>2022</v>
      </c>
      <c r="H1">
        <f>'[1]AEO 37'!I1</f>
        <v>2023</v>
      </c>
      <c r="I1">
        <f>'[1]AEO 37'!J1</f>
        <v>2024</v>
      </c>
      <c r="J1">
        <f>'[1]AEO 37'!K1</f>
        <v>2025</v>
      </c>
      <c r="K1">
        <f>'[1]AEO 37'!L1</f>
        <v>2026</v>
      </c>
      <c r="L1">
        <f>'[1]AEO 37'!M1</f>
        <v>2027</v>
      </c>
      <c r="M1">
        <f>'[1]AEO 37'!N1</f>
        <v>2028</v>
      </c>
      <c r="N1">
        <f>'[1]AEO 37'!O1</f>
        <v>2029</v>
      </c>
      <c r="O1">
        <f>'[1]AEO 37'!P1</f>
        <v>2030</v>
      </c>
      <c r="P1">
        <f>'[1]AEO 37'!Q1</f>
        <v>2031</v>
      </c>
      <c r="Q1">
        <f>'[1]AEO 37'!R1</f>
        <v>2032</v>
      </c>
      <c r="R1">
        <f>'[1]AEO 37'!S1</f>
        <v>2033</v>
      </c>
      <c r="S1">
        <f>'[1]AEO 37'!T1</f>
        <v>2034</v>
      </c>
      <c r="T1">
        <f>'[1]AEO 37'!U1</f>
        <v>2035</v>
      </c>
      <c r="U1">
        <f>'[1]AEO 37'!V1</f>
        <v>2036</v>
      </c>
      <c r="V1">
        <f>'[1]AEO 37'!W1</f>
        <v>2037</v>
      </c>
      <c r="W1">
        <f>'[1]AEO 37'!X1</f>
        <v>2038</v>
      </c>
      <c r="X1">
        <f>'[1]AEO 37'!Y1</f>
        <v>2039</v>
      </c>
      <c r="Y1">
        <f>'[1]AEO 37'!Z1</f>
        <v>2040</v>
      </c>
      <c r="Z1">
        <f>'[1]AEO 37'!AA1</f>
        <v>2041</v>
      </c>
      <c r="AA1">
        <f>'[1]AEO 37'!AB1</f>
        <v>2042</v>
      </c>
      <c r="AB1">
        <f>'[1]AEO 37'!AC1</f>
        <v>2043</v>
      </c>
      <c r="AC1">
        <f>'[1]AEO 37'!AD1</f>
        <v>2044</v>
      </c>
      <c r="AD1">
        <f>'[1]AEO 37'!AE1</f>
        <v>2045</v>
      </c>
      <c r="AE1">
        <f>'[1]AEO 37'!AF1</f>
        <v>2046</v>
      </c>
      <c r="AF1">
        <f>'[1]AEO 37'!AG1</f>
        <v>2047</v>
      </c>
      <c r="AG1">
        <f>'[1]AEO 37'!AH1</f>
        <v>2048</v>
      </c>
      <c r="AH1">
        <f>'[1]AEO 37'!AI1</f>
        <v>2049</v>
      </c>
      <c r="AI1">
        <f>'[1]AEO 37'!AJ1</f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88E6-380A-425D-8969-C65B8EBA4B5B}">
  <sheetPr>
    <tabColor theme="3"/>
  </sheetPr>
  <dimension ref="A1:AJ11"/>
  <sheetViews>
    <sheetView workbookViewId="0">
      <selection activeCell="B11" sqref="B11"/>
    </sheetView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f>'[1]AEO 37'!C1</f>
        <v>2017</v>
      </c>
      <c r="C1">
        <f>'[1]AEO 37'!D1</f>
        <v>2018</v>
      </c>
      <c r="D1">
        <f>'[1]AEO 37'!E1</f>
        <v>2019</v>
      </c>
      <c r="E1">
        <f>'[1]AEO 37'!F1</f>
        <v>2020</v>
      </c>
      <c r="F1">
        <f>'[1]AEO 37'!G1</f>
        <v>2021</v>
      </c>
      <c r="G1">
        <f>'[1]AEO 37'!H1</f>
        <v>2022</v>
      </c>
      <c r="H1">
        <f>'[1]AEO 37'!I1</f>
        <v>2023</v>
      </c>
      <c r="I1">
        <f>'[1]AEO 37'!J1</f>
        <v>2024</v>
      </c>
      <c r="J1">
        <f>'[1]AEO 37'!K1</f>
        <v>2025</v>
      </c>
      <c r="K1">
        <f>'[1]AEO 37'!L1</f>
        <v>2026</v>
      </c>
      <c r="L1">
        <f>'[1]AEO 37'!M1</f>
        <v>2027</v>
      </c>
      <c r="M1">
        <f>'[1]AEO 37'!N1</f>
        <v>2028</v>
      </c>
      <c r="N1">
        <f>'[1]AEO 37'!O1</f>
        <v>2029</v>
      </c>
      <c r="O1">
        <f>'[1]AEO 37'!P1</f>
        <v>2030</v>
      </c>
      <c r="P1">
        <f>'[1]AEO 37'!Q1</f>
        <v>2031</v>
      </c>
      <c r="Q1">
        <f>'[1]AEO 37'!R1</f>
        <v>2032</v>
      </c>
      <c r="R1">
        <f>'[1]AEO 37'!S1</f>
        <v>2033</v>
      </c>
      <c r="S1">
        <f>'[1]AEO 37'!T1</f>
        <v>2034</v>
      </c>
      <c r="T1">
        <f>'[1]AEO 37'!U1</f>
        <v>2035</v>
      </c>
      <c r="U1">
        <f>'[1]AEO 37'!V1</f>
        <v>2036</v>
      </c>
      <c r="V1">
        <f>'[1]AEO 37'!W1</f>
        <v>2037</v>
      </c>
      <c r="W1">
        <f>'[1]AEO 37'!X1</f>
        <v>2038</v>
      </c>
      <c r="X1">
        <f>'[1]AEO 37'!Y1</f>
        <v>2039</v>
      </c>
      <c r="Y1">
        <f>'[1]AEO 37'!Z1</f>
        <v>2040</v>
      </c>
      <c r="Z1">
        <f>'[1]AEO 37'!AA1</f>
        <v>2041</v>
      </c>
      <c r="AA1">
        <f>'[1]AEO 37'!AB1</f>
        <v>2042</v>
      </c>
      <c r="AB1">
        <f>'[1]AEO 37'!AC1</f>
        <v>2043</v>
      </c>
      <c r="AC1">
        <f>'[1]AEO 37'!AD1</f>
        <v>2044</v>
      </c>
      <c r="AD1">
        <f>'[1]AEO 37'!AE1</f>
        <v>2045</v>
      </c>
      <c r="AE1">
        <f>'[1]AEO 37'!AF1</f>
        <v>2046</v>
      </c>
      <c r="AF1">
        <f>'[1]AEO 37'!AG1</f>
        <v>2047</v>
      </c>
      <c r="AG1">
        <f>'[1]AEO 37'!AH1</f>
        <v>2048</v>
      </c>
      <c r="AH1">
        <f>'[1]AEO 37'!AI1</f>
        <v>2049</v>
      </c>
      <c r="AI1">
        <f>'[1]AEO 37'!AJ1</f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11"/>
  <sheetViews>
    <sheetView workbookViewId="0">
      <selection activeCell="F14" sqref="F14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11"/>
  <sheetViews>
    <sheetView workbookViewId="0">
      <selection activeCell="B9" sqref="B9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2">
        <f>1-B6</f>
        <v>0.96959627513636359</v>
      </c>
      <c r="C4" s="2">
        <f>$B4</f>
        <v>0.96959627513636359</v>
      </c>
      <c r="D4" s="2">
        <f t="shared" ref="D4:AI4" si="0">$B4</f>
        <v>0.96959627513636359</v>
      </c>
      <c r="E4" s="2">
        <f t="shared" si="0"/>
        <v>0.96959627513636359</v>
      </c>
      <c r="F4" s="2">
        <f t="shared" si="0"/>
        <v>0.96959627513636359</v>
      </c>
      <c r="G4" s="2">
        <f t="shared" si="0"/>
        <v>0.96959627513636359</v>
      </c>
      <c r="H4" s="2">
        <f t="shared" si="0"/>
        <v>0.96959627513636359</v>
      </c>
      <c r="I4" s="2">
        <f t="shared" si="0"/>
        <v>0.96959627513636359</v>
      </c>
      <c r="J4" s="2">
        <f t="shared" si="0"/>
        <v>0.96959627513636359</v>
      </c>
      <c r="K4" s="2">
        <f t="shared" si="0"/>
        <v>0.96959627513636359</v>
      </c>
      <c r="L4" s="2">
        <f t="shared" si="0"/>
        <v>0.96959627513636359</v>
      </c>
      <c r="M4" s="2">
        <f t="shared" si="0"/>
        <v>0.96959627513636359</v>
      </c>
      <c r="N4" s="2">
        <f t="shared" si="0"/>
        <v>0.96959627513636359</v>
      </c>
      <c r="O4" s="2">
        <f t="shared" si="0"/>
        <v>0.96959627513636359</v>
      </c>
      <c r="P4" s="2">
        <f t="shared" si="0"/>
        <v>0.96959627513636359</v>
      </c>
      <c r="Q4" s="2">
        <f t="shared" si="0"/>
        <v>0.96959627513636359</v>
      </c>
      <c r="R4" s="2">
        <f t="shared" si="0"/>
        <v>0.96959627513636359</v>
      </c>
      <c r="S4" s="2">
        <f t="shared" si="0"/>
        <v>0.96959627513636359</v>
      </c>
      <c r="T4" s="2">
        <f t="shared" si="0"/>
        <v>0.96959627513636359</v>
      </c>
      <c r="U4" s="2">
        <f t="shared" si="0"/>
        <v>0.96959627513636359</v>
      </c>
      <c r="V4" s="2">
        <f t="shared" si="0"/>
        <v>0.96959627513636359</v>
      </c>
      <c r="W4" s="2">
        <f t="shared" si="0"/>
        <v>0.96959627513636359</v>
      </c>
      <c r="X4" s="2">
        <f t="shared" si="0"/>
        <v>0.96959627513636359</v>
      </c>
      <c r="Y4" s="2">
        <f t="shared" si="0"/>
        <v>0.96959627513636359</v>
      </c>
      <c r="Z4" s="2">
        <f t="shared" si="0"/>
        <v>0.96959627513636359</v>
      </c>
      <c r="AA4" s="2">
        <f t="shared" si="0"/>
        <v>0.96959627513636359</v>
      </c>
      <c r="AB4" s="2">
        <f t="shared" si="0"/>
        <v>0.96959627513636359</v>
      </c>
      <c r="AC4" s="2">
        <f t="shared" si="0"/>
        <v>0.96959627513636359</v>
      </c>
      <c r="AD4" s="2">
        <f t="shared" si="0"/>
        <v>0.96959627513636359</v>
      </c>
      <c r="AE4" s="2">
        <f t="shared" si="0"/>
        <v>0.96959627513636359</v>
      </c>
      <c r="AF4" s="2">
        <f t="shared" si="0"/>
        <v>0.96959627513636359</v>
      </c>
      <c r="AG4" s="2">
        <f t="shared" si="0"/>
        <v>0.96959627513636359</v>
      </c>
      <c r="AH4" s="2">
        <f t="shared" si="0"/>
        <v>0.96959627513636359</v>
      </c>
      <c r="AI4" s="2">
        <f t="shared" si="0"/>
        <v>0.96959627513636359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 s="2">
        <f>'Biofuel Gasoline Blending'!B24</f>
        <v>3.040372486363636E-2</v>
      </c>
      <c r="C6" s="2">
        <f>'Biofuel Gasoline Blending'!C24</f>
        <v>3.040372486363636E-2</v>
      </c>
      <c r="D6" s="2">
        <f>'Biofuel Gasoline Blending'!D24</f>
        <v>3.040372486363636E-2</v>
      </c>
      <c r="E6" s="2">
        <f>'Biofuel Gasoline Blending'!E24</f>
        <v>3.3880983719007496E-2</v>
      </c>
      <c r="F6" s="2">
        <f>'Biofuel Gasoline Blending'!F24</f>
        <v>3.7358242574379474E-2</v>
      </c>
      <c r="G6" s="2">
        <f>'Biofuel Gasoline Blending'!G24</f>
        <v>4.0835501429751453E-2</v>
      </c>
      <c r="H6" s="2">
        <f>'Biofuel Gasoline Blending'!H24</f>
        <v>4.4312760285123431E-2</v>
      </c>
      <c r="I6" s="2">
        <f>'Biofuel Gasoline Blending'!I24</f>
        <v>4.779001914049541E-2</v>
      </c>
      <c r="J6" s="2">
        <f>'Biofuel Gasoline Blending'!J24</f>
        <v>5.1267277995867389E-2</v>
      </c>
      <c r="K6" s="2">
        <f>'Biofuel Gasoline Blending'!K24</f>
        <v>5.4744536851239367E-2</v>
      </c>
      <c r="L6" s="2">
        <f>'Biofuel Gasoline Blending'!L24</f>
        <v>5.8221795706611346E-2</v>
      </c>
      <c r="M6" s="2">
        <f>'Biofuel Gasoline Blending'!M24</f>
        <v>6.1699054561983324E-2</v>
      </c>
      <c r="N6" s="2">
        <f>'Biofuel Gasoline Blending'!N24</f>
        <v>6.5176313417355303E-2</v>
      </c>
      <c r="O6" s="2">
        <f>'Biofuel Gasoline Blending'!O24</f>
        <v>6.8653572272727281E-2</v>
      </c>
      <c r="P6" s="2">
        <f>'Biofuel Gasoline Blending'!P24</f>
        <v>6.8653572272727281E-2</v>
      </c>
      <c r="Q6" s="2">
        <f>'Biofuel Gasoline Blending'!Q24</f>
        <v>6.8653572272727281E-2</v>
      </c>
      <c r="R6" s="2">
        <f>'Biofuel Gasoline Blending'!R24</f>
        <v>6.8653572272727281E-2</v>
      </c>
      <c r="S6" s="2">
        <f>'Biofuel Gasoline Blending'!S24</f>
        <v>6.8653572272727281E-2</v>
      </c>
      <c r="T6" s="2">
        <f>'Biofuel Gasoline Blending'!T24</f>
        <v>6.8653572272727281E-2</v>
      </c>
      <c r="U6" s="2">
        <f>'Biofuel Gasoline Blending'!U24</f>
        <v>6.8653572272727281E-2</v>
      </c>
      <c r="V6" s="2">
        <f>'Biofuel Gasoline Blending'!V24</f>
        <v>6.8653572272727281E-2</v>
      </c>
      <c r="W6" s="2">
        <f>'Biofuel Gasoline Blending'!W24</f>
        <v>6.8653572272727281E-2</v>
      </c>
      <c r="X6" s="2">
        <f>'Biofuel Gasoline Blending'!X24</f>
        <v>6.8653572272727281E-2</v>
      </c>
      <c r="Y6" s="2">
        <f>'Biofuel Gasoline Blending'!Y24</f>
        <v>6.8653572272727281E-2</v>
      </c>
      <c r="Z6" s="2">
        <f>'Biofuel Gasoline Blending'!Z24</f>
        <v>6.8653572272727281E-2</v>
      </c>
      <c r="AA6" s="2">
        <f>'Biofuel Gasoline Blending'!AA24</f>
        <v>6.8653572272727281E-2</v>
      </c>
      <c r="AB6" s="2">
        <f>'Biofuel Gasoline Blending'!AB24</f>
        <v>6.8653572272727281E-2</v>
      </c>
      <c r="AC6" s="2">
        <f>'Biofuel Gasoline Blending'!AC24</f>
        <v>6.8653572272727281E-2</v>
      </c>
      <c r="AD6" s="2">
        <f>'Biofuel Gasoline Blending'!AD24</f>
        <v>6.8653572272727281E-2</v>
      </c>
      <c r="AE6" s="2">
        <f>'Biofuel Gasoline Blending'!AE24</f>
        <v>6.8653572272727281E-2</v>
      </c>
      <c r="AF6" s="2">
        <f>'Biofuel Gasoline Blending'!AF24</f>
        <v>6.8653572272727281E-2</v>
      </c>
      <c r="AG6" s="2">
        <f>'Biofuel Gasoline Blending'!AG24</f>
        <v>6.8653572272727281E-2</v>
      </c>
      <c r="AH6" s="2">
        <f>'Biofuel Gasoline Blending'!AH24</f>
        <v>6.8653572272727281E-2</v>
      </c>
      <c r="AI6" s="2">
        <f>'Biofuel Gasoline Blending'!AI24</f>
        <v>6.8653572272727281E-2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11"/>
  <sheetViews>
    <sheetView workbookViewId="0">
      <selection activeCell="B9" sqref="B9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 s="8">
        <f>1-B7</f>
        <v>0.95</v>
      </c>
      <c r="C5" s="8">
        <f t="shared" ref="C5:AI5" si="0">1-C7</f>
        <v>0.95</v>
      </c>
      <c r="D5" s="8">
        <f t="shared" si="0"/>
        <v>0.95</v>
      </c>
      <c r="E5" s="8">
        <f t="shared" si="0"/>
        <v>0.95</v>
      </c>
      <c r="F5" s="8">
        <f t="shared" si="0"/>
        <v>0.95</v>
      </c>
      <c r="G5" s="8">
        <f t="shared" si="0"/>
        <v>0.95</v>
      </c>
      <c r="H5" s="8">
        <f t="shared" si="0"/>
        <v>0.95</v>
      </c>
      <c r="I5" s="8">
        <f t="shared" si="0"/>
        <v>0.95</v>
      </c>
      <c r="J5" s="8">
        <f t="shared" si="0"/>
        <v>0.95</v>
      </c>
      <c r="K5" s="8">
        <f t="shared" si="0"/>
        <v>0.95</v>
      </c>
      <c r="L5" s="8">
        <f t="shared" si="0"/>
        <v>0.95</v>
      </c>
      <c r="M5" s="8">
        <f t="shared" si="0"/>
        <v>0.95</v>
      </c>
      <c r="N5" s="8">
        <f t="shared" si="0"/>
        <v>0.95</v>
      </c>
      <c r="O5" s="8">
        <f t="shared" si="0"/>
        <v>0.95</v>
      </c>
      <c r="P5" s="8">
        <f t="shared" si="0"/>
        <v>0.95</v>
      </c>
      <c r="Q5" s="8">
        <f t="shared" si="0"/>
        <v>0.95</v>
      </c>
      <c r="R5" s="8">
        <f t="shared" si="0"/>
        <v>0.95</v>
      </c>
      <c r="S5" s="8">
        <f t="shared" si="0"/>
        <v>0.95</v>
      </c>
      <c r="T5" s="8">
        <f t="shared" si="0"/>
        <v>0.95</v>
      </c>
      <c r="U5" s="8">
        <f t="shared" si="0"/>
        <v>0.95</v>
      </c>
      <c r="V5" s="8">
        <f t="shared" si="0"/>
        <v>0.95</v>
      </c>
      <c r="W5" s="8">
        <f t="shared" si="0"/>
        <v>0.95</v>
      </c>
      <c r="X5" s="8">
        <f t="shared" si="0"/>
        <v>0.95</v>
      </c>
      <c r="Y5" s="8">
        <f t="shared" si="0"/>
        <v>0.95</v>
      </c>
      <c r="Z5" s="8">
        <f t="shared" si="0"/>
        <v>0.95</v>
      </c>
      <c r="AA5" s="8">
        <f t="shared" si="0"/>
        <v>0.95</v>
      </c>
      <c r="AB5" s="8">
        <f t="shared" si="0"/>
        <v>0.95</v>
      </c>
      <c r="AC5" s="8">
        <f t="shared" si="0"/>
        <v>0.95</v>
      </c>
      <c r="AD5" s="8">
        <f t="shared" si="0"/>
        <v>0.95</v>
      </c>
      <c r="AE5" s="8">
        <f t="shared" si="0"/>
        <v>0.95</v>
      </c>
      <c r="AF5" s="8">
        <f t="shared" si="0"/>
        <v>0.95</v>
      </c>
      <c r="AG5" s="8">
        <f t="shared" si="0"/>
        <v>0.95</v>
      </c>
      <c r="AH5" s="8">
        <f t="shared" si="0"/>
        <v>0.95</v>
      </c>
      <c r="AI5" s="8">
        <f t="shared" si="0"/>
        <v>0.95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 s="8">
        <f>'Biofuel Diesel Blending'!A2</f>
        <v>0.05</v>
      </c>
      <c r="C7" s="8">
        <f>B7</f>
        <v>0.05</v>
      </c>
      <c r="D7" s="8">
        <f t="shared" ref="D7:AI7" si="1">C7</f>
        <v>0.05</v>
      </c>
      <c r="E7" s="8">
        <f t="shared" si="1"/>
        <v>0.05</v>
      </c>
      <c r="F7" s="8">
        <f t="shared" si="1"/>
        <v>0.05</v>
      </c>
      <c r="G7" s="8">
        <f t="shared" si="1"/>
        <v>0.05</v>
      </c>
      <c r="H7" s="8">
        <f t="shared" si="1"/>
        <v>0.05</v>
      </c>
      <c r="I7" s="8">
        <f t="shared" si="1"/>
        <v>0.05</v>
      </c>
      <c r="J7" s="8">
        <f t="shared" si="1"/>
        <v>0.05</v>
      </c>
      <c r="K7" s="8">
        <f t="shared" si="1"/>
        <v>0.05</v>
      </c>
      <c r="L7" s="8">
        <f t="shared" si="1"/>
        <v>0.05</v>
      </c>
      <c r="M7" s="8">
        <f t="shared" si="1"/>
        <v>0.05</v>
      </c>
      <c r="N7" s="8">
        <f t="shared" si="1"/>
        <v>0.05</v>
      </c>
      <c r="O7" s="8">
        <f t="shared" si="1"/>
        <v>0.05</v>
      </c>
      <c r="P7" s="8">
        <f t="shared" si="1"/>
        <v>0.05</v>
      </c>
      <c r="Q7" s="8">
        <f t="shared" si="1"/>
        <v>0.05</v>
      </c>
      <c r="R7" s="8">
        <f t="shared" si="1"/>
        <v>0.05</v>
      </c>
      <c r="S7" s="8">
        <f t="shared" si="1"/>
        <v>0.05</v>
      </c>
      <c r="T7" s="8">
        <f t="shared" si="1"/>
        <v>0.05</v>
      </c>
      <c r="U7" s="8">
        <f t="shared" si="1"/>
        <v>0.05</v>
      </c>
      <c r="V7" s="8">
        <f t="shared" si="1"/>
        <v>0.05</v>
      </c>
      <c r="W7" s="8">
        <f t="shared" si="1"/>
        <v>0.05</v>
      </c>
      <c r="X7" s="8">
        <f t="shared" si="1"/>
        <v>0.05</v>
      </c>
      <c r="Y7" s="8">
        <f t="shared" si="1"/>
        <v>0.05</v>
      </c>
      <c r="Z7" s="8">
        <f t="shared" si="1"/>
        <v>0.05</v>
      </c>
      <c r="AA7" s="8">
        <f t="shared" si="1"/>
        <v>0.05</v>
      </c>
      <c r="AB7" s="8">
        <f t="shared" si="1"/>
        <v>0.05</v>
      </c>
      <c r="AC7" s="8">
        <f t="shared" si="1"/>
        <v>0.05</v>
      </c>
      <c r="AD7" s="8">
        <f t="shared" si="1"/>
        <v>0.05</v>
      </c>
      <c r="AE7" s="8">
        <f t="shared" si="1"/>
        <v>0.05</v>
      </c>
      <c r="AF7" s="8">
        <f t="shared" si="1"/>
        <v>0.05</v>
      </c>
      <c r="AG7" s="8">
        <f t="shared" si="1"/>
        <v>0.05</v>
      </c>
      <c r="AH7" s="8">
        <f t="shared" si="1"/>
        <v>0.05</v>
      </c>
      <c r="AI7" s="8">
        <f t="shared" si="1"/>
        <v>0.05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11"/>
  <sheetViews>
    <sheetView workbookViewId="0">
      <selection activeCell="D14" sqref="D14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2">
        <f>1-B2-B6</f>
        <v>0.4363183238113636</v>
      </c>
      <c r="C4" s="2">
        <f t="shared" ref="C4:AI4" si="0">1-C2-C6</f>
        <v>0.4363183238113636</v>
      </c>
      <c r="D4" s="2">
        <f t="shared" si="0"/>
        <v>0.4363183238113636</v>
      </c>
      <c r="E4" s="2">
        <f t="shared" si="0"/>
        <v>0.4347535573264466</v>
      </c>
      <c r="F4" s="2">
        <f t="shared" si="0"/>
        <v>0.43318879084152917</v>
      </c>
      <c r="G4" s="2">
        <f t="shared" si="0"/>
        <v>0.43162402435661179</v>
      </c>
      <c r="H4" s="2">
        <f t="shared" si="0"/>
        <v>0.43005925787169441</v>
      </c>
      <c r="I4" s="2">
        <f t="shared" si="0"/>
        <v>0.42849449138677703</v>
      </c>
      <c r="J4" s="2">
        <f t="shared" si="0"/>
        <v>0.42692972490185965</v>
      </c>
      <c r="K4" s="2">
        <f t="shared" si="0"/>
        <v>0.42536495841694222</v>
      </c>
      <c r="L4" s="2">
        <f t="shared" si="0"/>
        <v>0.42380019193202484</v>
      </c>
      <c r="M4" s="2">
        <f t="shared" si="0"/>
        <v>0.42223542544710746</v>
      </c>
      <c r="N4" s="2">
        <f t="shared" si="0"/>
        <v>0.42067065896219008</v>
      </c>
      <c r="O4" s="2">
        <f t="shared" si="0"/>
        <v>0.4191058924772727</v>
      </c>
      <c r="P4" s="2">
        <f t="shared" si="0"/>
        <v>0.4191058924772727</v>
      </c>
      <c r="Q4" s="2">
        <f t="shared" si="0"/>
        <v>0.4191058924772727</v>
      </c>
      <c r="R4" s="2">
        <f t="shared" si="0"/>
        <v>0.4191058924772727</v>
      </c>
      <c r="S4" s="2">
        <f t="shared" si="0"/>
        <v>0.4191058924772727</v>
      </c>
      <c r="T4" s="2">
        <f t="shared" si="0"/>
        <v>0.4191058924772727</v>
      </c>
      <c r="U4" s="2">
        <f t="shared" si="0"/>
        <v>0.4191058924772727</v>
      </c>
      <c r="V4" s="2">
        <f t="shared" si="0"/>
        <v>0.4191058924772727</v>
      </c>
      <c r="W4" s="2">
        <f t="shared" si="0"/>
        <v>0.4191058924772727</v>
      </c>
      <c r="X4" s="2">
        <f t="shared" si="0"/>
        <v>0.4191058924772727</v>
      </c>
      <c r="Y4" s="2">
        <f t="shared" si="0"/>
        <v>0.4191058924772727</v>
      </c>
      <c r="Z4" s="2">
        <f t="shared" si="0"/>
        <v>0.4191058924772727</v>
      </c>
      <c r="AA4" s="2">
        <f t="shared" si="0"/>
        <v>0.4191058924772727</v>
      </c>
      <c r="AB4" s="2">
        <f t="shared" si="0"/>
        <v>0.4191058924772727</v>
      </c>
      <c r="AC4" s="2">
        <f t="shared" si="0"/>
        <v>0.4191058924772727</v>
      </c>
      <c r="AD4" s="2">
        <f t="shared" si="0"/>
        <v>0.4191058924772727</v>
      </c>
      <c r="AE4" s="2">
        <f t="shared" si="0"/>
        <v>0.4191058924772727</v>
      </c>
      <c r="AF4" s="2">
        <f t="shared" si="0"/>
        <v>0.4191058924772727</v>
      </c>
      <c r="AG4" s="2">
        <f t="shared" si="0"/>
        <v>0.4191058924772727</v>
      </c>
      <c r="AH4" s="2">
        <f t="shared" si="0"/>
        <v>0.4191058924772727</v>
      </c>
      <c r="AI4" s="2">
        <f t="shared" si="0"/>
        <v>0.4191058924772727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 s="2">
        <f>'Biofuel Gasoline Blending'!B24*(1-B2)</f>
        <v>1.368167618863636E-2</v>
      </c>
      <c r="C6" s="2">
        <f>'Biofuel Gasoline Blending'!C24*(1-C2)</f>
        <v>1.368167618863636E-2</v>
      </c>
      <c r="D6" s="2">
        <f>'Biofuel Gasoline Blending'!D24*(1-D2)</f>
        <v>1.368167618863636E-2</v>
      </c>
      <c r="E6" s="2">
        <f>'Biofuel Gasoline Blending'!E24*(1-E2)</f>
        <v>1.5246442673553372E-2</v>
      </c>
      <c r="F6" s="2">
        <f>'Biofuel Gasoline Blending'!F24*(1-F2)</f>
        <v>1.6811209158470761E-2</v>
      </c>
      <c r="G6" s="2">
        <f>'Biofuel Gasoline Blending'!G24*(1-G2)</f>
        <v>1.8375975643388151E-2</v>
      </c>
      <c r="H6" s="2">
        <f>'Biofuel Gasoline Blending'!H24*(1-H2)</f>
        <v>1.9940742128305541E-2</v>
      </c>
      <c r="I6" s="2">
        <f>'Biofuel Gasoline Blending'!I24*(1-I2)</f>
        <v>2.1505508613222934E-2</v>
      </c>
      <c r="J6" s="2">
        <f>'Biofuel Gasoline Blending'!J24*(1-J2)</f>
        <v>2.3070275098140323E-2</v>
      </c>
      <c r="K6" s="2">
        <f>'Biofuel Gasoline Blending'!K24*(1-K2)</f>
        <v>2.4635041583057713E-2</v>
      </c>
      <c r="L6" s="2">
        <f>'Biofuel Gasoline Blending'!L24*(1-L2)</f>
        <v>2.6199808067975103E-2</v>
      </c>
      <c r="M6" s="2">
        <f>'Biofuel Gasoline Blending'!M24*(1-M2)</f>
        <v>2.7764574552892492E-2</v>
      </c>
      <c r="N6" s="2">
        <f>'Biofuel Gasoline Blending'!N24*(1-N2)</f>
        <v>2.9329341037809882E-2</v>
      </c>
      <c r="O6" s="2">
        <f>'Biofuel Gasoline Blending'!O24*(1-O2)</f>
        <v>3.0894107522727275E-2</v>
      </c>
      <c r="P6" s="2">
        <f>'Biofuel Gasoline Blending'!P24*(1-P2)</f>
        <v>3.0894107522727275E-2</v>
      </c>
      <c r="Q6" s="2">
        <f>'Biofuel Gasoline Blending'!Q24*(1-Q2)</f>
        <v>3.0894107522727275E-2</v>
      </c>
      <c r="R6" s="2">
        <f>'Biofuel Gasoline Blending'!R24*(1-R2)</f>
        <v>3.0894107522727275E-2</v>
      </c>
      <c r="S6" s="2">
        <f>'Biofuel Gasoline Blending'!S24*(1-S2)</f>
        <v>3.0894107522727275E-2</v>
      </c>
      <c r="T6" s="2">
        <f>'Biofuel Gasoline Blending'!T24*(1-T2)</f>
        <v>3.0894107522727275E-2</v>
      </c>
      <c r="U6" s="2">
        <f>'Biofuel Gasoline Blending'!U24*(1-U2)</f>
        <v>3.0894107522727275E-2</v>
      </c>
      <c r="V6" s="2">
        <f>'Biofuel Gasoline Blending'!V24*(1-V2)</f>
        <v>3.0894107522727275E-2</v>
      </c>
      <c r="W6" s="2">
        <f>'Biofuel Gasoline Blending'!W24*(1-W2)</f>
        <v>3.0894107522727275E-2</v>
      </c>
      <c r="X6" s="2">
        <f>'Biofuel Gasoline Blending'!X24*(1-X2)</f>
        <v>3.0894107522727275E-2</v>
      </c>
      <c r="Y6" s="2">
        <f>'Biofuel Gasoline Blending'!Y24*(1-Y2)</f>
        <v>3.0894107522727275E-2</v>
      </c>
      <c r="Z6" s="2">
        <f>'Biofuel Gasoline Blending'!Z24*(1-Z2)</f>
        <v>3.0894107522727275E-2</v>
      </c>
      <c r="AA6" s="2">
        <f>'Biofuel Gasoline Blending'!AA24*(1-AA2)</f>
        <v>3.0894107522727275E-2</v>
      </c>
      <c r="AB6" s="2">
        <f>'Biofuel Gasoline Blending'!AB24*(1-AB2)</f>
        <v>3.0894107522727275E-2</v>
      </c>
      <c r="AC6" s="2">
        <f>'Biofuel Gasoline Blending'!AC24*(1-AC2)</f>
        <v>3.0894107522727275E-2</v>
      </c>
      <c r="AD6" s="2">
        <f>'Biofuel Gasoline Blending'!AD24*(1-AD2)</f>
        <v>3.0894107522727275E-2</v>
      </c>
      <c r="AE6" s="2">
        <f>'Biofuel Gasoline Blending'!AE24*(1-AE2)</f>
        <v>3.0894107522727275E-2</v>
      </c>
      <c r="AF6" s="2">
        <f>'Biofuel Gasoline Blending'!AF24*(1-AF2)</f>
        <v>3.0894107522727275E-2</v>
      </c>
      <c r="AG6" s="2">
        <f>'Biofuel Gasoline Blending'!AG24*(1-AG2)</f>
        <v>3.0894107522727275E-2</v>
      </c>
      <c r="AH6" s="2">
        <f>'Biofuel Gasoline Blending'!AH24*(1-AH2)</f>
        <v>3.0894107522727275E-2</v>
      </c>
      <c r="AI6" s="2">
        <f>'Biofuel Gasoline Blending'!AI24*(1-AI2)</f>
        <v>3.0894107522727275E-2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ignoredErrors>
    <ignoredError sqref="B5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5A4C-66EC-405C-8C13-7F7D93035787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f>'[1]AEO 37'!C1</f>
        <v>2017</v>
      </c>
      <c r="C1">
        <f>'[1]AEO 37'!D1</f>
        <v>2018</v>
      </c>
      <c r="D1">
        <f>'[1]AEO 37'!E1</f>
        <v>2019</v>
      </c>
      <c r="E1">
        <f>'[1]AEO 37'!F1</f>
        <v>2020</v>
      </c>
      <c r="F1">
        <f>'[1]AEO 37'!G1</f>
        <v>2021</v>
      </c>
      <c r="G1">
        <f>'[1]AEO 37'!H1</f>
        <v>2022</v>
      </c>
      <c r="H1">
        <f>'[1]AEO 37'!I1</f>
        <v>2023</v>
      </c>
      <c r="I1">
        <f>'[1]AEO 37'!J1</f>
        <v>2024</v>
      </c>
      <c r="J1">
        <f>'[1]AEO 37'!K1</f>
        <v>2025</v>
      </c>
      <c r="K1">
        <f>'[1]AEO 37'!L1</f>
        <v>2026</v>
      </c>
      <c r="L1">
        <f>'[1]AEO 37'!M1</f>
        <v>2027</v>
      </c>
      <c r="M1">
        <f>'[1]AEO 37'!N1</f>
        <v>2028</v>
      </c>
      <c r="N1">
        <f>'[1]AEO 37'!O1</f>
        <v>2029</v>
      </c>
      <c r="O1">
        <f>'[1]AEO 37'!P1</f>
        <v>2030</v>
      </c>
      <c r="P1">
        <f>'[1]AEO 37'!Q1</f>
        <v>2031</v>
      </c>
      <c r="Q1">
        <f>'[1]AEO 37'!R1</f>
        <v>2032</v>
      </c>
      <c r="R1">
        <f>'[1]AEO 37'!S1</f>
        <v>2033</v>
      </c>
      <c r="S1">
        <f>'[1]AEO 37'!T1</f>
        <v>2034</v>
      </c>
      <c r="T1">
        <f>'[1]AEO 37'!U1</f>
        <v>2035</v>
      </c>
      <c r="U1">
        <f>'[1]AEO 37'!V1</f>
        <v>2036</v>
      </c>
      <c r="V1">
        <f>'[1]AEO 37'!W1</f>
        <v>2037</v>
      </c>
      <c r="W1">
        <f>'[1]AEO 37'!X1</f>
        <v>2038</v>
      </c>
      <c r="X1">
        <f>'[1]AEO 37'!Y1</f>
        <v>2039</v>
      </c>
      <c r="Y1">
        <f>'[1]AEO 37'!Z1</f>
        <v>2040</v>
      </c>
      <c r="Z1">
        <f>'[1]AEO 37'!AA1</f>
        <v>2041</v>
      </c>
      <c r="AA1">
        <f>'[1]AEO 37'!AB1</f>
        <v>2042</v>
      </c>
      <c r="AB1">
        <f>'[1]AEO 37'!AC1</f>
        <v>2043</v>
      </c>
      <c r="AC1">
        <f>'[1]AEO 37'!AD1</f>
        <v>2044</v>
      </c>
      <c r="AD1">
        <f>'[1]AEO 37'!AE1</f>
        <v>2045</v>
      </c>
      <c r="AE1">
        <f>'[1]AEO 37'!AF1</f>
        <v>2046</v>
      </c>
      <c r="AF1">
        <f>'[1]AEO 37'!AG1</f>
        <v>2047</v>
      </c>
      <c r="AG1">
        <f>'[1]AEO 37'!AH1</f>
        <v>2048</v>
      </c>
      <c r="AH1">
        <f>'[1]AEO 37'!AI1</f>
        <v>2049</v>
      </c>
      <c r="AI1">
        <f>'[1]AEO 37'!AJ1</f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E02B-7B65-44C7-BAEF-F5807578803D}">
  <dimension ref="A1:AI24"/>
  <sheetViews>
    <sheetView tabSelected="1" workbookViewId="0">
      <selection activeCell="B2" sqref="B2"/>
    </sheetView>
  </sheetViews>
  <sheetFormatPr defaultRowHeight="15" x14ac:dyDescent="0.25"/>
  <cols>
    <col min="1" max="1" width="22.7109375" customWidth="1"/>
  </cols>
  <sheetData>
    <row r="1" spans="1:6" x14ac:dyDescent="0.25">
      <c r="A1" s="1" t="s">
        <v>48</v>
      </c>
      <c r="F1" s="1" t="s">
        <v>39</v>
      </c>
    </row>
    <row r="2" spans="1:6" x14ac:dyDescent="0.25">
      <c r="A2" s="7">
        <v>0.14000000000000001</v>
      </c>
      <c r="F2" s="13">
        <v>6.2E-2</v>
      </c>
    </row>
    <row r="4" spans="1:6" x14ac:dyDescent="0.25">
      <c r="A4" s="1" t="s">
        <v>40</v>
      </c>
    </row>
    <row r="5" spans="1:6" x14ac:dyDescent="0.25">
      <c r="A5">
        <v>1.1399999999999999</v>
      </c>
      <c r="B5" t="s">
        <v>41</v>
      </c>
    </row>
    <row r="7" spans="1:6" x14ac:dyDescent="0.25">
      <c r="A7" s="1" t="s">
        <v>42</v>
      </c>
    </row>
    <row r="8" spans="1:6" x14ac:dyDescent="0.25">
      <c r="A8">
        <v>8.8000000000000007</v>
      </c>
      <c r="B8" t="s">
        <v>43</v>
      </c>
    </row>
    <row r="11" spans="1:6" x14ac:dyDescent="0.25">
      <c r="A11" s="8">
        <v>3.7854100000000002</v>
      </c>
      <c r="B11" t="s">
        <v>44</v>
      </c>
    </row>
    <row r="13" spans="1:6" x14ac:dyDescent="0.25">
      <c r="A13" s="8">
        <f>A8/A11</f>
        <v>2.3247151563503028</v>
      </c>
      <c r="B13" t="s">
        <v>41</v>
      </c>
    </row>
    <row r="16" spans="1:6" x14ac:dyDescent="0.25">
      <c r="A16" t="s">
        <v>45</v>
      </c>
    </row>
    <row r="17" spans="1:35" x14ac:dyDescent="0.25">
      <c r="A17" s="9">
        <f>A5/A13</f>
        <v>0.49038265909090906</v>
      </c>
    </row>
    <row r="19" spans="1:35" x14ac:dyDescent="0.25">
      <c r="A19" s="1" t="s">
        <v>46</v>
      </c>
    </row>
    <row r="20" spans="1:35" x14ac:dyDescent="0.25">
      <c r="A20" s="1">
        <v>2019</v>
      </c>
      <c r="B20" s="1">
        <v>2030</v>
      </c>
    </row>
    <row r="21" spans="1:35" x14ac:dyDescent="0.25">
      <c r="A21" s="10">
        <f>F2*A17</f>
        <v>3.040372486363636E-2</v>
      </c>
      <c r="B21" s="10">
        <f>A2*A17</f>
        <v>6.8653572272727281E-2</v>
      </c>
    </row>
    <row r="23" spans="1:35" x14ac:dyDescent="0.25">
      <c r="B23" s="1">
        <v>2017</v>
      </c>
      <c r="C23" s="1">
        <v>2018</v>
      </c>
      <c r="D23" s="1">
        <v>2019</v>
      </c>
      <c r="E23" s="1">
        <v>2020</v>
      </c>
      <c r="F23" s="1">
        <v>2021</v>
      </c>
      <c r="G23" s="1">
        <v>2022</v>
      </c>
      <c r="H23" s="1">
        <v>2023</v>
      </c>
      <c r="I23" s="1">
        <v>2024</v>
      </c>
      <c r="J23" s="1">
        <v>2025</v>
      </c>
      <c r="K23" s="1">
        <v>2026</v>
      </c>
      <c r="L23" s="1">
        <v>2027</v>
      </c>
      <c r="M23" s="1">
        <v>2028</v>
      </c>
      <c r="N23" s="1">
        <v>2029</v>
      </c>
      <c r="O23" s="1">
        <v>2030</v>
      </c>
      <c r="P23" s="1">
        <v>2031</v>
      </c>
      <c r="Q23" s="1">
        <v>2032</v>
      </c>
      <c r="R23" s="1">
        <v>2033</v>
      </c>
      <c r="S23" s="1">
        <v>2034</v>
      </c>
      <c r="T23" s="1">
        <v>2035</v>
      </c>
      <c r="U23" s="1">
        <v>2036</v>
      </c>
      <c r="V23" s="1">
        <v>2037</v>
      </c>
      <c r="W23" s="1">
        <v>2038</v>
      </c>
      <c r="X23" s="1">
        <v>2039</v>
      </c>
      <c r="Y23" s="1">
        <v>2040</v>
      </c>
      <c r="Z23" s="1">
        <v>2041</v>
      </c>
      <c r="AA23" s="1">
        <v>2042</v>
      </c>
      <c r="AB23" s="1">
        <v>2043</v>
      </c>
      <c r="AC23" s="1">
        <v>2044</v>
      </c>
      <c r="AD23" s="1">
        <v>2045</v>
      </c>
      <c r="AE23" s="1">
        <v>2046</v>
      </c>
      <c r="AF23" s="1">
        <v>2047</v>
      </c>
      <c r="AG23" s="1">
        <v>2048</v>
      </c>
      <c r="AH23" s="1">
        <v>2049</v>
      </c>
      <c r="AI23" s="1">
        <v>2050</v>
      </c>
    </row>
    <row r="24" spans="1:35" x14ac:dyDescent="0.25">
      <c r="A24" s="1" t="s">
        <v>47</v>
      </c>
      <c r="B24" s="2">
        <f>D24</f>
        <v>3.040372486363636E-2</v>
      </c>
      <c r="C24" s="2">
        <f>D24</f>
        <v>3.040372486363636E-2</v>
      </c>
      <c r="D24" s="2">
        <f>A21</f>
        <v>3.040372486363636E-2</v>
      </c>
      <c r="E24" s="2">
        <f>FORECAST(E23,$A$21:$B$21,$A$20:$B$20)</f>
        <v>3.3880983719007496E-2</v>
      </c>
      <c r="F24" s="2">
        <f t="shared" ref="F24:N24" si="0">FORECAST(F23,$A$21:$B$21,$A$20:$B$20)</f>
        <v>3.7358242574379474E-2</v>
      </c>
      <c r="G24" s="2">
        <f t="shared" si="0"/>
        <v>4.0835501429751453E-2</v>
      </c>
      <c r="H24" s="2">
        <f t="shared" si="0"/>
        <v>4.4312760285123431E-2</v>
      </c>
      <c r="I24" s="2">
        <f t="shared" si="0"/>
        <v>4.779001914049541E-2</v>
      </c>
      <c r="J24" s="2">
        <f t="shared" si="0"/>
        <v>5.1267277995867389E-2</v>
      </c>
      <c r="K24" s="2">
        <f t="shared" si="0"/>
        <v>5.4744536851239367E-2</v>
      </c>
      <c r="L24" s="2">
        <f t="shared" si="0"/>
        <v>5.8221795706611346E-2</v>
      </c>
      <c r="M24" s="2">
        <f t="shared" si="0"/>
        <v>6.1699054561983324E-2</v>
      </c>
      <c r="N24" s="2">
        <f t="shared" si="0"/>
        <v>6.5176313417355303E-2</v>
      </c>
      <c r="O24" s="2">
        <f>B21</f>
        <v>6.8653572272727281E-2</v>
      </c>
      <c r="P24" s="2">
        <f>O24</f>
        <v>6.8653572272727281E-2</v>
      </c>
      <c r="Q24" s="2">
        <f t="shared" ref="Q24:AI24" si="1">P24</f>
        <v>6.8653572272727281E-2</v>
      </c>
      <c r="R24" s="2">
        <f t="shared" si="1"/>
        <v>6.8653572272727281E-2</v>
      </c>
      <c r="S24" s="2">
        <f t="shared" si="1"/>
        <v>6.8653572272727281E-2</v>
      </c>
      <c r="T24" s="2">
        <f t="shared" si="1"/>
        <v>6.8653572272727281E-2</v>
      </c>
      <c r="U24" s="2">
        <f t="shared" si="1"/>
        <v>6.8653572272727281E-2</v>
      </c>
      <c r="V24" s="2">
        <f t="shared" si="1"/>
        <v>6.8653572272727281E-2</v>
      </c>
      <c r="W24" s="2">
        <f t="shared" si="1"/>
        <v>6.8653572272727281E-2</v>
      </c>
      <c r="X24" s="2">
        <f t="shared" si="1"/>
        <v>6.8653572272727281E-2</v>
      </c>
      <c r="Y24" s="2">
        <f t="shared" si="1"/>
        <v>6.8653572272727281E-2</v>
      </c>
      <c r="Z24" s="2">
        <f t="shared" si="1"/>
        <v>6.8653572272727281E-2</v>
      </c>
      <c r="AA24" s="2">
        <f t="shared" si="1"/>
        <v>6.8653572272727281E-2</v>
      </c>
      <c r="AB24" s="2">
        <f t="shared" si="1"/>
        <v>6.8653572272727281E-2</v>
      </c>
      <c r="AC24" s="2">
        <f t="shared" si="1"/>
        <v>6.8653572272727281E-2</v>
      </c>
      <c r="AD24" s="2">
        <f t="shared" si="1"/>
        <v>6.8653572272727281E-2</v>
      </c>
      <c r="AE24" s="2">
        <f t="shared" si="1"/>
        <v>6.8653572272727281E-2</v>
      </c>
      <c r="AF24" s="2">
        <f t="shared" si="1"/>
        <v>6.8653572272727281E-2</v>
      </c>
      <c r="AG24" s="2">
        <f t="shared" si="1"/>
        <v>6.8653572272727281E-2</v>
      </c>
      <c r="AH24" s="2">
        <f t="shared" si="1"/>
        <v>6.8653572272727281E-2</v>
      </c>
      <c r="AI24" s="2">
        <f t="shared" si="1"/>
        <v>6.8653572272727281E-2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12C3-7F21-47ED-B429-E857265D1B47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f>'[1]AEO 37'!C1</f>
        <v>2017</v>
      </c>
      <c r="C1">
        <f>'[1]AEO 37'!D1</f>
        <v>2018</v>
      </c>
      <c r="D1">
        <f>'[1]AEO 37'!E1</f>
        <v>2019</v>
      </c>
      <c r="E1">
        <f>'[1]AEO 37'!F1</f>
        <v>2020</v>
      </c>
      <c r="F1">
        <f>'[1]AEO 37'!G1</f>
        <v>2021</v>
      </c>
      <c r="G1">
        <f>'[1]AEO 37'!H1</f>
        <v>2022</v>
      </c>
      <c r="H1">
        <f>'[1]AEO 37'!I1</f>
        <v>2023</v>
      </c>
      <c r="I1">
        <f>'[1]AEO 37'!J1</f>
        <v>2024</v>
      </c>
      <c r="J1">
        <f>'[1]AEO 37'!K1</f>
        <v>2025</v>
      </c>
      <c r="K1">
        <f>'[1]AEO 37'!L1</f>
        <v>2026</v>
      </c>
      <c r="L1">
        <f>'[1]AEO 37'!M1</f>
        <v>2027</v>
      </c>
      <c r="M1">
        <f>'[1]AEO 37'!N1</f>
        <v>2028</v>
      </c>
      <c r="N1">
        <f>'[1]AEO 37'!O1</f>
        <v>2029</v>
      </c>
      <c r="O1">
        <f>'[1]AEO 37'!P1</f>
        <v>2030</v>
      </c>
      <c r="P1">
        <f>'[1]AEO 37'!Q1</f>
        <v>2031</v>
      </c>
      <c r="Q1">
        <f>'[1]AEO 37'!R1</f>
        <v>2032</v>
      </c>
      <c r="R1">
        <f>'[1]AEO 37'!S1</f>
        <v>2033</v>
      </c>
      <c r="S1">
        <f>'[1]AEO 37'!T1</f>
        <v>2034</v>
      </c>
      <c r="T1">
        <f>'[1]AEO 37'!U1</f>
        <v>2035</v>
      </c>
      <c r="U1">
        <f>'[1]AEO 37'!V1</f>
        <v>2036</v>
      </c>
      <c r="V1">
        <f>'[1]AEO 37'!W1</f>
        <v>2037</v>
      </c>
      <c r="W1">
        <f>'[1]AEO 37'!X1</f>
        <v>2038</v>
      </c>
      <c r="X1">
        <f>'[1]AEO 37'!Y1</f>
        <v>2039</v>
      </c>
      <c r="Y1">
        <f>'[1]AEO 37'!Z1</f>
        <v>2040</v>
      </c>
      <c r="Z1">
        <f>'[1]AEO 37'!AA1</f>
        <v>2041</v>
      </c>
      <c r="AA1">
        <f>'[1]AEO 37'!AB1</f>
        <v>2042</v>
      </c>
      <c r="AB1">
        <f>'[1]AEO 37'!AC1</f>
        <v>2043</v>
      </c>
      <c r="AC1">
        <f>'[1]AEO 37'!AD1</f>
        <v>2044</v>
      </c>
      <c r="AD1">
        <f>'[1]AEO 37'!AE1</f>
        <v>2045</v>
      </c>
      <c r="AE1">
        <f>'[1]AEO 37'!AF1</f>
        <v>2046</v>
      </c>
      <c r="AF1">
        <f>'[1]AEO 37'!AG1</f>
        <v>2047</v>
      </c>
      <c r="AG1">
        <f>'[1]AEO 37'!AH1</f>
        <v>2048</v>
      </c>
      <c r="AH1">
        <f>'[1]AEO 37'!AI1</f>
        <v>2049</v>
      </c>
      <c r="AI1">
        <f>'[1]AEO 37'!AJ1</f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1"/>
  <sheetViews>
    <sheetView workbookViewId="0">
      <selection activeCell="B9" sqref="B9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11"/>
  <sheetViews>
    <sheetView workbookViewId="0">
      <selection activeCell="B9" sqref="B9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11"/>
  <sheetViews>
    <sheetView workbookViewId="0">
      <selection activeCell="B14" sqref="B14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2">
        <f>1-B6</f>
        <v>0.96959627513636359</v>
      </c>
      <c r="C4" s="2">
        <f t="shared" ref="C4:AI4" si="0">1-C6</f>
        <v>0.96959627513636359</v>
      </c>
      <c r="D4" s="2">
        <f t="shared" si="0"/>
        <v>0.96959627513636359</v>
      </c>
      <c r="E4" s="2">
        <f t="shared" si="0"/>
        <v>0.9661190162809925</v>
      </c>
      <c r="F4" s="2">
        <f t="shared" si="0"/>
        <v>0.96264175742562053</v>
      </c>
      <c r="G4" s="2">
        <f t="shared" si="0"/>
        <v>0.95916449857024855</v>
      </c>
      <c r="H4" s="2">
        <f t="shared" si="0"/>
        <v>0.95568723971487657</v>
      </c>
      <c r="I4" s="2">
        <f t="shared" si="0"/>
        <v>0.95220998085950459</v>
      </c>
      <c r="J4" s="2">
        <f t="shared" si="0"/>
        <v>0.94873272200413261</v>
      </c>
      <c r="K4" s="2">
        <f t="shared" si="0"/>
        <v>0.94525546314876063</v>
      </c>
      <c r="L4" s="2">
        <f t="shared" si="0"/>
        <v>0.94177820429338865</v>
      </c>
      <c r="M4" s="2">
        <f t="shared" si="0"/>
        <v>0.93830094543801668</v>
      </c>
      <c r="N4" s="2">
        <f t="shared" si="0"/>
        <v>0.9348236865826447</v>
      </c>
      <c r="O4" s="2">
        <f t="shared" si="0"/>
        <v>0.93134642772727272</v>
      </c>
      <c r="P4" s="2">
        <f t="shared" si="0"/>
        <v>0.93134642772727272</v>
      </c>
      <c r="Q4" s="2">
        <f t="shared" si="0"/>
        <v>0.93134642772727272</v>
      </c>
      <c r="R4" s="2">
        <f t="shared" si="0"/>
        <v>0.93134642772727272</v>
      </c>
      <c r="S4" s="2">
        <f t="shared" si="0"/>
        <v>0.93134642772727272</v>
      </c>
      <c r="T4" s="2">
        <f t="shared" si="0"/>
        <v>0.93134642772727272</v>
      </c>
      <c r="U4" s="2">
        <f t="shared" si="0"/>
        <v>0.93134642772727272</v>
      </c>
      <c r="V4" s="2">
        <f t="shared" si="0"/>
        <v>0.93134642772727272</v>
      </c>
      <c r="W4" s="2">
        <f t="shared" si="0"/>
        <v>0.93134642772727272</v>
      </c>
      <c r="X4" s="2">
        <f t="shared" si="0"/>
        <v>0.93134642772727272</v>
      </c>
      <c r="Y4" s="2">
        <f t="shared" si="0"/>
        <v>0.93134642772727272</v>
      </c>
      <c r="Z4" s="2">
        <f t="shared" si="0"/>
        <v>0.93134642772727272</v>
      </c>
      <c r="AA4" s="2">
        <f t="shared" si="0"/>
        <v>0.93134642772727272</v>
      </c>
      <c r="AB4" s="2">
        <f t="shared" si="0"/>
        <v>0.93134642772727272</v>
      </c>
      <c r="AC4" s="2">
        <f t="shared" si="0"/>
        <v>0.93134642772727272</v>
      </c>
      <c r="AD4" s="2">
        <f t="shared" si="0"/>
        <v>0.93134642772727272</v>
      </c>
      <c r="AE4" s="2">
        <f t="shared" si="0"/>
        <v>0.93134642772727272</v>
      </c>
      <c r="AF4" s="2">
        <f t="shared" si="0"/>
        <v>0.93134642772727272</v>
      </c>
      <c r="AG4" s="2">
        <f t="shared" si="0"/>
        <v>0.93134642772727272</v>
      </c>
      <c r="AH4" s="2">
        <f t="shared" si="0"/>
        <v>0.93134642772727272</v>
      </c>
      <c r="AI4" s="2">
        <f t="shared" si="0"/>
        <v>0.93134642772727272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 s="2">
        <f>'Biofuel Gasoline Blending'!B24</f>
        <v>3.040372486363636E-2</v>
      </c>
      <c r="C6" s="2">
        <f>'Biofuel Gasoline Blending'!C24</f>
        <v>3.040372486363636E-2</v>
      </c>
      <c r="D6" s="2">
        <f>'Biofuel Gasoline Blending'!D24</f>
        <v>3.040372486363636E-2</v>
      </c>
      <c r="E6" s="2">
        <f>'Biofuel Gasoline Blending'!E24</f>
        <v>3.3880983719007496E-2</v>
      </c>
      <c r="F6" s="2">
        <f>'Biofuel Gasoline Blending'!F24</f>
        <v>3.7358242574379474E-2</v>
      </c>
      <c r="G6" s="2">
        <f>'Biofuel Gasoline Blending'!G24</f>
        <v>4.0835501429751453E-2</v>
      </c>
      <c r="H6" s="2">
        <f>'Biofuel Gasoline Blending'!H24</f>
        <v>4.4312760285123431E-2</v>
      </c>
      <c r="I6" s="2">
        <f>'Biofuel Gasoline Blending'!I24</f>
        <v>4.779001914049541E-2</v>
      </c>
      <c r="J6" s="2">
        <f>'Biofuel Gasoline Blending'!J24</f>
        <v>5.1267277995867389E-2</v>
      </c>
      <c r="K6" s="2">
        <f>'Biofuel Gasoline Blending'!K24</f>
        <v>5.4744536851239367E-2</v>
      </c>
      <c r="L6" s="2">
        <f>'Biofuel Gasoline Blending'!L24</f>
        <v>5.8221795706611346E-2</v>
      </c>
      <c r="M6" s="2">
        <f>'Biofuel Gasoline Blending'!M24</f>
        <v>6.1699054561983324E-2</v>
      </c>
      <c r="N6" s="2">
        <f>'Biofuel Gasoline Blending'!N24</f>
        <v>6.5176313417355303E-2</v>
      </c>
      <c r="O6" s="2">
        <f>'Biofuel Gasoline Blending'!O24</f>
        <v>6.8653572272727281E-2</v>
      </c>
      <c r="P6" s="2">
        <f>'Biofuel Gasoline Blending'!P24</f>
        <v>6.8653572272727281E-2</v>
      </c>
      <c r="Q6" s="2">
        <f>'Biofuel Gasoline Blending'!Q24</f>
        <v>6.8653572272727281E-2</v>
      </c>
      <c r="R6" s="2">
        <f>'Biofuel Gasoline Blending'!R24</f>
        <v>6.8653572272727281E-2</v>
      </c>
      <c r="S6" s="2">
        <f>'Biofuel Gasoline Blending'!S24</f>
        <v>6.8653572272727281E-2</v>
      </c>
      <c r="T6" s="2">
        <f>'Biofuel Gasoline Blending'!T24</f>
        <v>6.8653572272727281E-2</v>
      </c>
      <c r="U6" s="2">
        <f>'Biofuel Gasoline Blending'!U24</f>
        <v>6.8653572272727281E-2</v>
      </c>
      <c r="V6" s="2">
        <f>'Biofuel Gasoline Blending'!V24</f>
        <v>6.8653572272727281E-2</v>
      </c>
      <c r="W6" s="2">
        <f>'Biofuel Gasoline Blending'!W24</f>
        <v>6.8653572272727281E-2</v>
      </c>
      <c r="X6" s="2">
        <f>'Biofuel Gasoline Blending'!X24</f>
        <v>6.8653572272727281E-2</v>
      </c>
      <c r="Y6" s="2">
        <f>'Biofuel Gasoline Blending'!Y24</f>
        <v>6.8653572272727281E-2</v>
      </c>
      <c r="Z6" s="2">
        <f>'Biofuel Gasoline Blending'!Z24</f>
        <v>6.8653572272727281E-2</v>
      </c>
      <c r="AA6" s="2">
        <f>'Biofuel Gasoline Blending'!AA24</f>
        <v>6.8653572272727281E-2</v>
      </c>
      <c r="AB6" s="2">
        <f>'Biofuel Gasoline Blending'!AB24</f>
        <v>6.8653572272727281E-2</v>
      </c>
      <c r="AC6" s="2">
        <f>'Biofuel Gasoline Blending'!AC24</f>
        <v>6.8653572272727281E-2</v>
      </c>
      <c r="AD6" s="2">
        <f>'Biofuel Gasoline Blending'!AD24</f>
        <v>6.8653572272727281E-2</v>
      </c>
      <c r="AE6" s="2">
        <f>'Biofuel Gasoline Blending'!AE24</f>
        <v>6.8653572272727281E-2</v>
      </c>
      <c r="AF6" s="2">
        <f>'Biofuel Gasoline Blending'!AF24</f>
        <v>6.8653572272727281E-2</v>
      </c>
      <c r="AG6" s="2">
        <f>'Biofuel Gasoline Blending'!AG24</f>
        <v>6.8653572272727281E-2</v>
      </c>
      <c r="AH6" s="2">
        <f>'Biofuel Gasoline Blending'!AH24</f>
        <v>6.8653572272727281E-2</v>
      </c>
      <c r="AI6" s="2">
        <f>'Biofuel Gasoline Blending'!AI24</f>
        <v>6.8653572272727281E-2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11"/>
  <sheetViews>
    <sheetView workbookViewId="0">
      <selection activeCell="B12" sqref="B1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 s="8">
        <f>1-B7</f>
        <v>0.95</v>
      </c>
      <c r="C5" s="8">
        <f t="shared" ref="C5:AI5" si="0">1-C7</f>
        <v>0.95</v>
      </c>
      <c r="D5" s="8">
        <f t="shared" si="0"/>
        <v>0.95</v>
      </c>
      <c r="E5" s="8">
        <f t="shared" si="0"/>
        <v>0.95</v>
      </c>
      <c r="F5" s="8">
        <f t="shared" si="0"/>
        <v>0.95</v>
      </c>
      <c r="G5" s="8">
        <f t="shared" si="0"/>
        <v>0.95</v>
      </c>
      <c r="H5" s="8">
        <f t="shared" si="0"/>
        <v>0.95</v>
      </c>
      <c r="I5" s="8">
        <f t="shared" si="0"/>
        <v>0.95</v>
      </c>
      <c r="J5" s="8">
        <f t="shared" si="0"/>
        <v>0.95</v>
      </c>
      <c r="K5" s="8">
        <f t="shared" si="0"/>
        <v>0.95</v>
      </c>
      <c r="L5" s="8">
        <f t="shared" si="0"/>
        <v>0.95</v>
      </c>
      <c r="M5" s="8">
        <f t="shared" si="0"/>
        <v>0.95</v>
      </c>
      <c r="N5" s="8">
        <f t="shared" si="0"/>
        <v>0.95</v>
      </c>
      <c r="O5" s="8">
        <f t="shared" si="0"/>
        <v>0.95</v>
      </c>
      <c r="P5" s="8">
        <f t="shared" si="0"/>
        <v>0.95</v>
      </c>
      <c r="Q5" s="8">
        <f t="shared" si="0"/>
        <v>0.95</v>
      </c>
      <c r="R5" s="8">
        <f t="shared" si="0"/>
        <v>0.95</v>
      </c>
      <c r="S5" s="8">
        <f t="shared" si="0"/>
        <v>0.95</v>
      </c>
      <c r="T5" s="8">
        <f t="shared" si="0"/>
        <v>0.95</v>
      </c>
      <c r="U5" s="8">
        <f t="shared" si="0"/>
        <v>0.95</v>
      </c>
      <c r="V5" s="8">
        <f t="shared" si="0"/>
        <v>0.95</v>
      </c>
      <c r="W5" s="8">
        <f t="shared" si="0"/>
        <v>0.95</v>
      </c>
      <c r="X5" s="8">
        <f t="shared" si="0"/>
        <v>0.95</v>
      </c>
      <c r="Y5" s="8">
        <f t="shared" si="0"/>
        <v>0.95</v>
      </c>
      <c r="Z5" s="8">
        <f t="shared" si="0"/>
        <v>0.95</v>
      </c>
      <c r="AA5" s="8">
        <f t="shared" si="0"/>
        <v>0.95</v>
      </c>
      <c r="AB5" s="8">
        <f t="shared" si="0"/>
        <v>0.95</v>
      </c>
      <c r="AC5" s="8">
        <f t="shared" si="0"/>
        <v>0.95</v>
      </c>
      <c r="AD5" s="8">
        <f t="shared" si="0"/>
        <v>0.95</v>
      </c>
      <c r="AE5" s="8">
        <f t="shared" si="0"/>
        <v>0.95</v>
      </c>
      <c r="AF5" s="8">
        <f t="shared" si="0"/>
        <v>0.95</v>
      </c>
      <c r="AG5" s="8">
        <f t="shared" si="0"/>
        <v>0.95</v>
      </c>
      <c r="AH5" s="8">
        <f t="shared" si="0"/>
        <v>0.95</v>
      </c>
      <c r="AI5" s="8">
        <f t="shared" si="0"/>
        <v>0.95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 s="8">
        <f>'Biofuel Diesel Blending'!A2</f>
        <v>0.05</v>
      </c>
      <c r="C7" s="8">
        <f>B7</f>
        <v>0.05</v>
      </c>
      <c r="D7" s="8">
        <f t="shared" ref="D7:AI7" si="1">C7</f>
        <v>0.05</v>
      </c>
      <c r="E7" s="8">
        <f t="shared" si="1"/>
        <v>0.05</v>
      </c>
      <c r="F7" s="8">
        <f t="shared" si="1"/>
        <v>0.05</v>
      </c>
      <c r="G7" s="8">
        <f t="shared" si="1"/>
        <v>0.05</v>
      </c>
      <c r="H7" s="8">
        <f t="shared" si="1"/>
        <v>0.05</v>
      </c>
      <c r="I7" s="8">
        <f t="shared" si="1"/>
        <v>0.05</v>
      </c>
      <c r="J7" s="8">
        <f t="shared" si="1"/>
        <v>0.05</v>
      </c>
      <c r="K7" s="8">
        <f t="shared" si="1"/>
        <v>0.05</v>
      </c>
      <c r="L7" s="8">
        <f t="shared" si="1"/>
        <v>0.05</v>
      </c>
      <c r="M7" s="8">
        <f t="shared" si="1"/>
        <v>0.05</v>
      </c>
      <c r="N7" s="8">
        <f t="shared" si="1"/>
        <v>0.05</v>
      </c>
      <c r="O7" s="8">
        <f t="shared" si="1"/>
        <v>0.05</v>
      </c>
      <c r="P7" s="8">
        <f t="shared" si="1"/>
        <v>0.05</v>
      </c>
      <c r="Q7" s="8">
        <f t="shared" si="1"/>
        <v>0.05</v>
      </c>
      <c r="R7" s="8">
        <f t="shared" si="1"/>
        <v>0.05</v>
      </c>
      <c r="S7" s="8">
        <f t="shared" si="1"/>
        <v>0.05</v>
      </c>
      <c r="T7" s="8">
        <f t="shared" si="1"/>
        <v>0.05</v>
      </c>
      <c r="U7" s="8">
        <f t="shared" si="1"/>
        <v>0.05</v>
      </c>
      <c r="V7" s="8">
        <f t="shared" si="1"/>
        <v>0.05</v>
      </c>
      <c r="W7" s="8">
        <f t="shared" si="1"/>
        <v>0.05</v>
      </c>
      <c r="X7" s="8">
        <f t="shared" si="1"/>
        <v>0.05</v>
      </c>
      <c r="Y7" s="8">
        <f t="shared" si="1"/>
        <v>0.05</v>
      </c>
      <c r="Z7" s="8">
        <f t="shared" si="1"/>
        <v>0.05</v>
      </c>
      <c r="AA7" s="8">
        <f t="shared" si="1"/>
        <v>0.05</v>
      </c>
      <c r="AB7" s="8">
        <f t="shared" si="1"/>
        <v>0.05</v>
      </c>
      <c r="AC7" s="8">
        <f t="shared" si="1"/>
        <v>0.05</v>
      </c>
      <c r="AD7" s="8">
        <f t="shared" si="1"/>
        <v>0.05</v>
      </c>
      <c r="AE7" s="8">
        <f t="shared" si="1"/>
        <v>0.05</v>
      </c>
      <c r="AF7" s="8">
        <f t="shared" si="1"/>
        <v>0.05</v>
      </c>
      <c r="AG7" s="8">
        <f t="shared" si="1"/>
        <v>0.05</v>
      </c>
      <c r="AH7" s="8">
        <f t="shared" si="1"/>
        <v>0.05</v>
      </c>
      <c r="AI7" s="8">
        <f t="shared" si="1"/>
        <v>0.05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11"/>
  <sheetViews>
    <sheetView workbookViewId="0">
      <selection activeCell="C9" sqref="C9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35" x14ac:dyDescent="0.25">
      <c r="A5" t="s">
        <v>6</v>
      </c>
      <c r="B5">
        <f>(1-$B2)</f>
        <v>0.44999999999999996</v>
      </c>
      <c r="C5">
        <f t="shared" ref="C5:AI5" si="0">(1-$B2)</f>
        <v>0.44999999999999996</v>
      </c>
      <c r="D5">
        <f t="shared" si="0"/>
        <v>0.44999999999999996</v>
      </c>
      <c r="E5">
        <f t="shared" si="0"/>
        <v>0.44999999999999996</v>
      </c>
      <c r="F5">
        <f t="shared" si="0"/>
        <v>0.44999999999999996</v>
      </c>
      <c r="G5">
        <f t="shared" si="0"/>
        <v>0.44999999999999996</v>
      </c>
      <c r="H5">
        <f t="shared" si="0"/>
        <v>0.44999999999999996</v>
      </c>
      <c r="I5">
        <f t="shared" si="0"/>
        <v>0.44999999999999996</v>
      </c>
      <c r="J5">
        <f t="shared" si="0"/>
        <v>0.44999999999999996</v>
      </c>
      <c r="K5">
        <f t="shared" si="0"/>
        <v>0.44999999999999996</v>
      </c>
      <c r="L5">
        <f t="shared" si="0"/>
        <v>0.44999999999999996</v>
      </c>
      <c r="M5">
        <f t="shared" si="0"/>
        <v>0.44999999999999996</v>
      </c>
      <c r="N5">
        <f t="shared" si="0"/>
        <v>0.44999999999999996</v>
      </c>
      <c r="O5">
        <f t="shared" si="0"/>
        <v>0.44999999999999996</v>
      </c>
      <c r="P5">
        <f t="shared" si="0"/>
        <v>0.44999999999999996</v>
      </c>
      <c r="Q5">
        <f t="shared" si="0"/>
        <v>0.44999999999999996</v>
      </c>
      <c r="R5">
        <f t="shared" si="0"/>
        <v>0.44999999999999996</v>
      </c>
      <c r="S5">
        <f t="shared" si="0"/>
        <v>0.44999999999999996</v>
      </c>
      <c r="T5">
        <f t="shared" si="0"/>
        <v>0.44999999999999996</v>
      </c>
      <c r="U5">
        <f t="shared" si="0"/>
        <v>0.44999999999999996</v>
      </c>
      <c r="V5">
        <f t="shared" si="0"/>
        <v>0.44999999999999996</v>
      </c>
      <c r="W5">
        <f t="shared" si="0"/>
        <v>0.44999999999999996</v>
      </c>
      <c r="X5">
        <f t="shared" si="0"/>
        <v>0.44999999999999996</v>
      </c>
      <c r="Y5">
        <f t="shared" si="0"/>
        <v>0.44999999999999996</v>
      </c>
      <c r="Z5">
        <f t="shared" si="0"/>
        <v>0.44999999999999996</v>
      </c>
      <c r="AA5">
        <f t="shared" si="0"/>
        <v>0.44999999999999996</v>
      </c>
      <c r="AB5">
        <f t="shared" si="0"/>
        <v>0.44999999999999996</v>
      </c>
      <c r="AC5">
        <f t="shared" si="0"/>
        <v>0.44999999999999996</v>
      </c>
      <c r="AD5">
        <f t="shared" si="0"/>
        <v>0.44999999999999996</v>
      </c>
      <c r="AE5">
        <f t="shared" si="0"/>
        <v>0.44999999999999996</v>
      </c>
      <c r="AF5">
        <f t="shared" si="0"/>
        <v>0.44999999999999996</v>
      </c>
      <c r="AG5">
        <f t="shared" si="0"/>
        <v>0.44999999999999996</v>
      </c>
      <c r="AH5">
        <f t="shared" si="0"/>
        <v>0.44999999999999996</v>
      </c>
      <c r="AI5">
        <f t="shared" si="0"/>
        <v>0.44999999999999996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2C9A-5E77-4949-A976-4704110DA432}">
  <sheetPr>
    <tabColor theme="3"/>
  </sheetPr>
  <dimension ref="A1:AJ11"/>
  <sheetViews>
    <sheetView workbookViewId="0">
      <selection activeCell="C9" sqref="C9"/>
    </sheetView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f>'[1]AEO 37'!C1</f>
        <v>2017</v>
      </c>
      <c r="C1">
        <f>'[1]AEO 37'!D1</f>
        <v>2018</v>
      </c>
      <c r="D1">
        <f>'[1]AEO 37'!E1</f>
        <v>2019</v>
      </c>
      <c r="E1">
        <f>'[1]AEO 37'!F1</f>
        <v>2020</v>
      </c>
      <c r="F1">
        <f>'[1]AEO 37'!G1</f>
        <v>2021</v>
      </c>
      <c r="G1">
        <f>'[1]AEO 37'!H1</f>
        <v>2022</v>
      </c>
      <c r="H1">
        <f>'[1]AEO 37'!I1</f>
        <v>2023</v>
      </c>
      <c r="I1">
        <f>'[1]AEO 37'!J1</f>
        <v>2024</v>
      </c>
      <c r="J1">
        <f>'[1]AEO 37'!K1</f>
        <v>2025</v>
      </c>
      <c r="K1">
        <f>'[1]AEO 37'!L1</f>
        <v>2026</v>
      </c>
      <c r="L1">
        <f>'[1]AEO 37'!M1</f>
        <v>2027</v>
      </c>
      <c r="M1">
        <f>'[1]AEO 37'!N1</f>
        <v>2028</v>
      </c>
      <c r="N1">
        <f>'[1]AEO 37'!O1</f>
        <v>2029</v>
      </c>
      <c r="O1">
        <f>'[1]AEO 37'!P1</f>
        <v>2030</v>
      </c>
      <c r="P1">
        <f>'[1]AEO 37'!Q1</f>
        <v>2031</v>
      </c>
      <c r="Q1">
        <f>'[1]AEO 37'!R1</f>
        <v>2032</v>
      </c>
      <c r="R1">
        <f>'[1]AEO 37'!S1</f>
        <v>2033</v>
      </c>
      <c r="S1">
        <f>'[1]AEO 37'!T1</f>
        <v>2034</v>
      </c>
      <c r="T1">
        <f>'[1]AEO 37'!U1</f>
        <v>2035</v>
      </c>
      <c r="U1">
        <f>'[1]AEO 37'!V1</f>
        <v>2036</v>
      </c>
      <c r="V1">
        <f>'[1]AEO 37'!W1</f>
        <v>2037</v>
      </c>
      <c r="W1">
        <f>'[1]AEO 37'!X1</f>
        <v>2038</v>
      </c>
      <c r="X1">
        <f>'[1]AEO 37'!Y1</f>
        <v>2039</v>
      </c>
      <c r="Y1">
        <f>'[1]AEO 37'!Z1</f>
        <v>2040</v>
      </c>
      <c r="Z1">
        <f>'[1]AEO 37'!AA1</f>
        <v>2041</v>
      </c>
      <c r="AA1">
        <f>'[1]AEO 37'!AB1</f>
        <v>2042</v>
      </c>
      <c r="AB1">
        <f>'[1]AEO 37'!AC1</f>
        <v>2043</v>
      </c>
      <c r="AC1">
        <f>'[1]AEO 37'!AD1</f>
        <v>2044</v>
      </c>
      <c r="AD1">
        <f>'[1]AEO 37'!AE1</f>
        <v>2045</v>
      </c>
      <c r="AE1">
        <f>'[1]AEO 37'!AF1</f>
        <v>2046</v>
      </c>
      <c r="AF1">
        <f>'[1]AEO 37'!AG1</f>
        <v>2047</v>
      </c>
      <c r="AG1">
        <f>'[1]AEO 37'!AH1</f>
        <v>2048</v>
      </c>
      <c r="AH1">
        <f>'[1]AEO 37'!AI1</f>
        <v>2049</v>
      </c>
      <c r="AI1">
        <f>'[1]AEO 37'!AJ1</f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7256-F1D8-4B15-9AD3-3BB4FF248D77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f>'[1]AEO 37'!C1</f>
        <v>2017</v>
      </c>
      <c r="C1">
        <f>'[1]AEO 37'!D1</f>
        <v>2018</v>
      </c>
      <c r="D1">
        <f>'[1]AEO 37'!E1</f>
        <v>2019</v>
      </c>
      <c r="E1">
        <f>'[1]AEO 37'!F1</f>
        <v>2020</v>
      </c>
      <c r="F1">
        <f>'[1]AEO 37'!G1</f>
        <v>2021</v>
      </c>
      <c r="G1">
        <f>'[1]AEO 37'!H1</f>
        <v>2022</v>
      </c>
      <c r="H1">
        <f>'[1]AEO 37'!I1</f>
        <v>2023</v>
      </c>
      <c r="I1">
        <f>'[1]AEO 37'!J1</f>
        <v>2024</v>
      </c>
      <c r="J1">
        <f>'[1]AEO 37'!K1</f>
        <v>2025</v>
      </c>
      <c r="K1">
        <f>'[1]AEO 37'!L1</f>
        <v>2026</v>
      </c>
      <c r="L1">
        <f>'[1]AEO 37'!M1</f>
        <v>2027</v>
      </c>
      <c r="M1">
        <f>'[1]AEO 37'!N1</f>
        <v>2028</v>
      </c>
      <c r="N1">
        <f>'[1]AEO 37'!O1</f>
        <v>2029</v>
      </c>
      <c r="O1">
        <f>'[1]AEO 37'!P1</f>
        <v>2030</v>
      </c>
      <c r="P1">
        <f>'[1]AEO 37'!Q1</f>
        <v>2031</v>
      </c>
      <c r="Q1">
        <f>'[1]AEO 37'!R1</f>
        <v>2032</v>
      </c>
      <c r="R1">
        <f>'[1]AEO 37'!S1</f>
        <v>2033</v>
      </c>
      <c r="S1">
        <f>'[1]AEO 37'!T1</f>
        <v>2034</v>
      </c>
      <c r="T1">
        <f>'[1]AEO 37'!U1</f>
        <v>2035</v>
      </c>
      <c r="U1">
        <f>'[1]AEO 37'!V1</f>
        <v>2036</v>
      </c>
      <c r="V1">
        <f>'[1]AEO 37'!W1</f>
        <v>2037</v>
      </c>
      <c r="W1">
        <f>'[1]AEO 37'!X1</f>
        <v>2038</v>
      </c>
      <c r="X1">
        <f>'[1]AEO 37'!Y1</f>
        <v>2039</v>
      </c>
      <c r="Y1">
        <f>'[1]AEO 37'!Z1</f>
        <v>2040</v>
      </c>
      <c r="Z1">
        <f>'[1]AEO 37'!AA1</f>
        <v>2041</v>
      </c>
      <c r="AA1">
        <f>'[1]AEO 37'!AB1</f>
        <v>2042</v>
      </c>
      <c r="AB1">
        <f>'[1]AEO 37'!AC1</f>
        <v>2043</v>
      </c>
      <c r="AC1">
        <f>'[1]AEO 37'!AD1</f>
        <v>2044</v>
      </c>
      <c r="AD1">
        <f>'[1]AEO 37'!AE1</f>
        <v>2045</v>
      </c>
      <c r="AE1">
        <f>'[1]AEO 37'!AF1</f>
        <v>2046</v>
      </c>
      <c r="AF1">
        <f>'[1]AEO 37'!AG1</f>
        <v>2047</v>
      </c>
      <c r="AG1">
        <f>'[1]AEO 37'!AH1</f>
        <v>2048</v>
      </c>
      <c r="AH1">
        <f>'[1]AEO 37'!AI1</f>
        <v>2049</v>
      </c>
      <c r="AI1">
        <f>'[1]AEO 37'!AJ1</f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6"/>
  <sheetViews>
    <sheetView workbookViewId="0">
      <selection activeCell="E12" sqref="E12"/>
    </sheetView>
  </sheetViews>
  <sheetFormatPr defaultRowHeight="15" x14ac:dyDescent="0.25"/>
  <cols>
    <col min="1" max="1" width="20.28515625" bestFit="1" customWidth="1"/>
  </cols>
  <sheetData>
    <row r="1" spans="1:1" x14ac:dyDescent="0.25">
      <c r="A1" s="1" t="s">
        <v>30</v>
      </c>
    </row>
    <row r="2" spans="1:1" x14ac:dyDescent="0.25">
      <c r="A2" s="8">
        <v>0.05</v>
      </c>
    </row>
    <row r="4" spans="1:1" x14ac:dyDescent="0.25">
      <c r="A4" t="s">
        <v>49</v>
      </c>
    </row>
    <row r="7" spans="1:1" x14ac:dyDescent="0.25">
      <c r="A7" s="1"/>
    </row>
    <row r="11" spans="1:1" x14ac:dyDescent="0.25">
      <c r="A11" s="1"/>
    </row>
    <row r="15" spans="1:1" x14ac:dyDescent="0.25">
      <c r="A15" s="8"/>
    </row>
    <row r="17" spans="1:1" x14ac:dyDescent="0.25">
      <c r="A17" s="8"/>
    </row>
    <row r="21" spans="1:1" x14ac:dyDescent="0.25">
      <c r="A21" s="9"/>
    </row>
    <row r="25" spans="1:1" x14ac:dyDescent="0.25">
      <c r="A25" s="1"/>
    </row>
    <row r="26" spans="1:1" x14ac:dyDescent="0.25">
      <c r="A26" s="10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11"/>
  <sheetViews>
    <sheetView workbookViewId="0">
      <selection activeCell="B9" sqref="B9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11"/>
  <sheetViews>
    <sheetView workbookViewId="0">
      <selection activeCell="B9" sqref="B9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11"/>
  <sheetViews>
    <sheetView workbookViewId="0">
      <selection activeCell="B9" sqref="B9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2">
        <f>1-B6</f>
        <v>0.96959627513636359</v>
      </c>
      <c r="C4" s="2">
        <f t="shared" ref="C4:AI4" si="0">1-C6</f>
        <v>0.96959627513636359</v>
      </c>
      <c r="D4" s="2">
        <f t="shared" si="0"/>
        <v>0.96959627513636359</v>
      </c>
      <c r="E4" s="2">
        <f t="shared" si="0"/>
        <v>0.9661190162809925</v>
      </c>
      <c r="F4" s="2">
        <f t="shared" si="0"/>
        <v>0.96264175742562053</v>
      </c>
      <c r="G4" s="2">
        <f t="shared" si="0"/>
        <v>0.95916449857024855</v>
      </c>
      <c r="H4" s="2">
        <f t="shared" si="0"/>
        <v>0.95568723971487657</v>
      </c>
      <c r="I4" s="2">
        <f t="shared" si="0"/>
        <v>0.95220998085950459</v>
      </c>
      <c r="J4" s="2">
        <f t="shared" si="0"/>
        <v>0.94873272200413261</v>
      </c>
      <c r="K4" s="2">
        <f t="shared" si="0"/>
        <v>0.94525546314876063</v>
      </c>
      <c r="L4" s="2">
        <f t="shared" si="0"/>
        <v>0.94177820429338865</v>
      </c>
      <c r="M4" s="2">
        <f t="shared" si="0"/>
        <v>0.93830094543801668</v>
      </c>
      <c r="N4" s="2">
        <f t="shared" si="0"/>
        <v>0.9348236865826447</v>
      </c>
      <c r="O4" s="2">
        <f t="shared" si="0"/>
        <v>0.93134642772727272</v>
      </c>
      <c r="P4" s="2">
        <f t="shared" si="0"/>
        <v>0.93134642772727272</v>
      </c>
      <c r="Q4" s="2">
        <f t="shared" si="0"/>
        <v>0.93134642772727272</v>
      </c>
      <c r="R4" s="2">
        <f t="shared" si="0"/>
        <v>0.93134642772727272</v>
      </c>
      <c r="S4" s="2">
        <f t="shared" si="0"/>
        <v>0.93134642772727272</v>
      </c>
      <c r="T4" s="2">
        <f t="shared" si="0"/>
        <v>0.93134642772727272</v>
      </c>
      <c r="U4" s="2">
        <f t="shared" si="0"/>
        <v>0.93134642772727272</v>
      </c>
      <c r="V4" s="2">
        <f t="shared" si="0"/>
        <v>0.93134642772727272</v>
      </c>
      <c r="W4" s="2">
        <f t="shared" si="0"/>
        <v>0.93134642772727272</v>
      </c>
      <c r="X4" s="2">
        <f t="shared" si="0"/>
        <v>0.93134642772727272</v>
      </c>
      <c r="Y4" s="2">
        <f t="shared" si="0"/>
        <v>0.93134642772727272</v>
      </c>
      <c r="Z4" s="2">
        <f t="shared" si="0"/>
        <v>0.93134642772727272</v>
      </c>
      <c r="AA4" s="2">
        <f t="shared" si="0"/>
        <v>0.93134642772727272</v>
      </c>
      <c r="AB4" s="2">
        <f t="shared" si="0"/>
        <v>0.93134642772727272</v>
      </c>
      <c r="AC4" s="2">
        <f t="shared" si="0"/>
        <v>0.93134642772727272</v>
      </c>
      <c r="AD4" s="2">
        <f t="shared" si="0"/>
        <v>0.93134642772727272</v>
      </c>
      <c r="AE4" s="2">
        <f t="shared" si="0"/>
        <v>0.93134642772727272</v>
      </c>
      <c r="AF4" s="2">
        <f t="shared" si="0"/>
        <v>0.93134642772727272</v>
      </c>
      <c r="AG4" s="2">
        <f t="shared" si="0"/>
        <v>0.93134642772727272</v>
      </c>
      <c r="AH4" s="2">
        <f t="shared" si="0"/>
        <v>0.93134642772727272</v>
      </c>
      <c r="AI4" s="2">
        <f t="shared" si="0"/>
        <v>0.93134642772727272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 s="2">
        <f>'Biofuel Gasoline Blending'!B24</f>
        <v>3.040372486363636E-2</v>
      </c>
      <c r="C6" s="2">
        <f>'Biofuel Gasoline Blending'!C24</f>
        <v>3.040372486363636E-2</v>
      </c>
      <c r="D6" s="2">
        <f>'Biofuel Gasoline Blending'!D24</f>
        <v>3.040372486363636E-2</v>
      </c>
      <c r="E6" s="2">
        <f>'Biofuel Gasoline Blending'!E24</f>
        <v>3.3880983719007496E-2</v>
      </c>
      <c r="F6" s="2">
        <f>'Biofuel Gasoline Blending'!F24</f>
        <v>3.7358242574379474E-2</v>
      </c>
      <c r="G6" s="2">
        <f>'Biofuel Gasoline Blending'!G24</f>
        <v>4.0835501429751453E-2</v>
      </c>
      <c r="H6" s="2">
        <f>'Biofuel Gasoline Blending'!H24</f>
        <v>4.4312760285123431E-2</v>
      </c>
      <c r="I6" s="2">
        <f>'Biofuel Gasoline Blending'!I24</f>
        <v>4.779001914049541E-2</v>
      </c>
      <c r="J6" s="2">
        <f>'Biofuel Gasoline Blending'!J24</f>
        <v>5.1267277995867389E-2</v>
      </c>
      <c r="K6" s="2">
        <f>'Biofuel Gasoline Blending'!K24</f>
        <v>5.4744536851239367E-2</v>
      </c>
      <c r="L6" s="2">
        <f>'Biofuel Gasoline Blending'!L24</f>
        <v>5.8221795706611346E-2</v>
      </c>
      <c r="M6" s="2">
        <f>'Biofuel Gasoline Blending'!M24</f>
        <v>6.1699054561983324E-2</v>
      </c>
      <c r="N6" s="2">
        <f>'Biofuel Gasoline Blending'!N24</f>
        <v>6.5176313417355303E-2</v>
      </c>
      <c r="O6" s="2">
        <f>'Biofuel Gasoline Blending'!O24</f>
        <v>6.8653572272727281E-2</v>
      </c>
      <c r="P6" s="2">
        <f>'Biofuel Gasoline Blending'!P24</f>
        <v>6.8653572272727281E-2</v>
      </c>
      <c r="Q6" s="2">
        <f>'Biofuel Gasoline Blending'!Q24</f>
        <v>6.8653572272727281E-2</v>
      </c>
      <c r="R6" s="2">
        <f>'Biofuel Gasoline Blending'!R24</f>
        <v>6.8653572272727281E-2</v>
      </c>
      <c r="S6" s="2">
        <f>'Biofuel Gasoline Blending'!S24</f>
        <v>6.8653572272727281E-2</v>
      </c>
      <c r="T6" s="2">
        <f>'Biofuel Gasoline Blending'!T24</f>
        <v>6.8653572272727281E-2</v>
      </c>
      <c r="U6" s="2">
        <f>'Biofuel Gasoline Blending'!U24</f>
        <v>6.8653572272727281E-2</v>
      </c>
      <c r="V6" s="2">
        <f>'Biofuel Gasoline Blending'!V24</f>
        <v>6.8653572272727281E-2</v>
      </c>
      <c r="W6" s="2">
        <f>'Biofuel Gasoline Blending'!W24</f>
        <v>6.8653572272727281E-2</v>
      </c>
      <c r="X6" s="2">
        <f>'Biofuel Gasoline Blending'!X24</f>
        <v>6.8653572272727281E-2</v>
      </c>
      <c r="Y6" s="2">
        <f>'Biofuel Gasoline Blending'!Y24</f>
        <v>6.8653572272727281E-2</v>
      </c>
      <c r="Z6" s="2">
        <f>'Biofuel Gasoline Blending'!Z24</f>
        <v>6.8653572272727281E-2</v>
      </c>
      <c r="AA6" s="2">
        <f>'Biofuel Gasoline Blending'!AA24</f>
        <v>6.8653572272727281E-2</v>
      </c>
      <c r="AB6" s="2">
        <f>'Biofuel Gasoline Blending'!AB24</f>
        <v>6.8653572272727281E-2</v>
      </c>
      <c r="AC6" s="2">
        <f>'Biofuel Gasoline Blending'!AC24</f>
        <v>6.8653572272727281E-2</v>
      </c>
      <c r="AD6" s="2">
        <f>'Biofuel Gasoline Blending'!AD24</f>
        <v>6.8653572272727281E-2</v>
      </c>
      <c r="AE6" s="2">
        <f>'Biofuel Gasoline Blending'!AE24</f>
        <v>6.8653572272727281E-2</v>
      </c>
      <c r="AF6" s="2">
        <f>'Biofuel Gasoline Blending'!AF24</f>
        <v>6.8653572272727281E-2</v>
      </c>
      <c r="AG6" s="2">
        <f>'Biofuel Gasoline Blending'!AG24</f>
        <v>6.8653572272727281E-2</v>
      </c>
      <c r="AH6" s="2">
        <f>'Biofuel Gasoline Blending'!AH24</f>
        <v>6.8653572272727281E-2</v>
      </c>
      <c r="AI6" s="2">
        <f>'Biofuel Gasoline Blending'!AI24</f>
        <v>6.8653572272727281E-2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 s="8">
        <f>1-B7</f>
        <v>0.95</v>
      </c>
      <c r="C5" s="8">
        <f t="shared" ref="C5:AI5" si="0">1-C7</f>
        <v>0.95</v>
      </c>
      <c r="D5" s="8">
        <f t="shared" si="0"/>
        <v>0.95</v>
      </c>
      <c r="E5" s="8">
        <f t="shared" si="0"/>
        <v>0.95</v>
      </c>
      <c r="F5" s="8">
        <f t="shared" si="0"/>
        <v>0.95</v>
      </c>
      <c r="G5" s="8">
        <f t="shared" si="0"/>
        <v>0.95</v>
      </c>
      <c r="H5" s="8">
        <f t="shared" si="0"/>
        <v>0.95</v>
      </c>
      <c r="I5" s="8">
        <f t="shared" si="0"/>
        <v>0.95</v>
      </c>
      <c r="J5" s="8">
        <f t="shared" si="0"/>
        <v>0.95</v>
      </c>
      <c r="K5" s="8">
        <f t="shared" si="0"/>
        <v>0.95</v>
      </c>
      <c r="L5" s="8">
        <f t="shared" si="0"/>
        <v>0.95</v>
      </c>
      <c r="M5" s="8">
        <f t="shared" si="0"/>
        <v>0.95</v>
      </c>
      <c r="N5" s="8">
        <f t="shared" si="0"/>
        <v>0.95</v>
      </c>
      <c r="O5" s="8">
        <f t="shared" si="0"/>
        <v>0.95</v>
      </c>
      <c r="P5" s="8">
        <f t="shared" si="0"/>
        <v>0.95</v>
      </c>
      <c r="Q5" s="8">
        <f t="shared" si="0"/>
        <v>0.95</v>
      </c>
      <c r="R5" s="8">
        <f t="shared" si="0"/>
        <v>0.95</v>
      </c>
      <c r="S5" s="8">
        <f t="shared" si="0"/>
        <v>0.95</v>
      </c>
      <c r="T5" s="8">
        <f t="shared" si="0"/>
        <v>0.95</v>
      </c>
      <c r="U5" s="8">
        <f t="shared" si="0"/>
        <v>0.95</v>
      </c>
      <c r="V5" s="8">
        <f t="shared" si="0"/>
        <v>0.95</v>
      </c>
      <c r="W5" s="8">
        <f t="shared" si="0"/>
        <v>0.95</v>
      </c>
      <c r="X5" s="8">
        <f t="shared" si="0"/>
        <v>0.95</v>
      </c>
      <c r="Y5" s="8">
        <f t="shared" si="0"/>
        <v>0.95</v>
      </c>
      <c r="Z5" s="8">
        <f t="shared" si="0"/>
        <v>0.95</v>
      </c>
      <c r="AA5" s="8">
        <f t="shared" si="0"/>
        <v>0.95</v>
      </c>
      <c r="AB5" s="8">
        <f t="shared" si="0"/>
        <v>0.95</v>
      </c>
      <c r="AC5" s="8">
        <f t="shared" si="0"/>
        <v>0.95</v>
      </c>
      <c r="AD5" s="8">
        <f t="shared" si="0"/>
        <v>0.95</v>
      </c>
      <c r="AE5" s="8">
        <f t="shared" si="0"/>
        <v>0.95</v>
      </c>
      <c r="AF5" s="8">
        <f t="shared" si="0"/>
        <v>0.95</v>
      </c>
      <c r="AG5" s="8">
        <f t="shared" si="0"/>
        <v>0.95</v>
      </c>
      <c r="AH5" s="8">
        <f t="shared" si="0"/>
        <v>0.95</v>
      </c>
      <c r="AI5" s="8">
        <f t="shared" si="0"/>
        <v>0.95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 s="8">
        <f>'Biofuel Diesel Blending'!A2</f>
        <v>0.05</v>
      </c>
      <c r="C7" s="8">
        <f>B7</f>
        <v>0.05</v>
      </c>
      <c r="D7" s="8">
        <f t="shared" ref="D7:AI7" si="1">C7</f>
        <v>0.05</v>
      </c>
      <c r="E7" s="8">
        <f t="shared" si="1"/>
        <v>0.05</v>
      </c>
      <c r="F7" s="8">
        <f t="shared" si="1"/>
        <v>0.05</v>
      </c>
      <c r="G7" s="8">
        <f t="shared" si="1"/>
        <v>0.05</v>
      </c>
      <c r="H7" s="8">
        <f t="shared" si="1"/>
        <v>0.05</v>
      </c>
      <c r="I7" s="8">
        <f t="shared" si="1"/>
        <v>0.05</v>
      </c>
      <c r="J7" s="8">
        <f t="shared" si="1"/>
        <v>0.05</v>
      </c>
      <c r="K7" s="8">
        <f t="shared" si="1"/>
        <v>0.05</v>
      </c>
      <c r="L7" s="8">
        <f t="shared" si="1"/>
        <v>0.05</v>
      </c>
      <c r="M7" s="8">
        <f t="shared" si="1"/>
        <v>0.05</v>
      </c>
      <c r="N7" s="8">
        <f t="shared" si="1"/>
        <v>0.05</v>
      </c>
      <c r="O7" s="8">
        <f t="shared" si="1"/>
        <v>0.05</v>
      </c>
      <c r="P7" s="8">
        <f t="shared" si="1"/>
        <v>0.05</v>
      </c>
      <c r="Q7" s="8">
        <f t="shared" si="1"/>
        <v>0.05</v>
      </c>
      <c r="R7" s="8">
        <f t="shared" si="1"/>
        <v>0.05</v>
      </c>
      <c r="S7" s="8">
        <f t="shared" si="1"/>
        <v>0.05</v>
      </c>
      <c r="T7" s="8">
        <f t="shared" si="1"/>
        <v>0.05</v>
      </c>
      <c r="U7" s="8">
        <f t="shared" si="1"/>
        <v>0.05</v>
      </c>
      <c r="V7" s="8">
        <f t="shared" si="1"/>
        <v>0.05</v>
      </c>
      <c r="W7" s="8">
        <f t="shared" si="1"/>
        <v>0.05</v>
      </c>
      <c r="X7" s="8">
        <f t="shared" si="1"/>
        <v>0.05</v>
      </c>
      <c r="Y7" s="8">
        <f t="shared" si="1"/>
        <v>0.05</v>
      </c>
      <c r="Z7" s="8">
        <f t="shared" si="1"/>
        <v>0.05</v>
      </c>
      <c r="AA7" s="8">
        <f t="shared" si="1"/>
        <v>0.05</v>
      </c>
      <c r="AB7" s="8">
        <f t="shared" si="1"/>
        <v>0.05</v>
      </c>
      <c r="AC7" s="8">
        <f t="shared" si="1"/>
        <v>0.05</v>
      </c>
      <c r="AD7" s="8">
        <f t="shared" si="1"/>
        <v>0.05</v>
      </c>
      <c r="AE7" s="8">
        <f t="shared" si="1"/>
        <v>0.05</v>
      </c>
      <c r="AF7" s="8">
        <f t="shared" si="1"/>
        <v>0.05</v>
      </c>
      <c r="AG7" s="8">
        <f t="shared" si="1"/>
        <v>0.05</v>
      </c>
      <c r="AH7" s="8">
        <f t="shared" si="1"/>
        <v>0.05</v>
      </c>
      <c r="AI7" s="8">
        <f t="shared" si="1"/>
        <v>0.05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35" x14ac:dyDescent="0.25">
      <c r="A5" t="s">
        <v>6</v>
      </c>
      <c r="B5">
        <f>(1-$B2)</f>
        <v>0.44999999999999996</v>
      </c>
      <c r="C5">
        <f t="shared" ref="C5:AI5" si="0">(1-$B2)</f>
        <v>0.44999999999999996</v>
      </c>
      <c r="D5">
        <f t="shared" si="0"/>
        <v>0.44999999999999996</v>
      </c>
      <c r="E5">
        <f t="shared" si="0"/>
        <v>0.44999999999999996</v>
      </c>
      <c r="F5">
        <f t="shared" si="0"/>
        <v>0.44999999999999996</v>
      </c>
      <c r="G5">
        <f t="shared" si="0"/>
        <v>0.44999999999999996</v>
      </c>
      <c r="H5">
        <f t="shared" si="0"/>
        <v>0.44999999999999996</v>
      </c>
      <c r="I5">
        <f t="shared" si="0"/>
        <v>0.44999999999999996</v>
      </c>
      <c r="J5">
        <f t="shared" si="0"/>
        <v>0.44999999999999996</v>
      </c>
      <c r="K5">
        <f t="shared" si="0"/>
        <v>0.44999999999999996</v>
      </c>
      <c r="L5">
        <f t="shared" si="0"/>
        <v>0.44999999999999996</v>
      </c>
      <c r="M5">
        <f t="shared" si="0"/>
        <v>0.44999999999999996</v>
      </c>
      <c r="N5">
        <f t="shared" si="0"/>
        <v>0.44999999999999996</v>
      </c>
      <c r="O5">
        <f t="shared" si="0"/>
        <v>0.44999999999999996</v>
      </c>
      <c r="P5">
        <f t="shared" si="0"/>
        <v>0.44999999999999996</v>
      </c>
      <c r="Q5">
        <f t="shared" si="0"/>
        <v>0.44999999999999996</v>
      </c>
      <c r="R5">
        <f t="shared" si="0"/>
        <v>0.44999999999999996</v>
      </c>
      <c r="S5">
        <f t="shared" si="0"/>
        <v>0.44999999999999996</v>
      </c>
      <c r="T5">
        <f t="shared" si="0"/>
        <v>0.44999999999999996</v>
      </c>
      <c r="U5">
        <f t="shared" si="0"/>
        <v>0.44999999999999996</v>
      </c>
      <c r="V5">
        <f t="shared" si="0"/>
        <v>0.44999999999999996</v>
      </c>
      <c r="W5">
        <f t="shared" si="0"/>
        <v>0.44999999999999996</v>
      </c>
      <c r="X5">
        <f t="shared" si="0"/>
        <v>0.44999999999999996</v>
      </c>
      <c r="Y5">
        <f t="shared" si="0"/>
        <v>0.44999999999999996</v>
      </c>
      <c r="Z5">
        <f t="shared" si="0"/>
        <v>0.44999999999999996</v>
      </c>
      <c r="AA5">
        <f t="shared" si="0"/>
        <v>0.44999999999999996</v>
      </c>
      <c r="AB5">
        <f t="shared" si="0"/>
        <v>0.44999999999999996</v>
      </c>
      <c r="AC5">
        <f t="shared" si="0"/>
        <v>0.44999999999999996</v>
      </c>
      <c r="AD5">
        <f t="shared" si="0"/>
        <v>0.44999999999999996</v>
      </c>
      <c r="AE5">
        <f t="shared" si="0"/>
        <v>0.44999999999999996</v>
      </c>
      <c r="AF5">
        <f t="shared" si="0"/>
        <v>0.44999999999999996</v>
      </c>
      <c r="AG5">
        <f t="shared" si="0"/>
        <v>0.44999999999999996</v>
      </c>
      <c r="AH5">
        <f t="shared" si="0"/>
        <v>0.44999999999999996</v>
      </c>
      <c r="AI5">
        <f t="shared" si="0"/>
        <v>0.44999999999999996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8781-9B52-4B45-9C06-DF851A00EC93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f>'[1]AEO 37'!C1</f>
        <v>2017</v>
      </c>
      <c r="C1">
        <f>'[1]AEO 37'!D1</f>
        <v>2018</v>
      </c>
      <c r="D1">
        <f>'[1]AEO 37'!E1</f>
        <v>2019</v>
      </c>
      <c r="E1">
        <f>'[1]AEO 37'!F1</f>
        <v>2020</v>
      </c>
      <c r="F1">
        <f>'[1]AEO 37'!G1</f>
        <v>2021</v>
      </c>
      <c r="G1">
        <f>'[1]AEO 37'!H1</f>
        <v>2022</v>
      </c>
      <c r="H1">
        <f>'[1]AEO 37'!I1</f>
        <v>2023</v>
      </c>
      <c r="I1">
        <f>'[1]AEO 37'!J1</f>
        <v>2024</v>
      </c>
      <c r="J1">
        <f>'[1]AEO 37'!K1</f>
        <v>2025</v>
      </c>
      <c r="K1">
        <f>'[1]AEO 37'!L1</f>
        <v>2026</v>
      </c>
      <c r="L1">
        <f>'[1]AEO 37'!M1</f>
        <v>2027</v>
      </c>
      <c r="M1">
        <f>'[1]AEO 37'!N1</f>
        <v>2028</v>
      </c>
      <c r="N1">
        <f>'[1]AEO 37'!O1</f>
        <v>2029</v>
      </c>
      <c r="O1">
        <f>'[1]AEO 37'!P1</f>
        <v>2030</v>
      </c>
      <c r="P1">
        <f>'[1]AEO 37'!Q1</f>
        <v>2031</v>
      </c>
      <c r="Q1">
        <f>'[1]AEO 37'!R1</f>
        <v>2032</v>
      </c>
      <c r="R1">
        <f>'[1]AEO 37'!S1</f>
        <v>2033</v>
      </c>
      <c r="S1">
        <f>'[1]AEO 37'!T1</f>
        <v>2034</v>
      </c>
      <c r="T1">
        <f>'[1]AEO 37'!U1</f>
        <v>2035</v>
      </c>
      <c r="U1">
        <f>'[1]AEO 37'!V1</f>
        <v>2036</v>
      </c>
      <c r="V1">
        <f>'[1]AEO 37'!W1</f>
        <v>2037</v>
      </c>
      <c r="W1">
        <f>'[1]AEO 37'!X1</f>
        <v>2038</v>
      </c>
      <c r="X1">
        <f>'[1]AEO 37'!Y1</f>
        <v>2039</v>
      </c>
      <c r="Y1">
        <f>'[1]AEO 37'!Z1</f>
        <v>2040</v>
      </c>
      <c r="Z1">
        <f>'[1]AEO 37'!AA1</f>
        <v>2041</v>
      </c>
      <c r="AA1">
        <f>'[1]AEO 37'!AB1</f>
        <v>2042</v>
      </c>
      <c r="AB1">
        <f>'[1]AEO 37'!AC1</f>
        <v>2043</v>
      </c>
      <c r="AC1">
        <f>'[1]AEO 37'!AD1</f>
        <v>2044</v>
      </c>
      <c r="AD1">
        <f>'[1]AEO 37'!AE1</f>
        <v>2045</v>
      </c>
      <c r="AE1">
        <f>'[1]AEO 37'!AF1</f>
        <v>2046</v>
      </c>
      <c r="AF1">
        <f>'[1]AEO 37'!AG1</f>
        <v>2047</v>
      </c>
      <c r="AG1">
        <f>'[1]AEO 37'!AH1</f>
        <v>2048</v>
      </c>
      <c r="AH1">
        <f>'[1]AEO 37'!AI1</f>
        <v>2049</v>
      </c>
      <c r="AI1">
        <f>'[1]AEO 37'!AJ1</f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553C-0677-4239-932A-5E6F7180F73E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f>'[1]AEO 37'!C1</f>
        <v>2017</v>
      </c>
      <c r="C1">
        <f>'[1]AEO 37'!D1</f>
        <v>2018</v>
      </c>
      <c r="D1">
        <f>'[1]AEO 37'!E1</f>
        <v>2019</v>
      </c>
      <c r="E1">
        <f>'[1]AEO 37'!F1</f>
        <v>2020</v>
      </c>
      <c r="F1">
        <f>'[1]AEO 37'!G1</f>
        <v>2021</v>
      </c>
      <c r="G1">
        <f>'[1]AEO 37'!H1</f>
        <v>2022</v>
      </c>
      <c r="H1">
        <f>'[1]AEO 37'!I1</f>
        <v>2023</v>
      </c>
      <c r="I1">
        <f>'[1]AEO 37'!J1</f>
        <v>2024</v>
      </c>
      <c r="J1">
        <f>'[1]AEO 37'!K1</f>
        <v>2025</v>
      </c>
      <c r="K1">
        <f>'[1]AEO 37'!L1</f>
        <v>2026</v>
      </c>
      <c r="L1">
        <f>'[1]AEO 37'!M1</f>
        <v>2027</v>
      </c>
      <c r="M1">
        <f>'[1]AEO 37'!N1</f>
        <v>2028</v>
      </c>
      <c r="N1">
        <f>'[1]AEO 37'!O1</f>
        <v>2029</v>
      </c>
      <c r="O1">
        <f>'[1]AEO 37'!P1</f>
        <v>2030</v>
      </c>
      <c r="P1">
        <f>'[1]AEO 37'!Q1</f>
        <v>2031</v>
      </c>
      <c r="Q1">
        <f>'[1]AEO 37'!R1</f>
        <v>2032</v>
      </c>
      <c r="R1">
        <f>'[1]AEO 37'!S1</f>
        <v>2033</v>
      </c>
      <c r="S1">
        <f>'[1]AEO 37'!T1</f>
        <v>2034</v>
      </c>
      <c r="T1">
        <f>'[1]AEO 37'!U1</f>
        <v>2035</v>
      </c>
      <c r="U1">
        <f>'[1]AEO 37'!V1</f>
        <v>2036</v>
      </c>
      <c r="V1">
        <f>'[1]AEO 37'!W1</f>
        <v>2037</v>
      </c>
      <c r="W1">
        <f>'[1]AEO 37'!X1</f>
        <v>2038</v>
      </c>
      <c r="X1">
        <f>'[1]AEO 37'!Y1</f>
        <v>2039</v>
      </c>
      <c r="Y1">
        <f>'[1]AEO 37'!Z1</f>
        <v>2040</v>
      </c>
      <c r="Z1">
        <f>'[1]AEO 37'!AA1</f>
        <v>2041</v>
      </c>
      <c r="AA1">
        <f>'[1]AEO 37'!AB1</f>
        <v>2042</v>
      </c>
      <c r="AB1">
        <f>'[1]AEO 37'!AC1</f>
        <v>2043</v>
      </c>
      <c r="AC1">
        <f>'[1]AEO 37'!AD1</f>
        <v>2044</v>
      </c>
      <c r="AD1">
        <f>'[1]AEO 37'!AE1</f>
        <v>2045</v>
      </c>
      <c r="AE1">
        <f>'[1]AEO 37'!AF1</f>
        <v>2046</v>
      </c>
      <c r="AF1">
        <f>'[1]AEO 37'!AG1</f>
        <v>2047</v>
      </c>
      <c r="AG1">
        <f>'[1]AEO 37'!AH1</f>
        <v>2048</v>
      </c>
      <c r="AH1">
        <f>'[1]AEO 37'!AI1</f>
        <v>2049</v>
      </c>
      <c r="AI1">
        <f>'[1]AEO 37'!AJ1</f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4" spans="1:1" x14ac:dyDescent="0.25">
      <c r="A4" t="s">
        <v>12</v>
      </c>
    </row>
    <row r="5" spans="1:1" x14ac:dyDescent="0.25">
      <c r="A5">
        <v>0.55000000000000004</v>
      </c>
    </row>
    <row r="7" spans="1:1" x14ac:dyDescent="0.25">
      <c r="A7" t="s">
        <v>19</v>
      </c>
    </row>
    <row r="8" spans="1:1" x14ac:dyDescent="0.25">
      <c r="A8" t="s">
        <v>20</v>
      </c>
    </row>
    <row r="9" spans="1:1" x14ac:dyDescent="0.25">
      <c r="A9" t="s">
        <v>21</v>
      </c>
    </row>
    <row r="11" spans="1:1" x14ac:dyDescent="0.25">
      <c r="A11" s="5" t="s">
        <v>22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0407-0582-49DB-8363-84C211E8B5C7}">
  <sheetPr>
    <tabColor theme="3"/>
  </sheetPr>
  <dimension ref="A1:AI11"/>
  <sheetViews>
    <sheetView workbookViewId="0">
      <selection activeCell="F16" sqref="F16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F145-6F52-4C58-937C-432E64040B2B}">
  <sheetPr>
    <tabColor theme="3"/>
  </sheetPr>
  <dimension ref="A1:AI11"/>
  <sheetViews>
    <sheetView workbookViewId="0">
      <selection activeCell="E10" sqref="E10"/>
    </sheetView>
  </sheetViews>
  <sheetFormatPr defaultRowHeight="15" x14ac:dyDescent="0.25"/>
  <cols>
    <col min="1" max="1" width="18.28515625" customWidth="1"/>
  </cols>
  <sheetData>
    <row r="1" spans="1:35" ht="75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D517C-6669-4CC1-A8DD-909362B4052C}">
  <sheetPr>
    <tabColor theme="3"/>
  </sheetPr>
  <dimension ref="A1:AI11"/>
  <sheetViews>
    <sheetView workbookViewId="0">
      <selection activeCell="G14" sqref="G14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A90B-DC11-4D6C-865A-CEC3C2822A6C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11BF-AC42-4D30-B3CB-0FF8B74246CF}">
  <sheetPr>
    <tabColor theme="3"/>
  </sheetPr>
  <dimension ref="A1:AI11"/>
  <sheetViews>
    <sheetView workbookViewId="0">
      <selection activeCell="H16" sqref="H16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138-2E68-46E4-AB53-FFF7EF4915F2}">
  <sheetPr>
    <tabColor theme="3"/>
  </sheetPr>
  <dimension ref="A1:AI11"/>
  <sheetViews>
    <sheetView workbookViewId="0">
      <selection activeCell="G17" sqref="G17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41EA-0F77-4FAC-BD75-71D88420F936}">
  <sheetPr>
    <tabColor theme="3"/>
  </sheetPr>
  <dimension ref="A1:AI11"/>
  <sheetViews>
    <sheetView workbookViewId="0">
      <selection activeCell="F13" sqref="F13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C82D5-CFD4-4007-B1BF-F4F9CC4153BF}">
  <sheetPr>
    <tabColor theme="3"/>
  </sheetPr>
  <dimension ref="A1:AI11"/>
  <sheetViews>
    <sheetView workbookViewId="0">
      <selection activeCell="D12" sqref="D1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02AA-41ED-45F3-B04F-D687319550FA}">
  <sheetPr>
    <tabColor theme="3"/>
  </sheetPr>
  <dimension ref="A1:AI11"/>
  <sheetViews>
    <sheetView workbookViewId="0">
      <selection activeCell="D11" sqref="D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BA16-7860-4C60-85AF-6A31EFE3875A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0929-5C6A-4653-BD6F-A760C66A84BD}">
  <sheetPr>
    <tabColor theme="3"/>
  </sheetPr>
  <dimension ref="A1:AI11"/>
  <sheetViews>
    <sheetView workbookViewId="0">
      <selection activeCell="H18" sqref="H18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422F-347D-4BCD-AE18-A3FA8DEBA0D9}">
  <sheetPr>
    <tabColor theme="3"/>
  </sheetPr>
  <dimension ref="A1:AI11"/>
  <sheetViews>
    <sheetView workbookViewId="0">
      <selection sqref="A1:XFD1048576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3A79-1AD9-42FD-B0A0-C12B4EE820CF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f>1-B6</f>
        <v>0.96959627513636359</v>
      </c>
      <c r="C4">
        <f t="shared" ref="C4:AI4" si="0">1-C6</f>
        <v>0.96959627513636359</v>
      </c>
      <c r="D4">
        <f t="shared" si="0"/>
        <v>0.96959627513636359</v>
      </c>
      <c r="E4">
        <f t="shared" si="0"/>
        <v>0.9661190162809925</v>
      </c>
      <c r="F4">
        <f t="shared" si="0"/>
        <v>0.96264175742562053</v>
      </c>
      <c r="G4">
        <f t="shared" si="0"/>
        <v>0.95916449857024855</v>
      </c>
      <c r="H4">
        <f t="shared" si="0"/>
        <v>0.95568723971487657</v>
      </c>
      <c r="I4">
        <f t="shared" si="0"/>
        <v>0.95220998085950459</v>
      </c>
      <c r="J4">
        <f t="shared" si="0"/>
        <v>0.94873272200413261</v>
      </c>
      <c r="K4">
        <f t="shared" si="0"/>
        <v>0.94525546314876063</v>
      </c>
      <c r="L4">
        <f t="shared" si="0"/>
        <v>0.94177820429338865</v>
      </c>
      <c r="M4">
        <f t="shared" si="0"/>
        <v>0.93830094543801668</v>
      </c>
      <c r="N4">
        <f t="shared" si="0"/>
        <v>0.9348236865826447</v>
      </c>
      <c r="O4">
        <f t="shared" si="0"/>
        <v>0.93134642772727272</v>
      </c>
      <c r="P4">
        <f t="shared" si="0"/>
        <v>0.93134642772727272</v>
      </c>
      <c r="Q4">
        <f t="shared" si="0"/>
        <v>0.93134642772727272</v>
      </c>
      <c r="R4">
        <f t="shared" si="0"/>
        <v>0.93134642772727272</v>
      </c>
      <c r="S4">
        <f t="shared" si="0"/>
        <v>0.93134642772727272</v>
      </c>
      <c r="T4">
        <f t="shared" si="0"/>
        <v>0.93134642772727272</v>
      </c>
      <c r="U4">
        <f t="shared" si="0"/>
        <v>0.93134642772727272</v>
      </c>
      <c r="V4">
        <f t="shared" si="0"/>
        <v>0.93134642772727272</v>
      </c>
      <c r="W4">
        <f t="shared" si="0"/>
        <v>0.93134642772727272</v>
      </c>
      <c r="X4">
        <f t="shared" si="0"/>
        <v>0.93134642772727272</v>
      </c>
      <c r="Y4">
        <f t="shared" si="0"/>
        <v>0.93134642772727272</v>
      </c>
      <c r="Z4">
        <f t="shared" si="0"/>
        <v>0.93134642772727272</v>
      </c>
      <c r="AA4">
        <f t="shared" si="0"/>
        <v>0.93134642772727272</v>
      </c>
      <c r="AB4">
        <f t="shared" si="0"/>
        <v>0.93134642772727272</v>
      </c>
      <c r="AC4">
        <f t="shared" si="0"/>
        <v>0.93134642772727272</v>
      </c>
      <c r="AD4">
        <f t="shared" si="0"/>
        <v>0.93134642772727272</v>
      </c>
      <c r="AE4">
        <f t="shared" si="0"/>
        <v>0.93134642772727272</v>
      </c>
      <c r="AF4">
        <f t="shared" si="0"/>
        <v>0.93134642772727272</v>
      </c>
      <c r="AG4">
        <f t="shared" si="0"/>
        <v>0.93134642772727272</v>
      </c>
      <c r="AH4">
        <f t="shared" si="0"/>
        <v>0.93134642772727272</v>
      </c>
      <c r="AI4">
        <f t="shared" si="0"/>
        <v>0.93134642772727272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f>'Biofuel Gasoline Blending'!B24</f>
        <v>3.040372486363636E-2</v>
      </c>
      <c r="C6">
        <f>'Biofuel Gasoline Blending'!C24</f>
        <v>3.040372486363636E-2</v>
      </c>
      <c r="D6">
        <f>'Biofuel Gasoline Blending'!D24</f>
        <v>3.040372486363636E-2</v>
      </c>
      <c r="E6">
        <f>'Biofuel Gasoline Blending'!E24</f>
        <v>3.3880983719007496E-2</v>
      </c>
      <c r="F6">
        <f>'Biofuel Gasoline Blending'!F24</f>
        <v>3.7358242574379474E-2</v>
      </c>
      <c r="G6">
        <f>'Biofuel Gasoline Blending'!G24</f>
        <v>4.0835501429751453E-2</v>
      </c>
      <c r="H6">
        <f>'Biofuel Gasoline Blending'!H24</f>
        <v>4.4312760285123431E-2</v>
      </c>
      <c r="I6">
        <f>'Biofuel Gasoline Blending'!I24</f>
        <v>4.779001914049541E-2</v>
      </c>
      <c r="J6">
        <f>'Biofuel Gasoline Blending'!J24</f>
        <v>5.1267277995867389E-2</v>
      </c>
      <c r="K6">
        <f>'Biofuel Gasoline Blending'!K24</f>
        <v>5.4744536851239367E-2</v>
      </c>
      <c r="L6">
        <f>'Biofuel Gasoline Blending'!L24</f>
        <v>5.8221795706611346E-2</v>
      </c>
      <c r="M6">
        <f>'Biofuel Gasoline Blending'!M24</f>
        <v>6.1699054561983324E-2</v>
      </c>
      <c r="N6">
        <f>'Biofuel Gasoline Blending'!N24</f>
        <v>6.5176313417355303E-2</v>
      </c>
      <c r="O6">
        <f>'Biofuel Gasoline Blending'!O24</f>
        <v>6.8653572272727281E-2</v>
      </c>
      <c r="P6">
        <f>'Biofuel Gasoline Blending'!P24</f>
        <v>6.8653572272727281E-2</v>
      </c>
      <c r="Q6">
        <f>'Biofuel Gasoline Blending'!Q24</f>
        <v>6.8653572272727281E-2</v>
      </c>
      <c r="R6">
        <f>'Biofuel Gasoline Blending'!R24</f>
        <v>6.8653572272727281E-2</v>
      </c>
      <c r="S6">
        <f>'Biofuel Gasoline Blending'!S24</f>
        <v>6.8653572272727281E-2</v>
      </c>
      <c r="T6">
        <f>'Biofuel Gasoline Blending'!T24</f>
        <v>6.8653572272727281E-2</v>
      </c>
      <c r="U6">
        <f>'Biofuel Gasoline Blending'!U24</f>
        <v>6.8653572272727281E-2</v>
      </c>
      <c r="V6">
        <f>'Biofuel Gasoline Blending'!V24</f>
        <v>6.8653572272727281E-2</v>
      </c>
      <c r="W6">
        <f>'Biofuel Gasoline Blending'!W24</f>
        <v>6.8653572272727281E-2</v>
      </c>
      <c r="X6">
        <f>'Biofuel Gasoline Blending'!X24</f>
        <v>6.8653572272727281E-2</v>
      </c>
      <c r="Y6">
        <f>'Biofuel Gasoline Blending'!Y24</f>
        <v>6.8653572272727281E-2</v>
      </c>
      <c r="Z6">
        <f>'Biofuel Gasoline Blending'!Z24</f>
        <v>6.8653572272727281E-2</v>
      </c>
      <c r="AA6">
        <f>'Biofuel Gasoline Blending'!AA24</f>
        <v>6.8653572272727281E-2</v>
      </c>
      <c r="AB6">
        <f>'Biofuel Gasoline Blending'!AB24</f>
        <v>6.8653572272727281E-2</v>
      </c>
      <c r="AC6">
        <f>'Biofuel Gasoline Blending'!AC24</f>
        <v>6.8653572272727281E-2</v>
      </c>
      <c r="AD6">
        <f>'Biofuel Gasoline Blending'!AD24</f>
        <v>6.8653572272727281E-2</v>
      </c>
      <c r="AE6">
        <f>'Biofuel Gasoline Blending'!AE24</f>
        <v>6.8653572272727281E-2</v>
      </c>
      <c r="AF6">
        <f>'Biofuel Gasoline Blending'!AF24</f>
        <v>6.8653572272727281E-2</v>
      </c>
      <c r="AG6">
        <f>'Biofuel Gasoline Blending'!AG24</f>
        <v>6.8653572272727281E-2</v>
      </c>
      <c r="AH6">
        <f>'Biofuel Gasoline Blending'!AH24</f>
        <v>6.8653572272727281E-2</v>
      </c>
      <c r="AI6">
        <f>'Biofuel Gasoline Blending'!AI24</f>
        <v>6.8653572272727281E-2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7AF0-9149-41E3-A831-FAAA0A445A53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 s="8">
        <f>1-B7</f>
        <v>0.95</v>
      </c>
      <c r="C5" s="8">
        <f t="shared" ref="C5:AI5" si="0">1-C7</f>
        <v>0.95</v>
      </c>
      <c r="D5" s="8">
        <f t="shared" si="0"/>
        <v>0.95</v>
      </c>
      <c r="E5" s="8">
        <f t="shared" si="0"/>
        <v>0.95</v>
      </c>
      <c r="F5" s="8">
        <f t="shared" si="0"/>
        <v>0.95</v>
      </c>
      <c r="G5" s="8">
        <f t="shared" si="0"/>
        <v>0.95</v>
      </c>
      <c r="H5" s="8">
        <f t="shared" si="0"/>
        <v>0.95</v>
      </c>
      <c r="I5" s="8">
        <f t="shared" si="0"/>
        <v>0.95</v>
      </c>
      <c r="J5" s="8">
        <f t="shared" si="0"/>
        <v>0.95</v>
      </c>
      <c r="K5" s="8">
        <f t="shared" si="0"/>
        <v>0.95</v>
      </c>
      <c r="L5" s="8">
        <f t="shared" si="0"/>
        <v>0.95</v>
      </c>
      <c r="M5" s="8">
        <f t="shared" si="0"/>
        <v>0.95</v>
      </c>
      <c r="N5" s="8">
        <f t="shared" si="0"/>
        <v>0.95</v>
      </c>
      <c r="O5" s="8">
        <f t="shared" si="0"/>
        <v>0.95</v>
      </c>
      <c r="P5" s="8">
        <f t="shared" si="0"/>
        <v>0.95</v>
      </c>
      <c r="Q5" s="8">
        <f t="shared" si="0"/>
        <v>0.95</v>
      </c>
      <c r="R5" s="8">
        <f t="shared" si="0"/>
        <v>0.95</v>
      </c>
      <c r="S5" s="8">
        <f t="shared" si="0"/>
        <v>0.95</v>
      </c>
      <c r="T5" s="8">
        <f t="shared" si="0"/>
        <v>0.95</v>
      </c>
      <c r="U5" s="8">
        <f t="shared" si="0"/>
        <v>0.95</v>
      </c>
      <c r="V5" s="8">
        <f t="shared" si="0"/>
        <v>0.95</v>
      </c>
      <c r="W5" s="8">
        <f t="shared" si="0"/>
        <v>0.95</v>
      </c>
      <c r="X5" s="8">
        <f t="shared" si="0"/>
        <v>0.95</v>
      </c>
      <c r="Y5" s="8">
        <f t="shared" si="0"/>
        <v>0.95</v>
      </c>
      <c r="Z5" s="8">
        <f t="shared" si="0"/>
        <v>0.95</v>
      </c>
      <c r="AA5" s="8">
        <f t="shared" si="0"/>
        <v>0.95</v>
      </c>
      <c r="AB5" s="8">
        <f t="shared" si="0"/>
        <v>0.95</v>
      </c>
      <c r="AC5" s="8">
        <f t="shared" si="0"/>
        <v>0.95</v>
      </c>
      <c r="AD5" s="8">
        <f t="shared" si="0"/>
        <v>0.95</v>
      </c>
      <c r="AE5" s="8">
        <f t="shared" si="0"/>
        <v>0.95</v>
      </c>
      <c r="AF5" s="8">
        <f t="shared" si="0"/>
        <v>0.95</v>
      </c>
      <c r="AG5" s="8">
        <f t="shared" si="0"/>
        <v>0.95</v>
      </c>
      <c r="AH5" s="8">
        <f t="shared" si="0"/>
        <v>0.95</v>
      </c>
      <c r="AI5" s="8">
        <f t="shared" si="0"/>
        <v>0.95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 s="8">
        <f>'Biofuel Diesel Blending'!A2</f>
        <v>0.05</v>
      </c>
      <c r="C7" s="8">
        <f>B7</f>
        <v>0.05</v>
      </c>
      <c r="D7" s="8">
        <f t="shared" ref="D7:AI7" si="1">C7</f>
        <v>0.05</v>
      </c>
      <c r="E7" s="8">
        <f t="shared" si="1"/>
        <v>0.05</v>
      </c>
      <c r="F7" s="8">
        <f t="shared" si="1"/>
        <v>0.05</v>
      </c>
      <c r="G7" s="8">
        <f t="shared" si="1"/>
        <v>0.05</v>
      </c>
      <c r="H7" s="8">
        <f t="shared" si="1"/>
        <v>0.05</v>
      </c>
      <c r="I7" s="8">
        <f t="shared" si="1"/>
        <v>0.05</v>
      </c>
      <c r="J7" s="8">
        <f t="shared" si="1"/>
        <v>0.05</v>
      </c>
      <c r="K7" s="8">
        <f t="shared" si="1"/>
        <v>0.05</v>
      </c>
      <c r="L7" s="8">
        <f t="shared" si="1"/>
        <v>0.05</v>
      </c>
      <c r="M7" s="8">
        <f t="shared" si="1"/>
        <v>0.05</v>
      </c>
      <c r="N7" s="8">
        <f t="shared" si="1"/>
        <v>0.05</v>
      </c>
      <c r="O7" s="8">
        <f t="shared" si="1"/>
        <v>0.05</v>
      </c>
      <c r="P7" s="8">
        <f t="shared" si="1"/>
        <v>0.05</v>
      </c>
      <c r="Q7" s="8">
        <f t="shared" si="1"/>
        <v>0.05</v>
      </c>
      <c r="R7" s="8">
        <f t="shared" si="1"/>
        <v>0.05</v>
      </c>
      <c r="S7" s="8">
        <f t="shared" si="1"/>
        <v>0.05</v>
      </c>
      <c r="T7" s="8">
        <f t="shared" si="1"/>
        <v>0.05</v>
      </c>
      <c r="U7" s="8">
        <f t="shared" si="1"/>
        <v>0.05</v>
      </c>
      <c r="V7" s="8">
        <f t="shared" si="1"/>
        <v>0.05</v>
      </c>
      <c r="W7" s="8">
        <f t="shared" si="1"/>
        <v>0.05</v>
      </c>
      <c r="X7" s="8">
        <f t="shared" si="1"/>
        <v>0.05</v>
      </c>
      <c r="Y7" s="8">
        <f t="shared" si="1"/>
        <v>0.05</v>
      </c>
      <c r="Z7" s="8">
        <f t="shared" si="1"/>
        <v>0.05</v>
      </c>
      <c r="AA7" s="8">
        <f t="shared" si="1"/>
        <v>0.05</v>
      </c>
      <c r="AB7" s="8">
        <f t="shared" si="1"/>
        <v>0.05</v>
      </c>
      <c r="AC7" s="8">
        <f t="shared" si="1"/>
        <v>0.05</v>
      </c>
      <c r="AD7" s="8">
        <f t="shared" si="1"/>
        <v>0.05</v>
      </c>
      <c r="AE7" s="8">
        <f t="shared" si="1"/>
        <v>0.05</v>
      </c>
      <c r="AF7" s="8">
        <f t="shared" si="1"/>
        <v>0.05</v>
      </c>
      <c r="AG7" s="8">
        <f t="shared" si="1"/>
        <v>0.05</v>
      </c>
      <c r="AH7" s="8">
        <f t="shared" si="1"/>
        <v>0.05</v>
      </c>
      <c r="AI7" s="8">
        <f t="shared" si="1"/>
        <v>0.05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E46C-656C-432B-B175-79FD59E34DB6}">
  <sheetPr>
    <tabColor theme="3"/>
  </sheetPr>
  <dimension ref="A1:AI11"/>
  <sheetViews>
    <sheetView workbookViewId="0">
      <selection activeCell="D12" sqref="D1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C5E4-8B01-4CEB-A2BF-13C87104AD9C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F516-4D29-49BC-B970-5EA03233437E}">
  <sheetPr>
    <tabColor theme="3"/>
  </sheetPr>
  <dimension ref="A1:AI11"/>
  <sheetViews>
    <sheetView workbookViewId="0">
      <selection activeCell="G15" sqref="G15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17032-C4DB-4A0B-9CDC-4BA984C2A918}">
  <sheetPr>
    <tabColor theme="3"/>
  </sheetPr>
  <dimension ref="A1:AI11"/>
  <sheetViews>
    <sheetView workbookViewId="0">
      <selection sqref="A1:XFD1048576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B1CD-A079-4218-B38F-D38E720DBD33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f>1-B6</f>
        <v>0.96959627513636359</v>
      </c>
      <c r="C4">
        <f t="shared" ref="C4:AI4" si="0">1-C6</f>
        <v>0.96959627513636359</v>
      </c>
      <c r="D4">
        <f t="shared" si="0"/>
        <v>0.96959627513636359</v>
      </c>
      <c r="E4">
        <f t="shared" si="0"/>
        <v>0.9661190162809925</v>
      </c>
      <c r="F4">
        <f t="shared" si="0"/>
        <v>0.96264175742562053</v>
      </c>
      <c r="G4">
        <f t="shared" si="0"/>
        <v>0.95916449857024855</v>
      </c>
      <c r="H4">
        <f t="shared" si="0"/>
        <v>0.95568723971487657</v>
      </c>
      <c r="I4">
        <f t="shared" si="0"/>
        <v>0.95220998085950459</v>
      </c>
      <c r="J4">
        <f t="shared" si="0"/>
        <v>0.94873272200413261</v>
      </c>
      <c r="K4">
        <f t="shared" si="0"/>
        <v>0.94525546314876063</v>
      </c>
      <c r="L4">
        <f t="shared" si="0"/>
        <v>0.94177820429338865</v>
      </c>
      <c r="M4">
        <f t="shared" si="0"/>
        <v>0.93830094543801668</v>
      </c>
      <c r="N4">
        <f t="shared" si="0"/>
        <v>0.9348236865826447</v>
      </c>
      <c r="O4">
        <f t="shared" si="0"/>
        <v>0.93134642772727272</v>
      </c>
      <c r="P4">
        <f t="shared" si="0"/>
        <v>0.93134642772727272</v>
      </c>
      <c r="Q4">
        <f t="shared" si="0"/>
        <v>0.93134642772727272</v>
      </c>
      <c r="R4">
        <f t="shared" si="0"/>
        <v>0.93134642772727272</v>
      </c>
      <c r="S4">
        <f t="shared" si="0"/>
        <v>0.93134642772727272</v>
      </c>
      <c r="T4">
        <f t="shared" si="0"/>
        <v>0.93134642772727272</v>
      </c>
      <c r="U4">
        <f t="shared" si="0"/>
        <v>0.93134642772727272</v>
      </c>
      <c r="V4">
        <f t="shared" si="0"/>
        <v>0.93134642772727272</v>
      </c>
      <c r="W4">
        <f t="shared" si="0"/>
        <v>0.93134642772727272</v>
      </c>
      <c r="X4">
        <f t="shared" si="0"/>
        <v>0.93134642772727272</v>
      </c>
      <c r="Y4">
        <f t="shared" si="0"/>
        <v>0.93134642772727272</v>
      </c>
      <c r="Z4">
        <f t="shared" si="0"/>
        <v>0.93134642772727272</v>
      </c>
      <c r="AA4">
        <f t="shared" si="0"/>
        <v>0.93134642772727272</v>
      </c>
      <c r="AB4">
        <f t="shared" si="0"/>
        <v>0.93134642772727272</v>
      </c>
      <c r="AC4">
        <f t="shared" si="0"/>
        <v>0.93134642772727272</v>
      </c>
      <c r="AD4">
        <f t="shared" si="0"/>
        <v>0.93134642772727272</v>
      </c>
      <c r="AE4">
        <f t="shared" si="0"/>
        <v>0.93134642772727272</v>
      </c>
      <c r="AF4">
        <f t="shared" si="0"/>
        <v>0.93134642772727272</v>
      </c>
      <c r="AG4">
        <f t="shared" si="0"/>
        <v>0.93134642772727272</v>
      </c>
      <c r="AH4">
        <f t="shared" si="0"/>
        <v>0.93134642772727272</v>
      </c>
      <c r="AI4">
        <f t="shared" si="0"/>
        <v>0.93134642772727272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f>'Biofuel Gasoline Blending'!B24</f>
        <v>3.040372486363636E-2</v>
      </c>
      <c r="C6">
        <f>'Biofuel Gasoline Blending'!C24</f>
        <v>3.040372486363636E-2</v>
      </c>
      <c r="D6">
        <f>'Biofuel Gasoline Blending'!D24</f>
        <v>3.040372486363636E-2</v>
      </c>
      <c r="E6">
        <f>'Biofuel Gasoline Blending'!E24</f>
        <v>3.3880983719007496E-2</v>
      </c>
      <c r="F6">
        <f>'Biofuel Gasoline Blending'!F24</f>
        <v>3.7358242574379474E-2</v>
      </c>
      <c r="G6">
        <f>'Biofuel Gasoline Blending'!G24</f>
        <v>4.0835501429751453E-2</v>
      </c>
      <c r="H6">
        <f>'Biofuel Gasoline Blending'!H24</f>
        <v>4.4312760285123431E-2</v>
      </c>
      <c r="I6">
        <f>'Biofuel Gasoline Blending'!I24</f>
        <v>4.779001914049541E-2</v>
      </c>
      <c r="J6">
        <f>'Biofuel Gasoline Blending'!J24</f>
        <v>5.1267277995867389E-2</v>
      </c>
      <c r="K6">
        <f>'Biofuel Gasoline Blending'!K24</f>
        <v>5.4744536851239367E-2</v>
      </c>
      <c r="L6">
        <f>'Biofuel Gasoline Blending'!L24</f>
        <v>5.8221795706611346E-2</v>
      </c>
      <c r="M6">
        <f>'Biofuel Gasoline Blending'!M24</f>
        <v>6.1699054561983324E-2</v>
      </c>
      <c r="N6">
        <f>'Biofuel Gasoline Blending'!N24</f>
        <v>6.5176313417355303E-2</v>
      </c>
      <c r="O6">
        <f>'Biofuel Gasoline Blending'!O24</f>
        <v>6.8653572272727281E-2</v>
      </c>
      <c r="P6">
        <f>'Biofuel Gasoline Blending'!P24</f>
        <v>6.8653572272727281E-2</v>
      </c>
      <c r="Q6">
        <f>'Biofuel Gasoline Blending'!Q24</f>
        <v>6.8653572272727281E-2</v>
      </c>
      <c r="R6">
        <f>'Biofuel Gasoline Blending'!R24</f>
        <v>6.8653572272727281E-2</v>
      </c>
      <c r="S6">
        <f>'Biofuel Gasoline Blending'!S24</f>
        <v>6.8653572272727281E-2</v>
      </c>
      <c r="T6">
        <f>'Biofuel Gasoline Blending'!T24</f>
        <v>6.8653572272727281E-2</v>
      </c>
      <c r="U6">
        <f>'Biofuel Gasoline Blending'!U24</f>
        <v>6.8653572272727281E-2</v>
      </c>
      <c r="V6">
        <f>'Biofuel Gasoline Blending'!V24</f>
        <v>6.8653572272727281E-2</v>
      </c>
      <c r="W6">
        <f>'Biofuel Gasoline Blending'!W24</f>
        <v>6.8653572272727281E-2</v>
      </c>
      <c r="X6">
        <f>'Biofuel Gasoline Blending'!X24</f>
        <v>6.8653572272727281E-2</v>
      </c>
      <c r="Y6">
        <f>'Biofuel Gasoline Blending'!Y24</f>
        <v>6.8653572272727281E-2</v>
      </c>
      <c r="Z6">
        <f>'Biofuel Gasoline Blending'!Z24</f>
        <v>6.8653572272727281E-2</v>
      </c>
      <c r="AA6">
        <f>'Biofuel Gasoline Blending'!AA24</f>
        <v>6.8653572272727281E-2</v>
      </c>
      <c r="AB6">
        <f>'Biofuel Gasoline Blending'!AB24</f>
        <v>6.8653572272727281E-2</v>
      </c>
      <c r="AC6">
        <f>'Biofuel Gasoline Blending'!AC24</f>
        <v>6.8653572272727281E-2</v>
      </c>
      <c r="AD6">
        <f>'Biofuel Gasoline Blending'!AD24</f>
        <v>6.8653572272727281E-2</v>
      </c>
      <c r="AE6">
        <f>'Biofuel Gasoline Blending'!AE24</f>
        <v>6.8653572272727281E-2</v>
      </c>
      <c r="AF6">
        <f>'Biofuel Gasoline Blending'!AF24</f>
        <v>6.8653572272727281E-2</v>
      </c>
      <c r="AG6">
        <f>'Biofuel Gasoline Blending'!AG24</f>
        <v>6.8653572272727281E-2</v>
      </c>
      <c r="AH6">
        <f>'Biofuel Gasoline Blending'!AH24</f>
        <v>6.8653572272727281E-2</v>
      </c>
      <c r="AI6">
        <f>'Biofuel Gasoline Blending'!AI24</f>
        <v>6.8653572272727281E-2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5E2B-F4FF-4B08-AB0A-51A14FE6295B}">
  <sheetPr>
    <tabColor theme="3"/>
  </sheetPr>
  <dimension ref="A1:AI11"/>
  <sheetViews>
    <sheetView topLeftCell="A4" workbookViewId="0">
      <selection activeCell="J19" sqref="J19:J2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 s="8">
        <f>1-B7</f>
        <v>0.95</v>
      </c>
      <c r="C5" s="8">
        <f t="shared" ref="C5:AI5" si="0">1-C7</f>
        <v>0.95</v>
      </c>
      <c r="D5" s="8">
        <f t="shared" si="0"/>
        <v>0.95</v>
      </c>
      <c r="E5" s="8">
        <f t="shared" si="0"/>
        <v>0.95</v>
      </c>
      <c r="F5" s="8">
        <f t="shared" si="0"/>
        <v>0.95</v>
      </c>
      <c r="G5" s="8">
        <f t="shared" si="0"/>
        <v>0.95</v>
      </c>
      <c r="H5" s="8">
        <f t="shared" si="0"/>
        <v>0.95</v>
      </c>
      <c r="I5" s="8">
        <f t="shared" si="0"/>
        <v>0.95</v>
      </c>
      <c r="J5" s="8">
        <f t="shared" si="0"/>
        <v>0.95</v>
      </c>
      <c r="K5" s="8">
        <f t="shared" si="0"/>
        <v>0.95</v>
      </c>
      <c r="L5" s="8">
        <f t="shared" si="0"/>
        <v>0.95</v>
      </c>
      <c r="M5" s="8">
        <f t="shared" si="0"/>
        <v>0.95</v>
      </c>
      <c r="N5" s="8">
        <f t="shared" si="0"/>
        <v>0.95</v>
      </c>
      <c r="O5" s="8">
        <f t="shared" si="0"/>
        <v>0.95</v>
      </c>
      <c r="P5" s="8">
        <f t="shared" si="0"/>
        <v>0.95</v>
      </c>
      <c r="Q5" s="8">
        <f t="shared" si="0"/>
        <v>0.95</v>
      </c>
      <c r="R5" s="8">
        <f t="shared" si="0"/>
        <v>0.95</v>
      </c>
      <c r="S5" s="8">
        <f t="shared" si="0"/>
        <v>0.95</v>
      </c>
      <c r="T5" s="8">
        <f t="shared" si="0"/>
        <v>0.95</v>
      </c>
      <c r="U5" s="8">
        <f t="shared" si="0"/>
        <v>0.95</v>
      </c>
      <c r="V5" s="8">
        <f t="shared" si="0"/>
        <v>0.95</v>
      </c>
      <c r="W5" s="8">
        <f t="shared" si="0"/>
        <v>0.95</v>
      </c>
      <c r="X5" s="8">
        <f t="shared" si="0"/>
        <v>0.95</v>
      </c>
      <c r="Y5" s="8">
        <f t="shared" si="0"/>
        <v>0.95</v>
      </c>
      <c r="Z5" s="8">
        <f t="shared" si="0"/>
        <v>0.95</v>
      </c>
      <c r="AA5" s="8">
        <f t="shared" si="0"/>
        <v>0.95</v>
      </c>
      <c r="AB5" s="8">
        <f t="shared" si="0"/>
        <v>0.95</v>
      </c>
      <c r="AC5" s="8">
        <f t="shared" si="0"/>
        <v>0.95</v>
      </c>
      <c r="AD5" s="8">
        <f t="shared" si="0"/>
        <v>0.95</v>
      </c>
      <c r="AE5" s="8">
        <f t="shared" si="0"/>
        <v>0.95</v>
      </c>
      <c r="AF5" s="8">
        <f t="shared" si="0"/>
        <v>0.95</v>
      </c>
      <c r="AG5" s="8">
        <f t="shared" si="0"/>
        <v>0.95</v>
      </c>
      <c r="AH5" s="8">
        <f t="shared" si="0"/>
        <v>0.95</v>
      </c>
      <c r="AI5" s="8">
        <f t="shared" si="0"/>
        <v>0.95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 s="8">
        <f>'Biofuel Diesel Blending'!A2</f>
        <v>0.05</v>
      </c>
      <c r="C7" s="8">
        <f>B7</f>
        <v>0.05</v>
      </c>
      <c r="D7" s="8">
        <f t="shared" ref="D7:AI7" si="1">C7</f>
        <v>0.05</v>
      </c>
      <c r="E7" s="8">
        <f t="shared" si="1"/>
        <v>0.05</v>
      </c>
      <c r="F7" s="8">
        <f t="shared" si="1"/>
        <v>0.05</v>
      </c>
      <c r="G7" s="8">
        <f t="shared" si="1"/>
        <v>0.05</v>
      </c>
      <c r="H7" s="8">
        <f t="shared" si="1"/>
        <v>0.05</v>
      </c>
      <c r="I7" s="8">
        <f t="shared" si="1"/>
        <v>0.05</v>
      </c>
      <c r="J7" s="8">
        <f t="shared" si="1"/>
        <v>0.05</v>
      </c>
      <c r="K7" s="8">
        <f t="shared" si="1"/>
        <v>0.05</v>
      </c>
      <c r="L7" s="8">
        <f t="shared" si="1"/>
        <v>0.05</v>
      </c>
      <c r="M7" s="8">
        <f t="shared" si="1"/>
        <v>0.05</v>
      </c>
      <c r="N7" s="8">
        <f t="shared" si="1"/>
        <v>0.05</v>
      </c>
      <c r="O7" s="8">
        <f t="shared" si="1"/>
        <v>0.05</v>
      </c>
      <c r="P7" s="8">
        <f t="shared" si="1"/>
        <v>0.05</v>
      </c>
      <c r="Q7" s="8">
        <f t="shared" si="1"/>
        <v>0.05</v>
      </c>
      <c r="R7" s="8">
        <f t="shared" si="1"/>
        <v>0.05</v>
      </c>
      <c r="S7" s="8">
        <f t="shared" si="1"/>
        <v>0.05</v>
      </c>
      <c r="T7" s="8">
        <f t="shared" si="1"/>
        <v>0.05</v>
      </c>
      <c r="U7" s="8">
        <f t="shared" si="1"/>
        <v>0.05</v>
      </c>
      <c r="V7" s="8">
        <f t="shared" si="1"/>
        <v>0.05</v>
      </c>
      <c r="W7" s="8">
        <f t="shared" si="1"/>
        <v>0.05</v>
      </c>
      <c r="X7" s="8">
        <f t="shared" si="1"/>
        <v>0.05</v>
      </c>
      <c r="Y7" s="8">
        <f t="shared" si="1"/>
        <v>0.05</v>
      </c>
      <c r="Z7" s="8">
        <f t="shared" si="1"/>
        <v>0.05</v>
      </c>
      <c r="AA7" s="8">
        <f t="shared" si="1"/>
        <v>0.05</v>
      </c>
      <c r="AB7" s="8">
        <f t="shared" si="1"/>
        <v>0.05</v>
      </c>
      <c r="AC7" s="8">
        <f t="shared" si="1"/>
        <v>0.05</v>
      </c>
      <c r="AD7" s="8">
        <f t="shared" si="1"/>
        <v>0.05</v>
      </c>
      <c r="AE7" s="8">
        <f t="shared" si="1"/>
        <v>0.05</v>
      </c>
      <c r="AF7" s="8">
        <f t="shared" si="1"/>
        <v>0.05</v>
      </c>
      <c r="AG7" s="8">
        <f t="shared" si="1"/>
        <v>0.05</v>
      </c>
      <c r="AH7" s="8">
        <f t="shared" si="1"/>
        <v>0.05</v>
      </c>
      <c r="AI7" s="8">
        <f t="shared" si="1"/>
        <v>0.05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E5DDF-39C4-47A3-857C-9130B757D41E}">
  <sheetPr>
    <tabColor theme="3"/>
  </sheetPr>
  <dimension ref="A1:AI11"/>
  <sheetViews>
    <sheetView workbookViewId="0">
      <selection sqref="A1:XFD1048576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83B0-9899-4C53-AC6E-64EB52A6E22A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B98E-6B16-4C4D-93CE-F6B7B32B34E7}">
  <sheetPr>
    <tabColor theme="3"/>
  </sheetPr>
  <dimension ref="A1:AI11"/>
  <sheetViews>
    <sheetView workbookViewId="0">
      <selection activeCell="G16" sqref="G16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91A4-97B0-462B-87C2-5E968DFF44DA}">
  <sheetPr>
    <tabColor theme="3"/>
  </sheetPr>
  <dimension ref="A1:AI11"/>
  <sheetViews>
    <sheetView workbookViewId="0">
      <selection activeCell="G16" sqref="G16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52F2E-FC71-4054-9314-0E8D71B819A2}">
  <sheetPr>
    <tabColor theme="3"/>
  </sheetPr>
  <dimension ref="A1:AI11"/>
  <sheetViews>
    <sheetView workbookViewId="0">
      <selection activeCell="F15" sqref="F15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68B7-640D-48CD-9783-7E951C660880}">
  <sheetPr>
    <tabColor theme="3"/>
  </sheetPr>
  <dimension ref="A1:AI11"/>
  <sheetViews>
    <sheetView workbookViewId="0">
      <selection activeCell="F15" sqref="F15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5978-867E-4543-A1AD-DB94196A40BC}">
  <sheetPr>
    <tabColor theme="3"/>
  </sheetPr>
  <dimension ref="A1:AI11"/>
  <sheetViews>
    <sheetView workbookViewId="0">
      <selection sqref="A1:XFD1048576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0D86-6DF9-4ECF-A902-E36D78E914EB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F92C-C1D1-41F0-908B-72DF486FE3D4}">
  <sheetPr>
    <tabColor theme="3"/>
  </sheetPr>
  <dimension ref="A1:AI11"/>
  <sheetViews>
    <sheetView workbookViewId="0">
      <selection activeCell="H16" sqref="H16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99C2-B487-47B3-A7C3-D5C32FA77FE6}">
  <sheetPr>
    <tabColor theme="3"/>
  </sheetPr>
  <dimension ref="A1:AI11"/>
  <sheetViews>
    <sheetView workbookViewId="0">
      <selection activeCell="H17" sqref="H17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1"/>
  <sheetViews>
    <sheetView workbookViewId="0">
      <selection activeCell="B9" sqref="B9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E20A-705C-4B61-944E-88EE920D6234}">
  <sheetPr>
    <tabColor theme="3"/>
  </sheetPr>
  <dimension ref="A1:AI11"/>
  <sheetViews>
    <sheetView workbookViewId="0">
      <selection activeCell="G16" sqref="G16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1F6A-3A2D-45DF-B93D-5A6548FFDB35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f>1-B9</f>
        <v>0.19999999999999996</v>
      </c>
      <c r="C5">
        <f t="shared" ref="C5:AI5" si="0">1-C9</f>
        <v>0.19999999999999996</v>
      </c>
      <c r="D5">
        <f t="shared" si="0"/>
        <v>0.19999999999999996</v>
      </c>
      <c r="E5">
        <f t="shared" si="0"/>
        <v>0.19999999999999996</v>
      </c>
      <c r="F5">
        <f t="shared" si="0"/>
        <v>0.19999999999999996</v>
      </c>
      <c r="G5">
        <f t="shared" si="0"/>
        <v>0.19999999999999996</v>
      </c>
      <c r="H5">
        <f t="shared" si="0"/>
        <v>0.19999999999999996</v>
      </c>
      <c r="I5">
        <f t="shared" si="0"/>
        <v>0.19999999999999996</v>
      </c>
      <c r="J5">
        <f t="shared" si="0"/>
        <v>0.19999999999999996</v>
      </c>
      <c r="K5">
        <f t="shared" si="0"/>
        <v>0.19999999999999996</v>
      </c>
      <c r="L5">
        <f t="shared" si="0"/>
        <v>0.19999999999999996</v>
      </c>
      <c r="M5">
        <f t="shared" si="0"/>
        <v>0.19999999999999996</v>
      </c>
      <c r="N5">
        <f t="shared" si="0"/>
        <v>0.19999999999999996</v>
      </c>
      <c r="O5">
        <f t="shared" si="0"/>
        <v>0.19999999999999996</v>
      </c>
      <c r="P5">
        <f t="shared" si="0"/>
        <v>0.19999999999999996</v>
      </c>
      <c r="Q5">
        <f t="shared" si="0"/>
        <v>0.19999999999999996</v>
      </c>
      <c r="R5">
        <f t="shared" si="0"/>
        <v>0.19999999999999996</v>
      </c>
      <c r="S5">
        <f t="shared" si="0"/>
        <v>0.19999999999999996</v>
      </c>
      <c r="T5">
        <f t="shared" si="0"/>
        <v>0.19999999999999996</v>
      </c>
      <c r="U5">
        <f t="shared" si="0"/>
        <v>0.19999999999999996</v>
      </c>
      <c r="V5">
        <f t="shared" si="0"/>
        <v>0.19999999999999996</v>
      </c>
      <c r="W5">
        <f t="shared" si="0"/>
        <v>0.19999999999999996</v>
      </c>
      <c r="X5">
        <f t="shared" si="0"/>
        <v>0.19999999999999996</v>
      </c>
      <c r="Y5">
        <f t="shared" si="0"/>
        <v>0.19999999999999996</v>
      </c>
      <c r="Z5">
        <f t="shared" si="0"/>
        <v>0.19999999999999996</v>
      </c>
      <c r="AA5">
        <f t="shared" si="0"/>
        <v>0.19999999999999996</v>
      </c>
      <c r="AB5">
        <f t="shared" si="0"/>
        <v>0.19999999999999996</v>
      </c>
      <c r="AC5">
        <f t="shared" si="0"/>
        <v>0.19999999999999996</v>
      </c>
      <c r="AD5">
        <f t="shared" si="0"/>
        <v>0.19999999999999996</v>
      </c>
      <c r="AE5">
        <f t="shared" si="0"/>
        <v>0.19999999999999996</v>
      </c>
      <c r="AF5">
        <f t="shared" si="0"/>
        <v>0.19999999999999996</v>
      </c>
      <c r="AG5">
        <f t="shared" si="0"/>
        <v>0.19999999999999996</v>
      </c>
      <c r="AH5">
        <f t="shared" si="0"/>
        <v>0.19999999999999996</v>
      </c>
      <c r="AI5">
        <f t="shared" si="0"/>
        <v>0.19999999999999996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0.8</v>
      </c>
      <c r="C9">
        <f>B9</f>
        <v>0.8</v>
      </c>
      <c r="D9">
        <f t="shared" ref="D9:AI9" si="1">C9</f>
        <v>0.8</v>
      </c>
      <c r="E9">
        <f t="shared" si="1"/>
        <v>0.8</v>
      </c>
      <c r="F9">
        <f t="shared" si="1"/>
        <v>0.8</v>
      </c>
      <c r="G9">
        <f t="shared" si="1"/>
        <v>0.8</v>
      </c>
      <c r="H9">
        <f t="shared" si="1"/>
        <v>0.8</v>
      </c>
      <c r="I9">
        <f t="shared" si="1"/>
        <v>0.8</v>
      </c>
      <c r="J9">
        <f t="shared" si="1"/>
        <v>0.8</v>
      </c>
      <c r="K9">
        <f t="shared" si="1"/>
        <v>0.8</v>
      </c>
      <c r="L9">
        <f t="shared" si="1"/>
        <v>0.8</v>
      </c>
      <c r="M9">
        <f t="shared" si="1"/>
        <v>0.8</v>
      </c>
      <c r="N9">
        <f t="shared" si="1"/>
        <v>0.8</v>
      </c>
      <c r="O9">
        <f t="shared" si="1"/>
        <v>0.8</v>
      </c>
      <c r="P9">
        <f t="shared" si="1"/>
        <v>0.8</v>
      </c>
      <c r="Q9">
        <f t="shared" si="1"/>
        <v>0.8</v>
      </c>
      <c r="R9">
        <f t="shared" si="1"/>
        <v>0.8</v>
      </c>
      <c r="S9">
        <f t="shared" si="1"/>
        <v>0.8</v>
      </c>
      <c r="T9">
        <f t="shared" si="1"/>
        <v>0.8</v>
      </c>
      <c r="U9">
        <f t="shared" si="1"/>
        <v>0.8</v>
      </c>
      <c r="V9">
        <f t="shared" si="1"/>
        <v>0.8</v>
      </c>
      <c r="W9">
        <f t="shared" si="1"/>
        <v>0.8</v>
      </c>
      <c r="X9">
        <f t="shared" si="1"/>
        <v>0.8</v>
      </c>
      <c r="Y9">
        <f t="shared" si="1"/>
        <v>0.8</v>
      </c>
      <c r="Z9">
        <f t="shared" si="1"/>
        <v>0.8</v>
      </c>
      <c r="AA9">
        <f t="shared" si="1"/>
        <v>0.8</v>
      </c>
      <c r="AB9">
        <f t="shared" si="1"/>
        <v>0.8</v>
      </c>
      <c r="AC9">
        <f t="shared" si="1"/>
        <v>0.8</v>
      </c>
      <c r="AD9">
        <f t="shared" si="1"/>
        <v>0.8</v>
      </c>
      <c r="AE9">
        <f t="shared" si="1"/>
        <v>0.8</v>
      </c>
      <c r="AF9">
        <f t="shared" si="1"/>
        <v>0.8</v>
      </c>
      <c r="AG9">
        <f t="shared" si="1"/>
        <v>0.8</v>
      </c>
      <c r="AH9">
        <f t="shared" si="1"/>
        <v>0.8</v>
      </c>
      <c r="AI9">
        <f t="shared" si="1"/>
        <v>0.8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6E45-CF5D-482F-8DC8-F76CA6A89404}">
  <sheetPr>
    <tabColor theme="3"/>
  </sheetPr>
  <dimension ref="A1:AI11"/>
  <sheetViews>
    <sheetView workbookViewId="0">
      <selection sqref="A1:XFD1048576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>
      <selection activeCell="B9" sqref="B9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2">
        <f>1-B6</f>
        <v>0.96959627513636359</v>
      </c>
      <c r="C4" s="2">
        <f t="shared" ref="C4:AI4" si="0">1-C6</f>
        <v>0.96959627513636359</v>
      </c>
      <c r="D4" s="2">
        <f t="shared" si="0"/>
        <v>0.96959627513636359</v>
      </c>
      <c r="E4" s="2">
        <f t="shared" si="0"/>
        <v>0.9661190162809925</v>
      </c>
      <c r="F4" s="2">
        <f t="shared" si="0"/>
        <v>0.96264175742562053</v>
      </c>
      <c r="G4" s="2">
        <f t="shared" si="0"/>
        <v>0.95916449857024855</v>
      </c>
      <c r="H4" s="2">
        <f t="shared" si="0"/>
        <v>0.95568723971487657</v>
      </c>
      <c r="I4" s="2">
        <f t="shared" si="0"/>
        <v>0.95220998085950459</v>
      </c>
      <c r="J4" s="2">
        <f t="shared" si="0"/>
        <v>0.94873272200413261</v>
      </c>
      <c r="K4" s="2">
        <f t="shared" si="0"/>
        <v>0.94525546314876063</v>
      </c>
      <c r="L4" s="2">
        <f t="shared" si="0"/>
        <v>0.94177820429338865</v>
      </c>
      <c r="M4" s="2">
        <f t="shared" si="0"/>
        <v>0.93830094543801668</v>
      </c>
      <c r="N4" s="2">
        <f t="shared" si="0"/>
        <v>0.9348236865826447</v>
      </c>
      <c r="O4" s="2">
        <f t="shared" si="0"/>
        <v>0.93134642772727272</v>
      </c>
      <c r="P4" s="2">
        <f t="shared" si="0"/>
        <v>0.93134642772727272</v>
      </c>
      <c r="Q4" s="2">
        <f t="shared" si="0"/>
        <v>0.93134642772727272</v>
      </c>
      <c r="R4" s="2">
        <f t="shared" si="0"/>
        <v>0.93134642772727272</v>
      </c>
      <c r="S4" s="2">
        <f t="shared" si="0"/>
        <v>0.93134642772727272</v>
      </c>
      <c r="T4" s="2">
        <f t="shared" si="0"/>
        <v>0.93134642772727272</v>
      </c>
      <c r="U4" s="2">
        <f t="shared" si="0"/>
        <v>0.93134642772727272</v>
      </c>
      <c r="V4" s="2">
        <f t="shared" si="0"/>
        <v>0.93134642772727272</v>
      </c>
      <c r="W4" s="2">
        <f t="shared" si="0"/>
        <v>0.93134642772727272</v>
      </c>
      <c r="X4" s="2">
        <f t="shared" si="0"/>
        <v>0.93134642772727272</v>
      </c>
      <c r="Y4" s="2">
        <f t="shared" si="0"/>
        <v>0.93134642772727272</v>
      </c>
      <c r="Z4" s="2">
        <f t="shared" si="0"/>
        <v>0.93134642772727272</v>
      </c>
      <c r="AA4" s="2">
        <f t="shared" si="0"/>
        <v>0.93134642772727272</v>
      </c>
      <c r="AB4" s="2">
        <f t="shared" si="0"/>
        <v>0.93134642772727272</v>
      </c>
      <c r="AC4" s="2">
        <f t="shared" si="0"/>
        <v>0.93134642772727272</v>
      </c>
      <c r="AD4" s="2">
        <f t="shared" si="0"/>
        <v>0.93134642772727272</v>
      </c>
      <c r="AE4" s="2">
        <f t="shared" si="0"/>
        <v>0.93134642772727272</v>
      </c>
      <c r="AF4" s="2">
        <f t="shared" si="0"/>
        <v>0.93134642772727272</v>
      </c>
      <c r="AG4" s="2">
        <f t="shared" si="0"/>
        <v>0.93134642772727272</v>
      </c>
      <c r="AH4" s="2">
        <f t="shared" si="0"/>
        <v>0.93134642772727272</v>
      </c>
      <c r="AI4" s="2">
        <f t="shared" si="0"/>
        <v>0.93134642772727272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 s="2">
        <f>'Biofuel Gasoline Blending'!B24</f>
        <v>3.040372486363636E-2</v>
      </c>
      <c r="C6" s="2">
        <f>'Biofuel Gasoline Blending'!C24</f>
        <v>3.040372486363636E-2</v>
      </c>
      <c r="D6" s="2">
        <f>'Biofuel Gasoline Blending'!D24</f>
        <v>3.040372486363636E-2</v>
      </c>
      <c r="E6" s="2">
        <f>'Biofuel Gasoline Blending'!E24</f>
        <v>3.3880983719007496E-2</v>
      </c>
      <c r="F6" s="2">
        <f>'Biofuel Gasoline Blending'!F24</f>
        <v>3.7358242574379474E-2</v>
      </c>
      <c r="G6" s="2">
        <f>'Biofuel Gasoline Blending'!G24</f>
        <v>4.0835501429751453E-2</v>
      </c>
      <c r="H6" s="2">
        <f>'Biofuel Gasoline Blending'!H24</f>
        <v>4.4312760285123431E-2</v>
      </c>
      <c r="I6" s="2">
        <f>'Biofuel Gasoline Blending'!I24</f>
        <v>4.779001914049541E-2</v>
      </c>
      <c r="J6" s="2">
        <f>'Biofuel Gasoline Blending'!J24</f>
        <v>5.1267277995867389E-2</v>
      </c>
      <c r="K6" s="2">
        <f>'Biofuel Gasoline Blending'!K24</f>
        <v>5.4744536851239367E-2</v>
      </c>
      <c r="L6" s="2">
        <f>'Biofuel Gasoline Blending'!L24</f>
        <v>5.8221795706611346E-2</v>
      </c>
      <c r="M6" s="2">
        <f>'Biofuel Gasoline Blending'!M24</f>
        <v>6.1699054561983324E-2</v>
      </c>
      <c r="N6" s="2">
        <f>'Biofuel Gasoline Blending'!N24</f>
        <v>6.5176313417355303E-2</v>
      </c>
      <c r="O6" s="2">
        <f>'Biofuel Gasoline Blending'!O24</f>
        <v>6.8653572272727281E-2</v>
      </c>
      <c r="P6" s="2">
        <f>'Biofuel Gasoline Blending'!P24</f>
        <v>6.8653572272727281E-2</v>
      </c>
      <c r="Q6" s="2">
        <f>'Biofuel Gasoline Blending'!Q24</f>
        <v>6.8653572272727281E-2</v>
      </c>
      <c r="R6" s="2">
        <f>'Biofuel Gasoline Blending'!R24</f>
        <v>6.8653572272727281E-2</v>
      </c>
      <c r="S6" s="2">
        <f>'Biofuel Gasoline Blending'!S24</f>
        <v>6.8653572272727281E-2</v>
      </c>
      <c r="T6" s="2">
        <f>'Biofuel Gasoline Blending'!T24</f>
        <v>6.8653572272727281E-2</v>
      </c>
      <c r="U6" s="2">
        <f>'Biofuel Gasoline Blending'!U24</f>
        <v>6.8653572272727281E-2</v>
      </c>
      <c r="V6" s="2">
        <f>'Biofuel Gasoline Blending'!V24</f>
        <v>6.8653572272727281E-2</v>
      </c>
      <c r="W6" s="2">
        <f>'Biofuel Gasoline Blending'!W24</f>
        <v>6.8653572272727281E-2</v>
      </c>
      <c r="X6" s="2">
        <f>'Biofuel Gasoline Blending'!X24</f>
        <v>6.8653572272727281E-2</v>
      </c>
      <c r="Y6" s="2">
        <f>'Biofuel Gasoline Blending'!Y24</f>
        <v>6.8653572272727281E-2</v>
      </c>
      <c r="Z6" s="2">
        <f>'Biofuel Gasoline Blending'!Z24</f>
        <v>6.8653572272727281E-2</v>
      </c>
      <c r="AA6" s="2">
        <f>'Biofuel Gasoline Blending'!AA24</f>
        <v>6.8653572272727281E-2</v>
      </c>
      <c r="AB6" s="2">
        <f>'Biofuel Gasoline Blending'!AB24</f>
        <v>6.8653572272727281E-2</v>
      </c>
      <c r="AC6" s="2">
        <f>'Biofuel Gasoline Blending'!AC24</f>
        <v>6.8653572272727281E-2</v>
      </c>
      <c r="AD6" s="2">
        <f>'Biofuel Gasoline Blending'!AD24</f>
        <v>6.8653572272727281E-2</v>
      </c>
      <c r="AE6" s="2">
        <f>'Biofuel Gasoline Blending'!AE24</f>
        <v>6.8653572272727281E-2</v>
      </c>
      <c r="AF6" s="2">
        <f>'Biofuel Gasoline Blending'!AF24</f>
        <v>6.8653572272727281E-2</v>
      </c>
      <c r="AG6" s="2">
        <f>'Biofuel Gasoline Blending'!AG24</f>
        <v>6.8653572272727281E-2</v>
      </c>
      <c r="AH6" s="2">
        <f>'Biofuel Gasoline Blending'!AH24</f>
        <v>6.8653572272727281E-2</v>
      </c>
      <c r="AI6" s="2">
        <f>'Biofuel Gasoline Blending'!AI24</f>
        <v>6.8653572272727281E-2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 s="8">
        <f>1-B7</f>
        <v>0.95</v>
      </c>
      <c r="C5" s="8">
        <f t="shared" ref="C5:AI5" si="0">1-C7</f>
        <v>0.95</v>
      </c>
      <c r="D5" s="8">
        <f t="shared" si="0"/>
        <v>0.95</v>
      </c>
      <c r="E5" s="8">
        <f t="shared" si="0"/>
        <v>0.95</v>
      </c>
      <c r="F5" s="8">
        <f t="shared" si="0"/>
        <v>0.95</v>
      </c>
      <c r="G5" s="8">
        <f t="shared" si="0"/>
        <v>0.95</v>
      </c>
      <c r="H5" s="8">
        <f t="shared" si="0"/>
        <v>0.95</v>
      </c>
      <c r="I5" s="8">
        <f t="shared" si="0"/>
        <v>0.95</v>
      </c>
      <c r="J5" s="8">
        <f t="shared" si="0"/>
        <v>0.95</v>
      </c>
      <c r="K5" s="8">
        <f t="shared" si="0"/>
        <v>0.95</v>
      </c>
      <c r="L5" s="8">
        <f t="shared" si="0"/>
        <v>0.95</v>
      </c>
      <c r="M5" s="8">
        <f t="shared" si="0"/>
        <v>0.95</v>
      </c>
      <c r="N5" s="8">
        <f t="shared" si="0"/>
        <v>0.95</v>
      </c>
      <c r="O5" s="8">
        <f t="shared" si="0"/>
        <v>0.95</v>
      </c>
      <c r="P5" s="8">
        <f t="shared" si="0"/>
        <v>0.95</v>
      </c>
      <c r="Q5" s="8">
        <f t="shared" si="0"/>
        <v>0.95</v>
      </c>
      <c r="R5" s="8">
        <f t="shared" si="0"/>
        <v>0.95</v>
      </c>
      <c r="S5" s="8">
        <f t="shared" si="0"/>
        <v>0.95</v>
      </c>
      <c r="T5" s="8">
        <f t="shared" si="0"/>
        <v>0.95</v>
      </c>
      <c r="U5" s="8">
        <f t="shared" si="0"/>
        <v>0.95</v>
      </c>
      <c r="V5" s="8">
        <f t="shared" si="0"/>
        <v>0.95</v>
      </c>
      <c r="W5" s="8">
        <f t="shared" si="0"/>
        <v>0.95</v>
      </c>
      <c r="X5" s="8">
        <f t="shared" si="0"/>
        <v>0.95</v>
      </c>
      <c r="Y5" s="8">
        <f t="shared" si="0"/>
        <v>0.95</v>
      </c>
      <c r="Z5" s="8">
        <f t="shared" si="0"/>
        <v>0.95</v>
      </c>
      <c r="AA5" s="8">
        <f t="shared" si="0"/>
        <v>0.95</v>
      </c>
      <c r="AB5" s="8">
        <f t="shared" si="0"/>
        <v>0.95</v>
      </c>
      <c r="AC5" s="8">
        <f t="shared" si="0"/>
        <v>0.95</v>
      </c>
      <c r="AD5" s="8">
        <f t="shared" si="0"/>
        <v>0.95</v>
      </c>
      <c r="AE5" s="8">
        <f t="shared" si="0"/>
        <v>0.95</v>
      </c>
      <c r="AF5" s="8">
        <f t="shared" si="0"/>
        <v>0.95</v>
      </c>
      <c r="AG5" s="8">
        <f t="shared" si="0"/>
        <v>0.95</v>
      </c>
      <c r="AH5" s="8">
        <f t="shared" si="0"/>
        <v>0.95</v>
      </c>
      <c r="AI5" s="8">
        <f t="shared" si="0"/>
        <v>0.95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 s="8">
        <f>'Biofuel Diesel Blending'!A2</f>
        <v>0.05</v>
      </c>
      <c r="C7" s="8">
        <f>B7</f>
        <v>0.05</v>
      </c>
      <c r="D7" s="8">
        <f t="shared" ref="D7:AI7" si="1">C7</f>
        <v>0.05</v>
      </c>
      <c r="E7" s="8">
        <f t="shared" si="1"/>
        <v>0.05</v>
      </c>
      <c r="F7" s="8">
        <f t="shared" si="1"/>
        <v>0.05</v>
      </c>
      <c r="G7" s="8">
        <f t="shared" si="1"/>
        <v>0.05</v>
      </c>
      <c r="H7" s="8">
        <f t="shared" si="1"/>
        <v>0.05</v>
      </c>
      <c r="I7" s="8">
        <f t="shared" si="1"/>
        <v>0.05</v>
      </c>
      <c r="J7" s="8">
        <f t="shared" si="1"/>
        <v>0.05</v>
      </c>
      <c r="K7" s="8">
        <f t="shared" si="1"/>
        <v>0.05</v>
      </c>
      <c r="L7" s="8">
        <f t="shared" si="1"/>
        <v>0.05</v>
      </c>
      <c r="M7" s="8">
        <f t="shared" si="1"/>
        <v>0.05</v>
      </c>
      <c r="N7" s="8">
        <f t="shared" si="1"/>
        <v>0.05</v>
      </c>
      <c r="O7" s="8">
        <f t="shared" si="1"/>
        <v>0.05</v>
      </c>
      <c r="P7" s="8">
        <f t="shared" si="1"/>
        <v>0.05</v>
      </c>
      <c r="Q7" s="8">
        <f t="shared" si="1"/>
        <v>0.05</v>
      </c>
      <c r="R7" s="8">
        <f t="shared" si="1"/>
        <v>0.05</v>
      </c>
      <c r="S7" s="8">
        <f t="shared" si="1"/>
        <v>0.05</v>
      </c>
      <c r="T7" s="8">
        <f t="shared" si="1"/>
        <v>0.05</v>
      </c>
      <c r="U7" s="8">
        <f t="shared" si="1"/>
        <v>0.05</v>
      </c>
      <c r="V7" s="8">
        <f t="shared" si="1"/>
        <v>0.05</v>
      </c>
      <c r="W7" s="8">
        <f t="shared" si="1"/>
        <v>0.05</v>
      </c>
      <c r="X7" s="8">
        <f t="shared" si="1"/>
        <v>0.05</v>
      </c>
      <c r="Y7" s="8">
        <f t="shared" si="1"/>
        <v>0.05</v>
      </c>
      <c r="Z7" s="8">
        <f t="shared" si="1"/>
        <v>0.05</v>
      </c>
      <c r="AA7" s="8">
        <f t="shared" si="1"/>
        <v>0.05</v>
      </c>
      <c r="AB7" s="8">
        <f t="shared" si="1"/>
        <v>0.05</v>
      </c>
      <c r="AC7" s="8">
        <f t="shared" si="1"/>
        <v>0.05</v>
      </c>
      <c r="AD7" s="8">
        <f t="shared" si="1"/>
        <v>0.05</v>
      </c>
      <c r="AE7" s="8">
        <f t="shared" si="1"/>
        <v>0.05</v>
      </c>
      <c r="AF7" s="8">
        <f t="shared" si="1"/>
        <v>0.05</v>
      </c>
      <c r="AG7" s="8">
        <f t="shared" si="1"/>
        <v>0.05</v>
      </c>
      <c r="AH7" s="8">
        <f t="shared" si="1"/>
        <v>0.05</v>
      </c>
      <c r="AI7" s="8">
        <f t="shared" si="1"/>
        <v>0.05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2">
        <f>1-B2-B6</f>
        <v>0.4363183238113636</v>
      </c>
      <c r="C4" s="2">
        <f t="shared" ref="C4:AI4" si="0">1-C2-C6</f>
        <v>0.4363183238113636</v>
      </c>
      <c r="D4" s="2">
        <f t="shared" si="0"/>
        <v>0.4363183238113636</v>
      </c>
      <c r="E4" s="2">
        <f t="shared" si="0"/>
        <v>0.4347535573264466</v>
      </c>
      <c r="F4" s="2">
        <f t="shared" si="0"/>
        <v>0.43318879084152917</v>
      </c>
      <c r="G4" s="2">
        <f t="shared" si="0"/>
        <v>0.43162402435661179</v>
      </c>
      <c r="H4" s="2">
        <f t="shared" si="0"/>
        <v>0.43005925787169441</v>
      </c>
      <c r="I4" s="2">
        <f t="shared" si="0"/>
        <v>0.42849449138677703</v>
      </c>
      <c r="J4" s="2">
        <f t="shared" si="0"/>
        <v>0.42692972490185965</v>
      </c>
      <c r="K4" s="2">
        <f t="shared" si="0"/>
        <v>0.42536495841694222</v>
      </c>
      <c r="L4" s="2">
        <f t="shared" si="0"/>
        <v>0.42380019193202484</v>
      </c>
      <c r="M4" s="2">
        <f t="shared" si="0"/>
        <v>0.42223542544710746</v>
      </c>
      <c r="N4" s="2">
        <f t="shared" si="0"/>
        <v>0.42067065896219008</v>
      </c>
      <c r="O4" s="2">
        <f t="shared" si="0"/>
        <v>0.4191058924772727</v>
      </c>
      <c r="P4" s="2">
        <f t="shared" si="0"/>
        <v>0.4191058924772727</v>
      </c>
      <c r="Q4" s="2">
        <f t="shared" si="0"/>
        <v>0.4191058924772727</v>
      </c>
      <c r="R4" s="2">
        <f t="shared" si="0"/>
        <v>0.4191058924772727</v>
      </c>
      <c r="S4" s="2">
        <f t="shared" si="0"/>
        <v>0.4191058924772727</v>
      </c>
      <c r="T4" s="2">
        <f t="shared" si="0"/>
        <v>0.4191058924772727</v>
      </c>
      <c r="U4" s="2">
        <f t="shared" si="0"/>
        <v>0.4191058924772727</v>
      </c>
      <c r="V4" s="2">
        <f t="shared" si="0"/>
        <v>0.4191058924772727</v>
      </c>
      <c r="W4" s="2">
        <f t="shared" si="0"/>
        <v>0.4191058924772727</v>
      </c>
      <c r="X4" s="2">
        <f t="shared" si="0"/>
        <v>0.4191058924772727</v>
      </c>
      <c r="Y4" s="2">
        <f t="shared" si="0"/>
        <v>0.4191058924772727</v>
      </c>
      <c r="Z4" s="2">
        <f t="shared" si="0"/>
        <v>0.4191058924772727</v>
      </c>
      <c r="AA4" s="2">
        <f t="shared" si="0"/>
        <v>0.4191058924772727</v>
      </c>
      <c r="AB4" s="2">
        <f t="shared" si="0"/>
        <v>0.4191058924772727</v>
      </c>
      <c r="AC4" s="2">
        <f t="shared" si="0"/>
        <v>0.4191058924772727</v>
      </c>
      <c r="AD4" s="2">
        <f t="shared" si="0"/>
        <v>0.4191058924772727</v>
      </c>
      <c r="AE4" s="2">
        <f t="shared" si="0"/>
        <v>0.4191058924772727</v>
      </c>
      <c r="AF4" s="2">
        <f t="shared" si="0"/>
        <v>0.4191058924772727</v>
      </c>
      <c r="AG4" s="2">
        <f t="shared" si="0"/>
        <v>0.4191058924772727</v>
      </c>
      <c r="AH4" s="2">
        <f t="shared" si="0"/>
        <v>0.4191058924772727</v>
      </c>
      <c r="AI4" s="2">
        <f t="shared" si="0"/>
        <v>0.4191058924772727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 s="2">
        <f>'Biofuel Gasoline Blending'!B24*(1-B2)</f>
        <v>1.368167618863636E-2</v>
      </c>
      <c r="C6" s="2">
        <f>'Biofuel Gasoline Blending'!C24*(1-C2)</f>
        <v>1.368167618863636E-2</v>
      </c>
      <c r="D6" s="2">
        <f>'Biofuel Gasoline Blending'!D24*(1-D2)</f>
        <v>1.368167618863636E-2</v>
      </c>
      <c r="E6" s="2">
        <f>'Biofuel Gasoline Blending'!E24*(1-E2)</f>
        <v>1.5246442673553372E-2</v>
      </c>
      <c r="F6" s="2">
        <f>'Biofuel Gasoline Blending'!F24*(1-F2)</f>
        <v>1.6811209158470761E-2</v>
      </c>
      <c r="G6" s="2">
        <f>'Biofuel Gasoline Blending'!G24*(1-G2)</f>
        <v>1.8375975643388151E-2</v>
      </c>
      <c r="H6" s="2">
        <f>'Biofuel Gasoline Blending'!H24*(1-H2)</f>
        <v>1.9940742128305541E-2</v>
      </c>
      <c r="I6" s="2">
        <f>'Biofuel Gasoline Blending'!I24*(1-I2)</f>
        <v>2.1505508613222934E-2</v>
      </c>
      <c r="J6" s="2">
        <f>'Biofuel Gasoline Blending'!J24*(1-J2)</f>
        <v>2.3070275098140323E-2</v>
      </c>
      <c r="K6" s="2">
        <f>'Biofuel Gasoline Blending'!K24*(1-K2)</f>
        <v>2.4635041583057713E-2</v>
      </c>
      <c r="L6" s="2">
        <f>'Biofuel Gasoline Blending'!L24*(1-L2)</f>
        <v>2.6199808067975103E-2</v>
      </c>
      <c r="M6" s="2">
        <f>'Biofuel Gasoline Blending'!M24*(1-M2)</f>
        <v>2.7764574552892492E-2</v>
      </c>
      <c r="N6" s="2">
        <f>'Biofuel Gasoline Blending'!N24*(1-N2)</f>
        <v>2.9329341037809882E-2</v>
      </c>
      <c r="O6" s="2">
        <f>'Biofuel Gasoline Blending'!O24*(1-O2)</f>
        <v>3.0894107522727275E-2</v>
      </c>
      <c r="P6" s="2">
        <f>'Biofuel Gasoline Blending'!P24*(1-P2)</f>
        <v>3.0894107522727275E-2</v>
      </c>
      <c r="Q6" s="2">
        <f>'Biofuel Gasoline Blending'!Q24*(1-Q2)</f>
        <v>3.0894107522727275E-2</v>
      </c>
      <c r="R6" s="2">
        <f>'Biofuel Gasoline Blending'!R24*(1-R2)</f>
        <v>3.0894107522727275E-2</v>
      </c>
      <c r="S6" s="2">
        <f>'Biofuel Gasoline Blending'!S24*(1-S2)</f>
        <v>3.0894107522727275E-2</v>
      </c>
      <c r="T6" s="2">
        <f>'Biofuel Gasoline Blending'!T24*(1-T2)</f>
        <v>3.0894107522727275E-2</v>
      </c>
      <c r="U6" s="2">
        <f>'Biofuel Gasoline Blending'!U24*(1-U2)</f>
        <v>3.0894107522727275E-2</v>
      </c>
      <c r="V6" s="2">
        <f>'Biofuel Gasoline Blending'!V24*(1-V2)</f>
        <v>3.0894107522727275E-2</v>
      </c>
      <c r="W6" s="2">
        <f>'Biofuel Gasoline Blending'!W24*(1-W2)</f>
        <v>3.0894107522727275E-2</v>
      </c>
      <c r="X6" s="2">
        <f>'Biofuel Gasoline Blending'!X24*(1-X2)</f>
        <v>3.0894107522727275E-2</v>
      </c>
      <c r="Y6" s="2">
        <f>'Biofuel Gasoline Blending'!Y24*(1-Y2)</f>
        <v>3.0894107522727275E-2</v>
      </c>
      <c r="Z6" s="2">
        <f>'Biofuel Gasoline Blending'!Z24*(1-Z2)</f>
        <v>3.0894107522727275E-2</v>
      </c>
      <c r="AA6" s="2">
        <f>'Biofuel Gasoline Blending'!AA24*(1-AA2)</f>
        <v>3.0894107522727275E-2</v>
      </c>
      <c r="AB6" s="2">
        <f>'Biofuel Gasoline Blending'!AB24*(1-AB2)</f>
        <v>3.0894107522727275E-2</v>
      </c>
      <c r="AC6" s="2">
        <f>'Biofuel Gasoline Blending'!AC24*(1-AC2)</f>
        <v>3.0894107522727275E-2</v>
      </c>
      <c r="AD6" s="2">
        <f>'Biofuel Gasoline Blending'!AD24*(1-AD2)</f>
        <v>3.0894107522727275E-2</v>
      </c>
      <c r="AE6" s="2">
        <f>'Biofuel Gasoline Blending'!AE24*(1-AE2)</f>
        <v>3.0894107522727275E-2</v>
      </c>
      <c r="AF6" s="2">
        <f>'Biofuel Gasoline Blending'!AF24*(1-AF2)</f>
        <v>3.0894107522727275E-2</v>
      </c>
      <c r="AG6" s="2">
        <f>'Biofuel Gasoline Blending'!AG24*(1-AG2)</f>
        <v>3.0894107522727275E-2</v>
      </c>
      <c r="AH6" s="2">
        <f>'Biofuel Gasoline Blending'!AH24*(1-AH2)</f>
        <v>3.0894107522727275E-2</v>
      </c>
      <c r="AI6" s="2">
        <f>'Biofuel Gasoline Blending'!AI24*(1-AI2)</f>
        <v>3.0894107522727275E-2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4F2F-9E61-4706-9A96-4117EEDCC352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f>'[1]AEO 37'!C1</f>
        <v>2017</v>
      </c>
      <c r="C1">
        <f>'[1]AEO 37'!D1</f>
        <v>2018</v>
      </c>
      <c r="D1">
        <f>'[1]AEO 37'!E1</f>
        <v>2019</v>
      </c>
      <c r="E1">
        <f>'[1]AEO 37'!F1</f>
        <v>2020</v>
      </c>
      <c r="F1">
        <f>'[1]AEO 37'!G1</f>
        <v>2021</v>
      </c>
      <c r="G1">
        <f>'[1]AEO 37'!H1</f>
        <v>2022</v>
      </c>
      <c r="H1">
        <f>'[1]AEO 37'!I1</f>
        <v>2023</v>
      </c>
      <c r="I1">
        <f>'[1]AEO 37'!J1</f>
        <v>2024</v>
      </c>
      <c r="J1">
        <f>'[1]AEO 37'!K1</f>
        <v>2025</v>
      </c>
      <c r="K1">
        <f>'[1]AEO 37'!L1</f>
        <v>2026</v>
      </c>
      <c r="L1">
        <f>'[1]AEO 37'!M1</f>
        <v>2027</v>
      </c>
      <c r="M1">
        <f>'[1]AEO 37'!N1</f>
        <v>2028</v>
      </c>
      <c r="N1">
        <f>'[1]AEO 37'!O1</f>
        <v>2029</v>
      </c>
      <c r="O1">
        <f>'[1]AEO 37'!P1</f>
        <v>2030</v>
      </c>
      <c r="P1">
        <f>'[1]AEO 37'!Q1</f>
        <v>2031</v>
      </c>
      <c r="Q1">
        <f>'[1]AEO 37'!R1</f>
        <v>2032</v>
      </c>
      <c r="R1">
        <f>'[1]AEO 37'!S1</f>
        <v>2033</v>
      </c>
      <c r="S1">
        <f>'[1]AEO 37'!T1</f>
        <v>2034</v>
      </c>
      <c r="T1">
        <f>'[1]AEO 37'!U1</f>
        <v>2035</v>
      </c>
      <c r="U1">
        <f>'[1]AEO 37'!V1</f>
        <v>2036</v>
      </c>
      <c r="V1">
        <f>'[1]AEO 37'!W1</f>
        <v>2037</v>
      </c>
      <c r="W1">
        <f>'[1]AEO 37'!X1</f>
        <v>2038</v>
      </c>
      <c r="X1">
        <f>'[1]AEO 37'!Y1</f>
        <v>2039</v>
      </c>
      <c r="Y1">
        <f>'[1]AEO 37'!Z1</f>
        <v>2040</v>
      </c>
      <c r="Z1">
        <f>'[1]AEO 37'!AA1</f>
        <v>2041</v>
      </c>
      <c r="AA1">
        <f>'[1]AEO 37'!AB1</f>
        <v>2042</v>
      </c>
      <c r="AB1">
        <f>'[1]AEO 37'!AC1</f>
        <v>2043</v>
      </c>
      <c r="AC1">
        <f>'[1]AEO 37'!AD1</f>
        <v>2044</v>
      </c>
      <c r="AD1">
        <f>'[1]AEO 37'!AE1</f>
        <v>2045</v>
      </c>
      <c r="AE1">
        <f>'[1]AEO 37'!AF1</f>
        <v>2046</v>
      </c>
      <c r="AF1">
        <f>'[1]AEO 37'!AG1</f>
        <v>2047</v>
      </c>
      <c r="AG1">
        <f>'[1]AEO 37'!AH1</f>
        <v>2048</v>
      </c>
      <c r="AH1">
        <f>'[1]AEO 37'!AI1</f>
        <v>2049</v>
      </c>
      <c r="AI1">
        <f>'[1]AEO 37'!AJ1</f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1"/>
  <sheetViews>
    <sheetView workbookViewId="0">
      <selection activeCell="B9" sqref="B9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2">
        <f>1-B6</f>
        <v>0.96959627513636359</v>
      </c>
      <c r="C4" s="2">
        <f t="shared" ref="C4:AI4" si="0">1-C6</f>
        <v>0.96959627513636359</v>
      </c>
      <c r="D4" s="2">
        <f t="shared" si="0"/>
        <v>0.96959627513636359</v>
      </c>
      <c r="E4" s="2">
        <f t="shared" si="0"/>
        <v>0.9661190162809925</v>
      </c>
      <c r="F4" s="2">
        <f t="shared" si="0"/>
        <v>0.96264175742562053</v>
      </c>
      <c r="G4" s="2">
        <f t="shared" si="0"/>
        <v>0.95916449857024855</v>
      </c>
      <c r="H4" s="2">
        <f t="shared" si="0"/>
        <v>0.95568723971487657</v>
      </c>
      <c r="I4" s="2">
        <f t="shared" si="0"/>
        <v>0.95220998085950459</v>
      </c>
      <c r="J4" s="2">
        <f t="shared" si="0"/>
        <v>0.94873272200413261</v>
      </c>
      <c r="K4" s="2">
        <f t="shared" si="0"/>
        <v>0.94525546314876063</v>
      </c>
      <c r="L4" s="2">
        <f t="shared" si="0"/>
        <v>0.94177820429338865</v>
      </c>
      <c r="M4" s="2">
        <f t="shared" si="0"/>
        <v>0.93830094543801668</v>
      </c>
      <c r="N4" s="2">
        <f t="shared" si="0"/>
        <v>0.9348236865826447</v>
      </c>
      <c r="O4" s="2">
        <f t="shared" si="0"/>
        <v>0.93134642772727272</v>
      </c>
      <c r="P4" s="2">
        <f t="shared" si="0"/>
        <v>0.93134642772727272</v>
      </c>
      <c r="Q4" s="2">
        <f t="shared" si="0"/>
        <v>0.93134642772727272</v>
      </c>
      <c r="R4" s="2">
        <f t="shared" si="0"/>
        <v>0.93134642772727272</v>
      </c>
      <c r="S4" s="2">
        <f t="shared" si="0"/>
        <v>0.93134642772727272</v>
      </c>
      <c r="T4" s="2">
        <f t="shared" si="0"/>
        <v>0.93134642772727272</v>
      </c>
      <c r="U4" s="2">
        <f t="shared" si="0"/>
        <v>0.93134642772727272</v>
      </c>
      <c r="V4" s="2">
        <f t="shared" si="0"/>
        <v>0.93134642772727272</v>
      </c>
      <c r="W4" s="2">
        <f t="shared" si="0"/>
        <v>0.93134642772727272</v>
      </c>
      <c r="X4" s="2">
        <f t="shared" si="0"/>
        <v>0.93134642772727272</v>
      </c>
      <c r="Y4" s="2">
        <f t="shared" si="0"/>
        <v>0.93134642772727272</v>
      </c>
      <c r="Z4" s="2">
        <f t="shared" si="0"/>
        <v>0.93134642772727272</v>
      </c>
      <c r="AA4" s="2">
        <f t="shared" si="0"/>
        <v>0.93134642772727272</v>
      </c>
      <c r="AB4" s="2">
        <f t="shared" si="0"/>
        <v>0.93134642772727272</v>
      </c>
      <c r="AC4" s="2">
        <f t="shared" si="0"/>
        <v>0.93134642772727272</v>
      </c>
      <c r="AD4" s="2">
        <f t="shared" si="0"/>
        <v>0.93134642772727272</v>
      </c>
      <c r="AE4" s="2">
        <f t="shared" si="0"/>
        <v>0.93134642772727272</v>
      </c>
      <c r="AF4" s="2">
        <f t="shared" si="0"/>
        <v>0.93134642772727272</v>
      </c>
      <c r="AG4" s="2">
        <f t="shared" si="0"/>
        <v>0.93134642772727272</v>
      </c>
      <c r="AH4" s="2">
        <f t="shared" si="0"/>
        <v>0.93134642772727272</v>
      </c>
      <c r="AI4" s="2">
        <f t="shared" si="0"/>
        <v>0.93134642772727272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 s="2">
        <f>'Biofuel Gasoline Blending'!B24</f>
        <v>3.040372486363636E-2</v>
      </c>
      <c r="C6" s="2">
        <f>'Biofuel Gasoline Blending'!C24</f>
        <v>3.040372486363636E-2</v>
      </c>
      <c r="D6" s="2">
        <f>'Biofuel Gasoline Blending'!D24</f>
        <v>3.040372486363636E-2</v>
      </c>
      <c r="E6" s="2">
        <f>'Biofuel Gasoline Blending'!E24</f>
        <v>3.3880983719007496E-2</v>
      </c>
      <c r="F6" s="2">
        <f>'Biofuel Gasoline Blending'!F24</f>
        <v>3.7358242574379474E-2</v>
      </c>
      <c r="G6" s="2">
        <f>'Biofuel Gasoline Blending'!G24</f>
        <v>4.0835501429751453E-2</v>
      </c>
      <c r="H6" s="2">
        <f>'Biofuel Gasoline Blending'!H24</f>
        <v>4.4312760285123431E-2</v>
      </c>
      <c r="I6" s="2">
        <f>'Biofuel Gasoline Blending'!I24</f>
        <v>4.779001914049541E-2</v>
      </c>
      <c r="J6" s="2">
        <f>'Biofuel Gasoline Blending'!J24</f>
        <v>5.1267277995867389E-2</v>
      </c>
      <c r="K6" s="2">
        <f>'Biofuel Gasoline Blending'!K24</f>
        <v>5.4744536851239367E-2</v>
      </c>
      <c r="L6" s="2">
        <f>'Biofuel Gasoline Blending'!L24</f>
        <v>5.8221795706611346E-2</v>
      </c>
      <c r="M6" s="2">
        <f>'Biofuel Gasoline Blending'!M24</f>
        <v>6.1699054561983324E-2</v>
      </c>
      <c r="N6" s="2">
        <f>'Biofuel Gasoline Blending'!N24</f>
        <v>6.5176313417355303E-2</v>
      </c>
      <c r="O6" s="2">
        <f>'Biofuel Gasoline Blending'!O24</f>
        <v>6.8653572272727281E-2</v>
      </c>
      <c r="P6" s="2">
        <f>'Biofuel Gasoline Blending'!P24</f>
        <v>6.8653572272727281E-2</v>
      </c>
      <c r="Q6" s="2">
        <f>'Biofuel Gasoline Blending'!Q24</f>
        <v>6.8653572272727281E-2</v>
      </c>
      <c r="R6" s="2">
        <f>'Biofuel Gasoline Blending'!R24</f>
        <v>6.8653572272727281E-2</v>
      </c>
      <c r="S6" s="2">
        <f>'Biofuel Gasoline Blending'!S24</f>
        <v>6.8653572272727281E-2</v>
      </c>
      <c r="T6" s="2">
        <f>'Biofuel Gasoline Blending'!T24</f>
        <v>6.8653572272727281E-2</v>
      </c>
      <c r="U6" s="2">
        <f>'Biofuel Gasoline Blending'!U24</f>
        <v>6.8653572272727281E-2</v>
      </c>
      <c r="V6" s="2">
        <f>'Biofuel Gasoline Blending'!V24</f>
        <v>6.8653572272727281E-2</v>
      </c>
      <c r="W6" s="2">
        <f>'Biofuel Gasoline Blending'!W24</f>
        <v>6.8653572272727281E-2</v>
      </c>
      <c r="X6" s="2">
        <f>'Biofuel Gasoline Blending'!X24</f>
        <v>6.8653572272727281E-2</v>
      </c>
      <c r="Y6" s="2">
        <f>'Biofuel Gasoline Blending'!Y24</f>
        <v>6.8653572272727281E-2</v>
      </c>
      <c r="Z6" s="2">
        <f>'Biofuel Gasoline Blending'!Z24</f>
        <v>6.8653572272727281E-2</v>
      </c>
      <c r="AA6" s="2">
        <f>'Biofuel Gasoline Blending'!AA24</f>
        <v>6.8653572272727281E-2</v>
      </c>
      <c r="AB6" s="2">
        <f>'Biofuel Gasoline Blending'!AB24</f>
        <v>6.8653572272727281E-2</v>
      </c>
      <c r="AC6" s="2">
        <f>'Biofuel Gasoline Blending'!AC24</f>
        <v>6.8653572272727281E-2</v>
      </c>
      <c r="AD6" s="2">
        <f>'Biofuel Gasoline Blending'!AD24</f>
        <v>6.8653572272727281E-2</v>
      </c>
      <c r="AE6" s="2">
        <f>'Biofuel Gasoline Blending'!AE24</f>
        <v>6.8653572272727281E-2</v>
      </c>
      <c r="AF6" s="2">
        <f>'Biofuel Gasoline Blending'!AF24</f>
        <v>6.8653572272727281E-2</v>
      </c>
      <c r="AG6" s="2">
        <f>'Biofuel Gasoline Blending'!AG24</f>
        <v>6.8653572272727281E-2</v>
      </c>
      <c r="AH6" s="2">
        <f>'Biofuel Gasoline Blending'!AH24</f>
        <v>6.8653572272727281E-2</v>
      </c>
      <c r="AI6" s="2">
        <f>'Biofuel Gasoline Blending'!AI24</f>
        <v>6.8653572272727281E-2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3B90-AC1D-4ACC-9DFD-259194133835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f>'[1]AEO 37'!C1</f>
        <v>2017</v>
      </c>
      <c r="C1">
        <f>'[1]AEO 37'!D1</f>
        <v>2018</v>
      </c>
      <c r="D1">
        <f>'[1]AEO 37'!E1</f>
        <v>2019</v>
      </c>
      <c r="E1">
        <f>'[1]AEO 37'!F1</f>
        <v>2020</v>
      </c>
      <c r="F1">
        <f>'[1]AEO 37'!G1</f>
        <v>2021</v>
      </c>
      <c r="G1">
        <f>'[1]AEO 37'!H1</f>
        <v>2022</v>
      </c>
      <c r="H1">
        <f>'[1]AEO 37'!I1</f>
        <v>2023</v>
      </c>
      <c r="I1">
        <f>'[1]AEO 37'!J1</f>
        <v>2024</v>
      </c>
      <c r="J1">
        <f>'[1]AEO 37'!K1</f>
        <v>2025</v>
      </c>
      <c r="K1">
        <f>'[1]AEO 37'!L1</f>
        <v>2026</v>
      </c>
      <c r="L1">
        <f>'[1]AEO 37'!M1</f>
        <v>2027</v>
      </c>
      <c r="M1">
        <f>'[1]AEO 37'!N1</f>
        <v>2028</v>
      </c>
      <c r="N1">
        <f>'[1]AEO 37'!O1</f>
        <v>2029</v>
      </c>
      <c r="O1">
        <f>'[1]AEO 37'!P1</f>
        <v>2030</v>
      </c>
      <c r="P1">
        <f>'[1]AEO 37'!Q1</f>
        <v>2031</v>
      </c>
      <c r="Q1">
        <f>'[1]AEO 37'!R1</f>
        <v>2032</v>
      </c>
      <c r="R1">
        <f>'[1]AEO 37'!S1</f>
        <v>2033</v>
      </c>
      <c r="S1">
        <f>'[1]AEO 37'!T1</f>
        <v>2034</v>
      </c>
      <c r="T1">
        <f>'[1]AEO 37'!U1</f>
        <v>2035</v>
      </c>
      <c r="U1">
        <f>'[1]AEO 37'!V1</f>
        <v>2036</v>
      </c>
      <c r="V1">
        <f>'[1]AEO 37'!W1</f>
        <v>2037</v>
      </c>
      <c r="W1">
        <f>'[1]AEO 37'!X1</f>
        <v>2038</v>
      </c>
      <c r="X1">
        <f>'[1]AEO 37'!Y1</f>
        <v>2039</v>
      </c>
      <c r="Y1">
        <f>'[1]AEO 37'!Z1</f>
        <v>2040</v>
      </c>
      <c r="Z1">
        <f>'[1]AEO 37'!AA1</f>
        <v>2041</v>
      </c>
      <c r="AA1">
        <f>'[1]AEO 37'!AB1</f>
        <v>2042</v>
      </c>
      <c r="AB1">
        <f>'[1]AEO 37'!AC1</f>
        <v>2043</v>
      </c>
      <c r="AC1">
        <f>'[1]AEO 37'!AD1</f>
        <v>2044</v>
      </c>
      <c r="AD1">
        <f>'[1]AEO 37'!AE1</f>
        <v>2045</v>
      </c>
      <c r="AE1">
        <f>'[1]AEO 37'!AF1</f>
        <v>2046</v>
      </c>
      <c r="AF1">
        <f>'[1]AEO 37'!AG1</f>
        <v>2047</v>
      </c>
      <c r="AG1">
        <f>'[1]AEO 37'!AH1</f>
        <v>2048</v>
      </c>
      <c r="AH1">
        <f>'[1]AEO 37'!AI1</f>
        <v>2049</v>
      </c>
      <c r="AI1">
        <f>'[1]AEO 37'!AJ1</f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2">
        <f>1-B6</f>
        <v>0.96959627513636359</v>
      </c>
      <c r="C4" s="2">
        <f t="shared" ref="C4:AI4" si="0">1-C6</f>
        <v>0.96959627513636359</v>
      </c>
      <c r="D4" s="2">
        <f t="shared" si="0"/>
        <v>0.96959627513636359</v>
      </c>
      <c r="E4" s="2">
        <f t="shared" si="0"/>
        <v>0.9661190162809925</v>
      </c>
      <c r="F4" s="2">
        <f t="shared" si="0"/>
        <v>0.96264175742562053</v>
      </c>
      <c r="G4" s="2">
        <f t="shared" si="0"/>
        <v>0.95916449857024855</v>
      </c>
      <c r="H4" s="2">
        <f t="shared" si="0"/>
        <v>0.95568723971487657</v>
      </c>
      <c r="I4" s="2">
        <f t="shared" si="0"/>
        <v>0.95220998085950459</v>
      </c>
      <c r="J4" s="2">
        <f t="shared" si="0"/>
        <v>0.94873272200413261</v>
      </c>
      <c r="K4" s="2">
        <f t="shared" si="0"/>
        <v>0.94525546314876063</v>
      </c>
      <c r="L4" s="2">
        <f t="shared" si="0"/>
        <v>0.94177820429338865</v>
      </c>
      <c r="M4" s="2">
        <f t="shared" si="0"/>
        <v>0.93830094543801668</v>
      </c>
      <c r="N4" s="2">
        <f t="shared" si="0"/>
        <v>0.9348236865826447</v>
      </c>
      <c r="O4" s="2">
        <f t="shared" si="0"/>
        <v>0.93134642772727272</v>
      </c>
      <c r="P4" s="2">
        <f t="shared" si="0"/>
        <v>0.93134642772727272</v>
      </c>
      <c r="Q4" s="2">
        <f t="shared" si="0"/>
        <v>0.93134642772727272</v>
      </c>
      <c r="R4" s="2">
        <f t="shared" si="0"/>
        <v>0.93134642772727272</v>
      </c>
      <c r="S4" s="2">
        <f t="shared" si="0"/>
        <v>0.93134642772727272</v>
      </c>
      <c r="T4" s="2">
        <f t="shared" si="0"/>
        <v>0.93134642772727272</v>
      </c>
      <c r="U4" s="2">
        <f t="shared" si="0"/>
        <v>0.93134642772727272</v>
      </c>
      <c r="V4" s="2">
        <f t="shared" si="0"/>
        <v>0.93134642772727272</v>
      </c>
      <c r="W4" s="2">
        <f t="shared" si="0"/>
        <v>0.93134642772727272</v>
      </c>
      <c r="X4" s="2">
        <f t="shared" si="0"/>
        <v>0.93134642772727272</v>
      </c>
      <c r="Y4" s="2">
        <f t="shared" si="0"/>
        <v>0.93134642772727272</v>
      </c>
      <c r="Z4" s="2">
        <f t="shared" si="0"/>
        <v>0.93134642772727272</v>
      </c>
      <c r="AA4" s="2">
        <f t="shared" si="0"/>
        <v>0.93134642772727272</v>
      </c>
      <c r="AB4" s="2">
        <f t="shared" si="0"/>
        <v>0.93134642772727272</v>
      </c>
      <c r="AC4" s="2">
        <f t="shared" si="0"/>
        <v>0.93134642772727272</v>
      </c>
      <c r="AD4" s="2">
        <f t="shared" si="0"/>
        <v>0.93134642772727272</v>
      </c>
      <c r="AE4" s="2">
        <f t="shared" si="0"/>
        <v>0.93134642772727272</v>
      </c>
      <c r="AF4" s="2">
        <f t="shared" si="0"/>
        <v>0.93134642772727272</v>
      </c>
      <c r="AG4" s="2">
        <f t="shared" si="0"/>
        <v>0.93134642772727272</v>
      </c>
      <c r="AH4" s="2">
        <f t="shared" si="0"/>
        <v>0.93134642772727272</v>
      </c>
      <c r="AI4" s="2">
        <f t="shared" si="0"/>
        <v>0.93134642772727272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 s="2">
        <f>'Biofuel Gasoline Blending'!B24</f>
        <v>3.040372486363636E-2</v>
      </c>
      <c r="C6" s="2">
        <f>'Biofuel Gasoline Blending'!C24</f>
        <v>3.040372486363636E-2</v>
      </c>
      <c r="D6" s="2">
        <f>'Biofuel Gasoline Blending'!D24</f>
        <v>3.040372486363636E-2</v>
      </c>
      <c r="E6" s="2">
        <f>'Biofuel Gasoline Blending'!E24</f>
        <v>3.3880983719007496E-2</v>
      </c>
      <c r="F6" s="2">
        <f>'Biofuel Gasoline Blending'!F24</f>
        <v>3.7358242574379474E-2</v>
      </c>
      <c r="G6" s="2">
        <f>'Biofuel Gasoline Blending'!G24</f>
        <v>4.0835501429751453E-2</v>
      </c>
      <c r="H6" s="2">
        <f>'Biofuel Gasoline Blending'!H24</f>
        <v>4.4312760285123431E-2</v>
      </c>
      <c r="I6" s="2">
        <f>'Biofuel Gasoline Blending'!I24</f>
        <v>4.779001914049541E-2</v>
      </c>
      <c r="J6" s="2">
        <f>'Biofuel Gasoline Blending'!J24</f>
        <v>5.1267277995867389E-2</v>
      </c>
      <c r="K6" s="2">
        <f>'Biofuel Gasoline Blending'!K24</f>
        <v>5.4744536851239367E-2</v>
      </c>
      <c r="L6" s="2">
        <f>'Biofuel Gasoline Blending'!L24</f>
        <v>5.8221795706611346E-2</v>
      </c>
      <c r="M6" s="2">
        <f>'Biofuel Gasoline Blending'!M24</f>
        <v>6.1699054561983324E-2</v>
      </c>
      <c r="N6" s="2">
        <f>'Biofuel Gasoline Blending'!N24</f>
        <v>6.5176313417355303E-2</v>
      </c>
      <c r="O6" s="2">
        <f>'Biofuel Gasoline Blending'!O24</f>
        <v>6.8653572272727281E-2</v>
      </c>
      <c r="P6" s="2">
        <f>'Biofuel Gasoline Blending'!P24</f>
        <v>6.8653572272727281E-2</v>
      </c>
      <c r="Q6" s="2">
        <f>'Biofuel Gasoline Blending'!Q24</f>
        <v>6.8653572272727281E-2</v>
      </c>
      <c r="R6" s="2">
        <f>'Biofuel Gasoline Blending'!R24</f>
        <v>6.8653572272727281E-2</v>
      </c>
      <c r="S6" s="2">
        <f>'Biofuel Gasoline Blending'!S24</f>
        <v>6.8653572272727281E-2</v>
      </c>
      <c r="T6" s="2">
        <f>'Biofuel Gasoline Blending'!T24</f>
        <v>6.8653572272727281E-2</v>
      </c>
      <c r="U6" s="2">
        <f>'Biofuel Gasoline Blending'!U24</f>
        <v>6.8653572272727281E-2</v>
      </c>
      <c r="V6" s="2">
        <f>'Biofuel Gasoline Blending'!V24</f>
        <v>6.8653572272727281E-2</v>
      </c>
      <c r="W6" s="2">
        <f>'Biofuel Gasoline Blending'!W24</f>
        <v>6.8653572272727281E-2</v>
      </c>
      <c r="X6" s="2">
        <f>'Biofuel Gasoline Blending'!X24</f>
        <v>6.8653572272727281E-2</v>
      </c>
      <c r="Y6" s="2">
        <f>'Biofuel Gasoline Blending'!Y24</f>
        <v>6.8653572272727281E-2</v>
      </c>
      <c r="Z6" s="2">
        <f>'Biofuel Gasoline Blending'!Z24</f>
        <v>6.8653572272727281E-2</v>
      </c>
      <c r="AA6" s="2">
        <f>'Biofuel Gasoline Blending'!AA24</f>
        <v>6.8653572272727281E-2</v>
      </c>
      <c r="AB6" s="2">
        <f>'Biofuel Gasoline Blending'!AB24</f>
        <v>6.8653572272727281E-2</v>
      </c>
      <c r="AC6" s="2">
        <f>'Biofuel Gasoline Blending'!AC24</f>
        <v>6.8653572272727281E-2</v>
      </c>
      <c r="AD6" s="2">
        <f>'Biofuel Gasoline Blending'!AD24</f>
        <v>6.8653572272727281E-2</v>
      </c>
      <c r="AE6" s="2">
        <f>'Biofuel Gasoline Blending'!AE24</f>
        <v>6.8653572272727281E-2</v>
      </c>
      <c r="AF6" s="2">
        <f>'Biofuel Gasoline Blending'!AF24</f>
        <v>6.8653572272727281E-2</v>
      </c>
      <c r="AG6" s="2">
        <f>'Biofuel Gasoline Blending'!AG24</f>
        <v>6.8653572272727281E-2</v>
      </c>
      <c r="AH6" s="2">
        <f>'Biofuel Gasoline Blending'!AH24</f>
        <v>6.8653572272727281E-2</v>
      </c>
      <c r="AI6" s="2">
        <f>'Biofuel Gasoline Blending'!AI24</f>
        <v>6.8653572272727281E-2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 s="8">
        <f>1-B7</f>
        <v>0.95</v>
      </c>
      <c r="C5" s="8">
        <f t="shared" ref="C5:AI5" si="0">1-C7</f>
        <v>0.95</v>
      </c>
      <c r="D5" s="8">
        <f t="shared" si="0"/>
        <v>0.95</v>
      </c>
      <c r="E5" s="8">
        <f t="shared" si="0"/>
        <v>0.95</v>
      </c>
      <c r="F5" s="8">
        <f t="shared" si="0"/>
        <v>0.95</v>
      </c>
      <c r="G5" s="8">
        <f t="shared" si="0"/>
        <v>0.95</v>
      </c>
      <c r="H5" s="8">
        <f t="shared" si="0"/>
        <v>0.95</v>
      </c>
      <c r="I5" s="8">
        <f t="shared" si="0"/>
        <v>0.95</v>
      </c>
      <c r="J5" s="8">
        <f t="shared" si="0"/>
        <v>0.95</v>
      </c>
      <c r="K5" s="8">
        <f t="shared" si="0"/>
        <v>0.95</v>
      </c>
      <c r="L5" s="8">
        <f t="shared" si="0"/>
        <v>0.95</v>
      </c>
      <c r="M5" s="8">
        <f t="shared" si="0"/>
        <v>0.95</v>
      </c>
      <c r="N5" s="8">
        <f t="shared" si="0"/>
        <v>0.95</v>
      </c>
      <c r="O5" s="8">
        <f t="shared" si="0"/>
        <v>0.95</v>
      </c>
      <c r="P5" s="8">
        <f t="shared" si="0"/>
        <v>0.95</v>
      </c>
      <c r="Q5" s="8">
        <f t="shared" si="0"/>
        <v>0.95</v>
      </c>
      <c r="R5" s="8">
        <f t="shared" si="0"/>
        <v>0.95</v>
      </c>
      <c r="S5" s="8">
        <f t="shared" si="0"/>
        <v>0.95</v>
      </c>
      <c r="T5" s="8">
        <f t="shared" si="0"/>
        <v>0.95</v>
      </c>
      <c r="U5" s="8">
        <f t="shared" si="0"/>
        <v>0.95</v>
      </c>
      <c r="V5" s="8">
        <f t="shared" si="0"/>
        <v>0.95</v>
      </c>
      <c r="W5" s="8">
        <f t="shared" si="0"/>
        <v>0.95</v>
      </c>
      <c r="X5" s="8">
        <f t="shared" si="0"/>
        <v>0.95</v>
      </c>
      <c r="Y5" s="8">
        <f t="shared" si="0"/>
        <v>0.95</v>
      </c>
      <c r="Z5" s="8">
        <f t="shared" si="0"/>
        <v>0.95</v>
      </c>
      <c r="AA5" s="8">
        <f t="shared" si="0"/>
        <v>0.95</v>
      </c>
      <c r="AB5" s="8">
        <f t="shared" si="0"/>
        <v>0.95</v>
      </c>
      <c r="AC5" s="8">
        <f t="shared" si="0"/>
        <v>0.95</v>
      </c>
      <c r="AD5" s="8">
        <f t="shared" si="0"/>
        <v>0.95</v>
      </c>
      <c r="AE5" s="8">
        <f t="shared" si="0"/>
        <v>0.95</v>
      </c>
      <c r="AF5" s="8">
        <f t="shared" si="0"/>
        <v>0.95</v>
      </c>
      <c r="AG5" s="8">
        <f t="shared" si="0"/>
        <v>0.95</v>
      </c>
      <c r="AH5" s="8">
        <f t="shared" si="0"/>
        <v>0.95</v>
      </c>
      <c r="AI5" s="8">
        <f t="shared" si="0"/>
        <v>0.95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 s="8">
        <f>'Biofuel Diesel Blending'!A2</f>
        <v>0.05</v>
      </c>
      <c r="C7" s="8">
        <f>B7</f>
        <v>0.05</v>
      </c>
      <c r="D7" s="8">
        <f t="shared" ref="D7:AI7" si="1">C7</f>
        <v>0.05</v>
      </c>
      <c r="E7" s="8">
        <f t="shared" si="1"/>
        <v>0.05</v>
      </c>
      <c r="F7" s="8">
        <f t="shared" si="1"/>
        <v>0.05</v>
      </c>
      <c r="G7" s="8">
        <f t="shared" si="1"/>
        <v>0.05</v>
      </c>
      <c r="H7" s="8">
        <f t="shared" si="1"/>
        <v>0.05</v>
      </c>
      <c r="I7" s="8">
        <f t="shared" si="1"/>
        <v>0.05</v>
      </c>
      <c r="J7" s="8">
        <f t="shared" si="1"/>
        <v>0.05</v>
      </c>
      <c r="K7" s="8">
        <f t="shared" si="1"/>
        <v>0.05</v>
      </c>
      <c r="L7" s="8">
        <f t="shared" si="1"/>
        <v>0.05</v>
      </c>
      <c r="M7" s="8">
        <f t="shared" si="1"/>
        <v>0.05</v>
      </c>
      <c r="N7" s="8">
        <f t="shared" si="1"/>
        <v>0.05</v>
      </c>
      <c r="O7" s="8">
        <f t="shared" si="1"/>
        <v>0.05</v>
      </c>
      <c r="P7" s="8">
        <f t="shared" si="1"/>
        <v>0.05</v>
      </c>
      <c r="Q7" s="8">
        <f t="shared" si="1"/>
        <v>0.05</v>
      </c>
      <c r="R7" s="8">
        <f t="shared" si="1"/>
        <v>0.05</v>
      </c>
      <c r="S7" s="8">
        <f t="shared" si="1"/>
        <v>0.05</v>
      </c>
      <c r="T7" s="8">
        <f t="shared" si="1"/>
        <v>0.05</v>
      </c>
      <c r="U7" s="8">
        <f t="shared" si="1"/>
        <v>0.05</v>
      </c>
      <c r="V7" s="8">
        <f t="shared" si="1"/>
        <v>0.05</v>
      </c>
      <c r="W7" s="8">
        <f t="shared" si="1"/>
        <v>0.05</v>
      </c>
      <c r="X7" s="8">
        <f t="shared" si="1"/>
        <v>0.05</v>
      </c>
      <c r="Y7" s="8">
        <f t="shared" si="1"/>
        <v>0.05</v>
      </c>
      <c r="Z7" s="8">
        <f t="shared" si="1"/>
        <v>0.05</v>
      </c>
      <c r="AA7" s="8">
        <f t="shared" si="1"/>
        <v>0.05</v>
      </c>
      <c r="AB7" s="8">
        <f t="shared" si="1"/>
        <v>0.05</v>
      </c>
      <c r="AC7" s="8">
        <f t="shared" si="1"/>
        <v>0.05</v>
      </c>
      <c r="AD7" s="8">
        <f t="shared" si="1"/>
        <v>0.05</v>
      </c>
      <c r="AE7" s="8">
        <f t="shared" si="1"/>
        <v>0.05</v>
      </c>
      <c r="AF7" s="8">
        <f t="shared" si="1"/>
        <v>0.05</v>
      </c>
      <c r="AG7" s="8">
        <f t="shared" si="1"/>
        <v>0.05</v>
      </c>
      <c r="AH7" s="8">
        <f t="shared" si="1"/>
        <v>0.05</v>
      </c>
      <c r="AI7" s="8">
        <f t="shared" si="1"/>
        <v>0.05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 s="2">
        <f>1-B2-B6</f>
        <v>0.4363183238113636</v>
      </c>
      <c r="C4" s="2">
        <f t="shared" ref="C4:AI4" si="0">1-C2-C6</f>
        <v>0.4363183238113636</v>
      </c>
      <c r="D4" s="2">
        <f t="shared" si="0"/>
        <v>0.4363183238113636</v>
      </c>
      <c r="E4" s="2">
        <f t="shared" si="0"/>
        <v>0.4347535573264466</v>
      </c>
      <c r="F4" s="2">
        <f t="shared" si="0"/>
        <v>0.43318879084152917</v>
      </c>
      <c r="G4" s="2">
        <f t="shared" si="0"/>
        <v>0.43162402435661179</v>
      </c>
      <c r="H4" s="2">
        <f t="shared" si="0"/>
        <v>0.43005925787169441</v>
      </c>
      <c r="I4" s="2">
        <f t="shared" si="0"/>
        <v>0.42849449138677703</v>
      </c>
      <c r="J4" s="2">
        <f t="shared" si="0"/>
        <v>0.42692972490185965</v>
      </c>
      <c r="K4" s="2">
        <f t="shared" si="0"/>
        <v>0.42536495841694222</v>
      </c>
      <c r="L4" s="2">
        <f t="shared" si="0"/>
        <v>0.42380019193202484</v>
      </c>
      <c r="M4" s="2">
        <f t="shared" si="0"/>
        <v>0.42223542544710746</v>
      </c>
      <c r="N4" s="2">
        <f t="shared" si="0"/>
        <v>0.42067065896219008</v>
      </c>
      <c r="O4" s="2">
        <f t="shared" si="0"/>
        <v>0.4191058924772727</v>
      </c>
      <c r="P4" s="2">
        <f t="shared" si="0"/>
        <v>0.4191058924772727</v>
      </c>
      <c r="Q4" s="2">
        <f t="shared" si="0"/>
        <v>0.4191058924772727</v>
      </c>
      <c r="R4" s="2">
        <f t="shared" si="0"/>
        <v>0.4191058924772727</v>
      </c>
      <c r="S4" s="2">
        <f t="shared" si="0"/>
        <v>0.4191058924772727</v>
      </c>
      <c r="T4" s="2">
        <f t="shared" si="0"/>
        <v>0.4191058924772727</v>
      </c>
      <c r="U4" s="2">
        <f t="shared" si="0"/>
        <v>0.4191058924772727</v>
      </c>
      <c r="V4" s="2">
        <f t="shared" si="0"/>
        <v>0.4191058924772727</v>
      </c>
      <c r="W4" s="2">
        <f t="shared" si="0"/>
        <v>0.4191058924772727</v>
      </c>
      <c r="X4" s="2">
        <f t="shared" si="0"/>
        <v>0.4191058924772727</v>
      </c>
      <c r="Y4" s="2">
        <f t="shared" si="0"/>
        <v>0.4191058924772727</v>
      </c>
      <c r="Z4" s="2">
        <f t="shared" si="0"/>
        <v>0.4191058924772727</v>
      </c>
      <c r="AA4" s="2">
        <f t="shared" si="0"/>
        <v>0.4191058924772727</v>
      </c>
      <c r="AB4" s="2">
        <f t="shared" si="0"/>
        <v>0.4191058924772727</v>
      </c>
      <c r="AC4" s="2">
        <f t="shared" si="0"/>
        <v>0.4191058924772727</v>
      </c>
      <c r="AD4" s="2">
        <f t="shared" si="0"/>
        <v>0.4191058924772727</v>
      </c>
      <c r="AE4" s="2">
        <f t="shared" si="0"/>
        <v>0.4191058924772727</v>
      </c>
      <c r="AF4" s="2">
        <f t="shared" si="0"/>
        <v>0.4191058924772727</v>
      </c>
      <c r="AG4" s="2">
        <f t="shared" si="0"/>
        <v>0.4191058924772727</v>
      </c>
      <c r="AH4" s="2">
        <f t="shared" si="0"/>
        <v>0.4191058924772727</v>
      </c>
      <c r="AI4" s="2">
        <f t="shared" si="0"/>
        <v>0.4191058924772727</v>
      </c>
    </row>
    <row r="5" spans="1:35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7</v>
      </c>
      <c r="B6" s="2">
        <f>'Biofuel Gasoline Blending'!B24*(1-B2)</f>
        <v>1.368167618863636E-2</v>
      </c>
      <c r="C6" s="2">
        <f>'Biofuel Gasoline Blending'!C24*(1-C2)</f>
        <v>1.368167618863636E-2</v>
      </c>
      <c r="D6" s="2">
        <f>'Biofuel Gasoline Blending'!D24*(1-D2)</f>
        <v>1.368167618863636E-2</v>
      </c>
      <c r="E6" s="2">
        <f>'Biofuel Gasoline Blending'!E24*(1-E2)</f>
        <v>1.5246442673553372E-2</v>
      </c>
      <c r="F6" s="2">
        <f>'Biofuel Gasoline Blending'!F24*(1-F2)</f>
        <v>1.6811209158470761E-2</v>
      </c>
      <c r="G6" s="2">
        <f>'Biofuel Gasoline Blending'!G24*(1-G2)</f>
        <v>1.8375975643388151E-2</v>
      </c>
      <c r="H6" s="2">
        <f>'Biofuel Gasoline Blending'!H24*(1-H2)</f>
        <v>1.9940742128305541E-2</v>
      </c>
      <c r="I6" s="2">
        <f>'Biofuel Gasoline Blending'!I24*(1-I2)</f>
        <v>2.1505508613222934E-2</v>
      </c>
      <c r="J6" s="2">
        <f>'Biofuel Gasoline Blending'!J24*(1-J2)</f>
        <v>2.3070275098140323E-2</v>
      </c>
      <c r="K6" s="2">
        <f>'Biofuel Gasoline Blending'!K24*(1-K2)</f>
        <v>2.4635041583057713E-2</v>
      </c>
      <c r="L6" s="2">
        <f>'Biofuel Gasoline Blending'!L24*(1-L2)</f>
        <v>2.6199808067975103E-2</v>
      </c>
      <c r="M6" s="2">
        <f>'Biofuel Gasoline Blending'!M24*(1-M2)</f>
        <v>2.7764574552892492E-2</v>
      </c>
      <c r="N6" s="2">
        <f>'Biofuel Gasoline Blending'!N24*(1-N2)</f>
        <v>2.9329341037809882E-2</v>
      </c>
      <c r="O6" s="2">
        <f>'Biofuel Gasoline Blending'!O24*(1-O2)</f>
        <v>3.0894107522727275E-2</v>
      </c>
      <c r="P6" s="2">
        <f>'Biofuel Gasoline Blending'!P24*(1-P2)</f>
        <v>3.0894107522727275E-2</v>
      </c>
      <c r="Q6" s="2">
        <f>'Biofuel Gasoline Blending'!Q24*(1-Q2)</f>
        <v>3.0894107522727275E-2</v>
      </c>
      <c r="R6" s="2">
        <f>'Biofuel Gasoline Blending'!R24*(1-R2)</f>
        <v>3.0894107522727275E-2</v>
      </c>
      <c r="S6" s="2">
        <f>'Biofuel Gasoline Blending'!S24*(1-S2)</f>
        <v>3.0894107522727275E-2</v>
      </c>
      <c r="T6" s="2">
        <f>'Biofuel Gasoline Blending'!T24*(1-T2)</f>
        <v>3.0894107522727275E-2</v>
      </c>
      <c r="U6" s="2">
        <f>'Biofuel Gasoline Blending'!U24*(1-U2)</f>
        <v>3.0894107522727275E-2</v>
      </c>
      <c r="V6" s="2">
        <f>'Biofuel Gasoline Blending'!V24*(1-V2)</f>
        <v>3.0894107522727275E-2</v>
      </c>
      <c r="W6" s="2">
        <f>'Biofuel Gasoline Blending'!W24*(1-W2)</f>
        <v>3.0894107522727275E-2</v>
      </c>
      <c r="X6" s="2">
        <f>'Biofuel Gasoline Blending'!X24*(1-X2)</f>
        <v>3.0894107522727275E-2</v>
      </c>
      <c r="Y6" s="2">
        <f>'Biofuel Gasoline Blending'!Y24*(1-Y2)</f>
        <v>3.0894107522727275E-2</v>
      </c>
      <c r="Z6" s="2">
        <f>'Biofuel Gasoline Blending'!Z24*(1-Z2)</f>
        <v>3.0894107522727275E-2</v>
      </c>
      <c r="AA6" s="2">
        <f>'Biofuel Gasoline Blending'!AA24*(1-AA2)</f>
        <v>3.0894107522727275E-2</v>
      </c>
      <c r="AB6" s="2">
        <f>'Biofuel Gasoline Blending'!AB24*(1-AB2)</f>
        <v>3.0894107522727275E-2</v>
      </c>
      <c r="AC6" s="2">
        <f>'Biofuel Gasoline Blending'!AC24*(1-AC2)</f>
        <v>3.0894107522727275E-2</v>
      </c>
      <c r="AD6" s="2">
        <f>'Biofuel Gasoline Blending'!AD24*(1-AD2)</f>
        <v>3.0894107522727275E-2</v>
      </c>
      <c r="AE6" s="2">
        <f>'Biofuel Gasoline Blending'!AE24*(1-AE2)</f>
        <v>3.0894107522727275E-2</v>
      </c>
      <c r="AF6" s="2">
        <f>'Biofuel Gasoline Blending'!AF24*(1-AF2)</f>
        <v>3.0894107522727275E-2</v>
      </c>
      <c r="AG6" s="2">
        <f>'Biofuel Gasoline Blending'!AG24*(1-AG2)</f>
        <v>3.0894107522727275E-2</v>
      </c>
      <c r="AH6" s="2">
        <f>'Biofuel Gasoline Blending'!AH24*(1-AH2)</f>
        <v>3.0894107522727275E-2</v>
      </c>
      <c r="AI6" s="2">
        <f>'Biofuel Gasoline Blending'!AI24*(1-AI2)</f>
        <v>3.0894107522727275E-2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9544-8464-482B-B990-8FF04F896B7B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f>'[1]AEO 37'!C1</f>
        <v>2017</v>
      </c>
      <c r="C1">
        <f>'[1]AEO 37'!D1</f>
        <v>2018</v>
      </c>
      <c r="D1">
        <f>'[1]AEO 37'!E1</f>
        <v>2019</v>
      </c>
      <c r="E1">
        <f>'[1]AEO 37'!F1</f>
        <v>2020</v>
      </c>
      <c r="F1">
        <f>'[1]AEO 37'!G1</f>
        <v>2021</v>
      </c>
      <c r="G1">
        <f>'[1]AEO 37'!H1</f>
        <v>2022</v>
      </c>
      <c r="H1">
        <f>'[1]AEO 37'!I1</f>
        <v>2023</v>
      </c>
      <c r="I1">
        <f>'[1]AEO 37'!J1</f>
        <v>2024</v>
      </c>
      <c r="J1">
        <f>'[1]AEO 37'!K1</f>
        <v>2025</v>
      </c>
      <c r="K1">
        <f>'[1]AEO 37'!L1</f>
        <v>2026</v>
      </c>
      <c r="L1">
        <f>'[1]AEO 37'!M1</f>
        <v>2027</v>
      </c>
      <c r="M1">
        <f>'[1]AEO 37'!N1</f>
        <v>2028</v>
      </c>
      <c r="N1">
        <f>'[1]AEO 37'!O1</f>
        <v>2029</v>
      </c>
      <c r="O1">
        <f>'[1]AEO 37'!P1</f>
        <v>2030</v>
      </c>
      <c r="P1">
        <f>'[1]AEO 37'!Q1</f>
        <v>2031</v>
      </c>
      <c r="Q1">
        <f>'[1]AEO 37'!R1</f>
        <v>2032</v>
      </c>
      <c r="R1">
        <f>'[1]AEO 37'!S1</f>
        <v>2033</v>
      </c>
      <c r="S1">
        <f>'[1]AEO 37'!T1</f>
        <v>2034</v>
      </c>
      <c r="T1">
        <f>'[1]AEO 37'!U1</f>
        <v>2035</v>
      </c>
      <c r="U1">
        <f>'[1]AEO 37'!V1</f>
        <v>2036</v>
      </c>
      <c r="V1">
        <f>'[1]AEO 37'!W1</f>
        <v>2037</v>
      </c>
      <c r="W1">
        <f>'[1]AEO 37'!X1</f>
        <v>2038</v>
      </c>
      <c r="X1">
        <f>'[1]AEO 37'!Y1</f>
        <v>2039</v>
      </c>
      <c r="Y1">
        <f>'[1]AEO 37'!Z1</f>
        <v>2040</v>
      </c>
      <c r="Z1">
        <f>'[1]AEO 37'!AA1</f>
        <v>2041</v>
      </c>
      <c r="AA1">
        <f>'[1]AEO 37'!AB1</f>
        <v>2042</v>
      </c>
      <c r="AB1">
        <f>'[1]AEO 37'!AC1</f>
        <v>2043</v>
      </c>
      <c r="AC1">
        <f>'[1]AEO 37'!AD1</f>
        <v>2044</v>
      </c>
      <c r="AD1">
        <f>'[1]AEO 37'!AE1</f>
        <v>2045</v>
      </c>
      <c r="AE1">
        <f>'[1]AEO 37'!AF1</f>
        <v>2046</v>
      </c>
      <c r="AF1">
        <f>'[1]AEO 37'!AG1</f>
        <v>2047</v>
      </c>
      <c r="AG1">
        <f>'[1]AEO 37'!AH1</f>
        <v>2048</v>
      </c>
      <c r="AH1">
        <f>'[1]AEO 37'!AI1</f>
        <v>2049</v>
      </c>
      <c r="AI1">
        <f>'[1]AEO 37'!AJ1</f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8399-E760-4166-AC83-E076774B29F9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2" t="s">
        <v>32</v>
      </c>
      <c r="B1">
        <f>'[1]AEO 37'!C1</f>
        <v>2017</v>
      </c>
      <c r="C1">
        <f>'[1]AEO 37'!D1</f>
        <v>2018</v>
      </c>
      <c r="D1">
        <f>'[1]AEO 37'!E1</f>
        <v>2019</v>
      </c>
      <c r="E1">
        <f>'[1]AEO 37'!F1</f>
        <v>2020</v>
      </c>
      <c r="F1">
        <f>'[1]AEO 37'!G1</f>
        <v>2021</v>
      </c>
      <c r="G1">
        <f>'[1]AEO 37'!H1</f>
        <v>2022</v>
      </c>
      <c r="H1">
        <f>'[1]AEO 37'!I1</f>
        <v>2023</v>
      </c>
      <c r="I1">
        <f>'[1]AEO 37'!J1</f>
        <v>2024</v>
      </c>
      <c r="J1">
        <f>'[1]AEO 37'!K1</f>
        <v>2025</v>
      </c>
      <c r="K1">
        <f>'[1]AEO 37'!L1</f>
        <v>2026</v>
      </c>
      <c r="L1">
        <f>'[1]AEO 37'!M1</f>
        <v>2027</v>
      </c>
      <c r="M1">
        <f>'[1]AEO 37'!N1</f>
        <v>2028</v>
      </c>
      <c r="N1">
        <f>'[1]AEO 37'!O1</f>
        <v>2029</v>
      </c>
      <c r="O1">
        <f>'[1]AEO 37'!P1</f>
        <v>2030</v>
      </c>
      <c r="P1">
        <f>'[1]AEO 37'!Q1</f>
        <v>2031</v>
      </c>
      <c r="Q1">
        <f>'[1]AEO 37'!R1</f>
        <v>2032</v>
      </c>
      <c r="R1">
        <f>'[1]AEO 37'!S1</f>
        <v>2033</v>
      </c>
      <c r="S1">
        <f>'[1]AEO 37'!T1</f>
        <v>2034</v>
      </c>
      <c r="T1">
        <f>'[1]AEO 37'!U1</f>
        <v>2035</v>
      </c>
      <c r="U1">
        <f>'[1]AEO 37'!V1</f>
        <v>2036</v>
      </c>
      <c r="V1">
        <f>'[1]AEO 37'!W1</f>
        <v>2037</v>
      </c>
      <c r="W1">
        <f>'[1]AEO 37'!X1</f>
        <v>2038</v>
      </c>
      <c r="X1">
        <f>'[1]AEO 37'!Y1</f>
        <v>2039</v>
      </c>
      <c r="Y1">
        <f>'[1]AEO 37'!Z1</f>
        <v>2040</v>
      </c>
      <c r="Z1">
        <f>'[1]AEO 37'!AA1</f>
        <v>2041</v>
      </c>
      <c r="AA1">
        <f>'[1]AEO 37'!AB1</f>
        <v>2042</v>
      </c>
      <c r="AB1">
        <f>'[1]AEO 37'!AC1</f>
        <v>2043</v>
      </c>
      <c r="AC1">
        <f>'[1]AEO 37'!AD1</f>
        <v>2044</v>
      </c>
      <c r="AD1">
        <f>'[1]AEO 37'!AE1</f>
        <v>2045</v>
      </c>
      <c r="AE1">
        <f>'[1]AEO 37'!AF1</f>
        <v>2046</v>
      </c>
      <c r="AF1">
        <f>'[1]AEO 37'!AG1</f>
        <v>2047</v>
      </c>
      <c r="AG1">
        <f>'[1]AEO 37'!AH1</f>
        <v>2048</v>
      </c>
      <c r="AH1">
        <f>'[1]AEO 37'!AI1</f>
        <v>2049</v>
      </c>
      <c r="AI1">
        <f>'[1]AEO 37'!AJ1</f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12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</v>
      </c>
      <c r="B5" s="8">
        <f>1-B7</f>
        <v>0.95</v>
      </c>
      <c r="C5" s="8">
        <f t="shared" ref="C5:AI5" si="0">1-C7</f>
        <v>0.95</v>
      </c>
      <c r="D5" s="8">
        <f t="shared" si="0"/>
        <v>0.95</v>
      </c>
      <c r="E5" s="8">
        <f t="shared" si="0"/>
        <v>0.95</v>
      </c>
      <c r="F5" s="8">
        <f t="shared" si="0"/>
        <v>0.95</v>
      </c>
      <c r="G5" s="8">
        <f t="shared" si="0"/>
        <v>0.95</v>
      </c>
      <c r="H5" s="8">
        <f t="shared" si="0"/>
        <v>0.95</v>
      </c>
      <c r="I5" s="8">
        <f t="shared" si="0"/>
        <v>0.95</v>
      </c>
      <c r="J5" s="8">
        <f t="shared" si="0"/>
        <v>0.95</v>
      </c>
      <c r="K5" s="8">
        <f t="shared" si="0"/>
        <v>0.95</v>
      </c>
      <c r="L5" s="8">
        <f t="shared" si="0"/>
        <v>0.95</v>
      </c>
      <c r="M5" s="8">
        <f t="shared" si="0"/>
        <v>0.95</v>
      </c>
      <c r="N5" s="8">
        <f t="shared" si="0"/>
        <v>0.95</v>
      </c>
      <c r="O5" s="8">
        <f t="shared" si="0"/>
        <v>0.95</v>
      </c>
      <c r="P5" s="8">
        <f t="shared" si="0"/>
        <v>0.95</v>
      </c>
      <c r="Q5" s="8">
        <f t="shared" si="0"/>
        <v>0.95</v>
      </c>
      <c r="R5" s="8">
        <f t="shared" si="0"/>
        <v>0.95</v>
      </c>
      <c r="S5" s="8">
        <f t="shared" si="0"/>
        <v>0.95</v>
      </c>
      <c r="T5" s="8">
        <f t="shared" si="0"/>
        <v>0.95</v>
      </c>
      <c r="U5" s="8">
        <f t="shared" si="0"/>
        <v>0.95</v>
      </c>
      <c r="V5" s="8">
        <f t="shared" si="0"/>
        <v>0.95</v>
      </c>
      <c r="W5" s="8">
        <f t="shared" si="0"/>
        <v>0.95</v>
      </c>
      <c r="X5" s="8">
        <f t="shared" si="0"/>
        <v>0.95</v>
      </c>
      <c r="Y5" s="8">
        <f t="shared" si="0"/>
        <v>0.95</v>
      </c>
      <c r="Z5" s="8">
        <f t="shared" si="0"/>
        <v>0.95</v>
      </c>
      <c r="AA5" s="8">
        <f t="shared" si="0"/>
        <v>0.95</v>
      </c>
      <c r="AB5" s="8">
        <f t="shared" si="0"/>
        <v>0.95</v>
      </c>
      <c r="AC5" s="8">
        <f t="shared" si="0"/>
        <v>0.95</v>
      </c>
      <c r="AD5" s="8">
        <f t="shared" si="0"/>
        <v>0.95</v>
      </c>
      <c r="AE5" s="8">
        <f t="shared" si="0"/>
        <v>0.95</v>
      </c>
      <c r="AF5" s="8">
        <f t="shared" si="0"/>
        <v>0.95</v>
      </c>
      <c r="AG5" s="8">
        <f t="shared" si="0"/>
        <v>0.95</v>
      </c>
      <c r="AH5" s="8">
        <f t="shared" si="0"/>
        <v>0.95</v>
      </c>
      <c r="AI5" s="8">
        <f t="shared" si="0"/>
        <v>0.95</v>
      </c>
    </row>
    <row r="6" spans="1:35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9</v>
      </c>
      <c r="B7" s="8">
        <f>'Biofuel Diesel Blending'!A2</f>
        <v>0.05</v>
      </c>
      <c r="C7" s="8">
        <f>B7</f>
        <v>0.05</v>
      </c>
      <c r="D7" s="8">
        <f t="shared" ref="D7:AI7" si="1">C7</f>
        <v>0.05</v>
      </c>
      <c r="E7" s="8">
        <f t="shared" si="1"/>
        <v>0.05</v>
      </c>
      <c r="F7" s="8">
        <f t="shared" si="1"/>
        <v>0.05</v>
      </c>
      <c r="G7" s="8">
        <f t="shared" si="1"/>
        <v>0.05</v>
      </c>
      <c r="H7" s="8">
        <f t="shared" si="1"/>
        <v>0.05</v>
      </c>
      <c r="I7" s="8">
        <f t="shared" si="1"/>
        <v>0.05</v>
      </c>
      <c r="J7" s="8">
        <f t="shared" si="1"/>
        <v>0.05</v>
      </c>
      <c r="K7" s="8">
        <f t="shared" si="1"/>
        <v>0.05</v>
      </c>
      <c r="L7" s="8">
        <f t="shared" si="1"/>
        <v>0.05</v>
      </c>
      <c r="M7" s="8">
        <f t="shared" si="1"/>
        <v>0.05</v>
      </c>
      <c r="N7" s="8">
        <f t="shared" si="1"/>
        <v>0.05</v>
      </c>
      <c r="O7" s="8">
        <f t="shared" si="1"/>
        <v>0.05</v>
      </c>
      <c r="P7" s="8">
        <f t="shared" si="1"/>
        <v>0.05</v>
      </c>
      <c r="Q7" s="8">
        <f t="shared" si="1"/>
        <v>0.05</v>
      </c>
      <c r="R7" s="8">
        <f t="shared" si="1"/>
        <v>0.05</v>
      </c>
      <c r="S7" s="8">
        <f t="shared" si="1"/>
        <v>0.05</v>
      </c>
      <c r="T7" s="8">
        <f t="shared" si="1"/>
        <v>0.05</v>
      </c>
      <c r="U7" s="8">
        <f t="shared" si="1"/>
        <v>0.05</v>
      </c>
      <c r="V7" s="8">
        <f t="shared" si="1"/>
        <v>0.05</v>
      </c>
      <c r="W7" s="8">
        <f t="shared" si="1"/>
        <v>0.05</v>
      </c>
      <c r="X7" s="8">
        <f t="shared" si="1"/>
        <v>0.05</v>
      </c>
      <c r="Y7" s="8">
        <f t="shared" si="1"/>
        <v>0.05</v>
      </c>
      <c r="Z7" s="8">
        <f t="shared" si="1"/>
        <v>0.05</v>
      </c>
      <c r="AA7" s="8">
        <f t="shared" si="1"/>
        <v>0.05</v>
      </c>
      <c r="AB7" s="8">
        <f t="shared" si="1"/>
        <v>0.05</v>
      </c>
      <c r="AC7" s="8">
        <f t="shared" si="1"/>
        <v>0.05</v>
      </c>
      <c r="AD7" s="8">
        <f t="shared" si="1"/>
        <v>0.05</v>
      </c>
      <c r="AE7" s="8">
        <f t="shared" si="1"/>
        <v>0.05</v>
      </c>
      <c r="AF7" s="8">
        <f t="shared" si="1"/>
        <v>0.05</v>
      </c>
      <c r="AG7" s="8">
        <f t="shared" si="1"/>
        <v>0.05</v>
      </c>
      <c r="AH7" s="8">
        <f t="shared" si="1"/>
        <v>0.05</v>
      </c>
      <c r="AI7" s="8">
        <f t="shared" si="1"/>
        <v>0.05</v>
      </c>
    </row>
    <row r="8" spans="1:35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88</vt:i4>
      </vt:variant>
    </vt:vector>
  </HeadingPairs>
  <TitlesOfParts>
    <vt:vector size="88" baseType="lpstr">
      <vt:lpstr>About</vt:lpstr>
      <vt:lpstr>Biofuel Gasoline Blending</vt:lpstr>
      <vt:lpstr>Biofuel Diesel Blending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2017-06-23T20:50:52Z</dcterms:created>
  <dcterms:modified xsi:type="dcterms:W3CDTF">2020-02-23T15:26:59Z</dcterms:modified>
</cp:coreProperties>
</file>