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PCiCDTdtTDM\"/>
    </mc:Choice>
  </mc:AlternateContent>
  <xr:revisionPtr revIDLastSave="0" documentId="13_ncr:1_{1BB02B0F-901F-4240-9D8A-01CBA673CFA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Passenger Data" sheetId="9" r:id="rId2"/>
    <sheet name="Freight Data" sheetId="8" r:id="rId3"/>
    <sheet name="Calcs" sheetId="5" r:id="rId4"/>
    <sheet name="PCiCDTdtTDM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0" l="1"/>
  <c r="G4" i="5" l="1"/>
  <c r="G3" i="5"/>
  <c r="E4" i="5"/>
  <c r="E3" i="5"/>
  <c r="D4" i="5"/>
  <c r="D3" i="5"/>
  <c r="C4" i="5"/>
  <c r="C3" i="5"/>
  <c r="B4" i="5"/>
  <c r="B3" i="5"/>
  <c r="J6" i="9"/>
  <c r="J5" i="9"/>
  <c r="B10" i="5" l="1"/>
  <c r="B11" i="5" s="1"/>
  <c r="C10" i="5"/>
  <c r="C9" i="5"/>
  <c r="C11" i="5" s="1"/>
  <c r="C3" i="10" s="1"/>
  <c r="B9" i="5"/>
  <c r="D9" i="5" s="1"/>
  <c r="D10" i="5" l="1"/>
  <c r="D11" i="5" s="1"/>
  <c r="C5" i="10" s="1"/>
  <c r="G5" i="5"/>
  <c r="B7" i="10" s="1"/>
  <c r="H4" i="5" l="1"/>
  <c r="D5" i="5"/>
  <c r="B4" i="10" s="1"/>
  <c r="E5" i="5"/>
  <c r="B5" i="10" s="1"/>
  <c r="H3" i="5"/>
  <c r="H5" i="5" l="1"/>
  <c r="B5" i="5"/>
  <c r="B2" i="10" s="1"/>
  <c r="C5" i="5"/>
  <c r="B3" i="10" s="1"/>
</calcChain>
</file>

<file path=xl/sharedStrings.xml><?xml version="1.0" encoding="utf-8"?>
<sst xmlns="http://schemas.openxmlformats.org/spreadsheetml/2006/main" count="89" uniqueCount="68">
  <si>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</si>
  <si>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</si>
  <si>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</si>
  <si>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</si>
  <si>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</si>
  <si>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</si>
  <si>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</si>
  <si>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</si>
  <si>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</si>
  <si>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</si>
  <si>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</si>
  <si>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</si>
  <si>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</si>
  <si>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</si>
  <si>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</si>
  <si>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</si>
  <si>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</si>
  <si>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</si>
  <si>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</si>
  <si>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</si>
  <si>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</si>
  <si>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</si>
  <si>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</si>
  <si>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</si>
  <si>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</si>
  <si>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</si>
  <si>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</si>
  <si>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</si>
  <si>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</si>
  <si>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</si>
  <si>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</si>
  <si>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</si>
  <si>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</si>
  <si>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</si>
  <si>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</si>
  <si>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</si>
  <si>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</si>
  <si>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</si>
  <si>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</si>
  <si>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</si>
  <si>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</si>
  <si>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</si>
  <si>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</si>
  <si>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</si>
  <si>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</si>
  <si>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</si>
  <si>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</si>
  <si>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</si>
  <si>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</si>
  <si>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</si>
  <si>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Vehicle Type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</si>
  <si>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</si>
  <si>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</si>
  <si>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</si>
  <si>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</si>
  <si>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</si>
  <si>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</si>
  <si>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</si>
  <si>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</si>
  <si>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</si>
  <si>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</si>
  <si>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</si>
  <si>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</si>
  <si>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Below is a screenshot of part of Figure 5.12 (Non-OECD nations).</t>
  </si>
  <si>
    <t>passengers</t>
  </si>
  <si>
    <t>freight</t>
  </si>
  <si>
    <t>https://web.archive.org/web/20170918224035/http://www.iea.org/publications/freepublications/publication/transport2009.pdf</t>
  </si>
  <si>
    <t>(Cached web archive link - original link unavailable)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</si>
</sst>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400050</xdr:colOff>
      <xdr:row>44</xdr:row>
      <xdr:rowOff>74232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0"/>
          <a:ext cx="10058400" cy="71227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eb.archive.org/web/20170918224035/http:/www.iea.org/publications/freepublications/publication/transport2009.pdf" TargetMode="External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topLeftCell="A4" workbookViewId="0">
      <selection activeCell="B10" sqref="B10"/>
    </sheetView>
  </sheetViews>
  <sheetFormatPr defaultRowHeight="15" x14ac:dyDescent="0.25"/>
  <sheetData>
    <row r="1" spans="1:2" x14ac:dyDescent="0.25">
      <c r="A1" s="1" t="s">
        <v>51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2009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58</v>
      </c>
    </row>
    <row r="8" spans="1:2" x14ac:dyDescent="0.25">
      <c r="B8" t="s">
        <v>59</v>
      </c>
    </row>
    <row r="9" spans="1:2" x14ac:dyDescent="0.25">
      <c r="B9" s="3" t="s">
        <v>66</v>
      </c>
    </row>
    <row r="10" spans="1:2" x14ac:dyDescent="0.25">
      <c r="B10" t="s">
        <v>67</v>
      </c>
    </row>
    <row r="11" spans="1:2" x14ac:dyDescent="0.25">
      <c r="A11" s="1" t="s">
        <v>4</v>
      </c>
    </row>
    <row r="12" spans="1:2" x14ac:dyDescent="0.25">
      <c r="A12" t="s">
        <v>5</v>
      </c>
    </row>
    <row r="13" spans="1:2" x14ac:dyDescent="0.25">
      <c r="A13" t="s">
        <v>6</v>
      </c>
    </row>
    <row r="14" spans="1:2" x14ac:dyDescent="0.25">
      <c r="A14" t="s">
        <v>7</v>
      </c>
    </row>
    <row r="15" spans="1:2" x14ac:dyDescent="0.25">
      <c r="A15" t="s">
        <v>8</v>
      </c>
    </row>
    <row r="16" spans="1:2" x14ac:dyDescent="0.25">
      <c r="A16" t="s">
        <v>9</v>
      </c>
    </row>
    <row r="17" spans="1:1" x14ac:dyDescent="0.25">
      <c r="A17" t="s">
        <v>19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6" spans="1:1" x14ac:dyDescent="0.25">
      <c r="A26" t="s">
        <v>13</v>
      </c>
    </row>
    <row r="27" spans="1:1" x14ac:dyDescent="0.25">
      <c r="A27" t="s">
        <v>14</v>
      </c>
    </row>
    <row r="29" spans="1:1" x14ac:dyDescent="0.25">
      <c r="A29" t="s">
        <v>15</v>
      </c>
    </row>
    <row r="30" spans="1:1" x14ac:dyDescent="0.25">
      <c r="A30" t="s">
        <v>20</v>
      </c>
    </row>
    <row r="31" spans="1:1" x14ac:dyDescent="0.25">
      <c r="A31" t="s">
        <v>21</v>
      </c>
    </row>
    <row r="32" spans="1:1" x14ac:dyDescent="0.25">
      <c r="A32" t="s">
        <v>22</v>
      </c>
    </row>
    <row r="34" spans="1:1" x14ac:dyDescent="0.25">
      <c r="A34" t="s">
        <v>18</v>
      </c>
    </row>
    <row r="35" spans="1:1" x14ac:dyDescent="0.25">
      <c r="A35" t="s">
        <v>17</v>
      </c>
    </row>
    <row r="36" spans="1:1" x14ac:dyDescent="0.25">
      <c r="A36" t="s">
        <v>16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2" spans="1:1" x14ac:dyDescent="0.25">
      <c r="A42" s="1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</sheetData>
  <hyperlinks>
    <hyperlink ref="B6" r:id="rId1" xr:uid="{00000000-0004-0000-0000-000000000000}"/>
    <hyperlink ref="B9" r:id="rId2" xr:uid="{79B7A1F2-C649-4ACF-80F2-74DCAC6FC6E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topLeftCell="A4" zoomScaleNormal="100" workbookViewId="0"/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63</v>
      </c>
    </row>
    <row r="3" spans="1:10" x14ac:dyDescent="0.25">
      <c r="B3" s="13" t="s">
        <v>34</v>
      </c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4" t="s">
        <v>23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35</v>
      </c>
    </row>
    <row r="5" spans="1:10" x14ac:dyDescent="0.25">
      <c r="A5" s="4" t="s">
        <v>24</v>
      </c>
      <c r="B5">
        <v>0</v>
      </c>
      <c r="C5">
        <v>17</v>
      </c>
      <c r="D5">
        <v>18</v>
      </c>
      <c r="E5">
        <v>22</v>
      </c>
      <c r="F5">
        <v>12</v>
      </c>
      <c r="G5">
        <v>73</v>
      </c>
      <c r="H5">
        <v>21</v>
      </c>
      <c r="I5">
        <v>21</v>
      </c>
      <c r="J5">
        <f>SUM(B5:I5)</f>
        <v>184</v>
      </c>
    </row>
    <row r="6" spans="1:10" x14ac:dyDescent="0.25">
      <c r="A6" s="4" t="s">
        <v>25</v>
      </c>
      <c r="B6">
        <v>0</v>
      </c>
      <c r="C6">
        <v>15</v>
      </c>
      <c r="D6">
        <v>22</v>
      </c>
      <c r="E6">
        <v>39</v>
      </c>
      <c r="F6">
        <v>23</v>
      </c>
      <c r="G6">
        <v>51</v>
      </c>
      <c r="H6">
        <v>17</v>
      </c>
      <c r="I6">
        <v>19</v>
      </c>
      <c r="J6">
        <f>SUM(B6:I6)</f>
        <v>186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/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t="s">
        <v>52</v>
      </c>
    </row>
    <row r="3" spans="1:10" x14ac:dyDescent="0.25">
      <c r="B3" s="13" t="s">
        <v>34</v>
      </c>
      <c r="C3" s="13"/>
      <c r="D3" s="13"/>
      <c r="E3" s="13"/>
      <c r="F3" s="11"/>
      <c r="G3" s="11"/>
      <c r="H3" s="11"/>
      <c r="I3" s="11"/>
      <c r="J3" s="11"/>
    </row>
    <row r="4" spans="1:10" x14ac:dyDescent="0.25">
      <c r="A4" s="4" t="s">
        <v>23</v>
      </c>
      <c r="B4" s="4" t="s">
        <v>53</v>
      </c>
      <c r="C4" s="4" t="s">
        <v>54</v>
      </c>
      <c r="D4" s="4" t="s">
        <v>55</v>
      </c>
      <c r="E4" s="4" t="s">
        <v>30</v>
      </c>
      <c r="F4" s="5"/>
      <c r="G4" s="5"/>
      <c r="H4" s="5"/>
      <c r="I4" s="5"/>
      <c r="J4" s="5"/>
    </row>
    <row r="5" spans="1:10" x14ac:dyDescent="0.25">
      <c r="A5" s="4" t="s">
        <v>24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5">
      <c r="A6" s="4" t="s">
        <v>25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5" t="s">
        <v>42</v>
      </c>
    </row>
    <row r="2" spans="1:8" x14ac:dyDescent="0.25">
      <c r="A2" s="4" t="s">
        <v>23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49</v>
      </c>
      <c r="H2" s="4" t="s">
        <v>35</v>
      </c>
    </row>
    <row r="3" spans="1:8" x14ac:dyDescent="0.25">
      <c r="A3" s="4" t="s">
        <v>24</v>
      </c>
      <c r="B3">
        <f>SUM('Passenger Data'!G5:H5)</f>
        <v>94</v>
      </c>
      <c r="C3">
        <f>SUM('Passenger Data'!D5:E5)</f>
        <v>40</v>
      </c>
      <c r="D3">
        <f>'Passenger Data'!I5</f>
        <v>21</v>
      </c>
      <c r="E3">
        <f>'Passenger Data'!F5</f>
        <v>12</v>
      </c>
      <c r="F3">
        <v>0</v>
      </c>
      <c r="G3">
        <f>'Passenger Data'!C5</f>
        <v>17</v>
      </c>
      <c r="H3">
        <f>SUM(B3:F3)</f>
        <v>167</v>
      </c>
    </row>
    <row r="4" spans="1:8" x14ac:dyDescent="0.25">
      <c r="A4" s="4" t="s">
        <v>25</v>
      </c>
      <c r="B4">
        <f>SUM('Passenger Data'!G6:H6)</f>
        <v>68</v>
      </c>
      <c r="C4">
        <f>SUM('Passenger Data'!D6:E6)</f>
        <v>61</v>
      </c>
      <c r="D4">
        <f>'Passenger Data'!I6</f>
        <v>19</v>
      </c>
      <c r="E4">
        <f>'Passenger Data'!F6</f>
        <v>23</v>
      </c>
      <c r="F4">
        <v>0</v>
      </c>
      <c r="G4">
        <f>'Passenger Data'!C6</f>
        <v>15</v>
      </c>
      <c r="H4">
        <f>SUM(B4:F4)</f>
        <v>171</v>
      </c>
    </row>
    <row r="5" spans="1:8" x14ac:dyDescent="0.25">
      <c r="A5" s="4" t="s">
        <v>41</v>
      </c>
      <c r="B5" s="6">
        <f>(B4-B3)/B3</f>
        <v>-0.27659574468085107</v>
      </c>
      <c r="C5" s="6">
        <f t="shared" ref="C5:H5" si="0">(C4-C3)/C3</f>
        <v>0.52500000000000002</v>
      </c>
      <c r="D5" s="6">
        <f t="shared" si="0"/>
        <v>-9.5238095238095233E-2</v>
      </c>
      <c r="E5" s="6">
        <f t="shared" si="0"/>
        <v>0.91666666666666663</v>
      </c>
      <c r="F5" s="6">
        <v>0</v>
      </c>
      <c r="G5" s="6">
        <f t="shared" si="0"/>
        <v>-0.11764705882352941</v>
      </c>
      <c r="H5" s="7">
        <f t="shared" si="0"/>
        <v>2.3952095808383235E-2</v>
      </c>
    </row>
    <row r="7" spans="1:8" x14ac:dyDescent="0.25">
      <c r="A7" s="5" t="s">
        <v>56</v>
      </c>
    </row>
    <row r="8" spans="1:8" x14ac:dyDescent="0.25">
      <c r="A8" s="4" t="s">
        <v>23</v>
      </c>
      <c r="B8" s="4" t="s">
        <v>57</v>
      </c>
      <c r="C8" s="4" t="s">
        <v>30</v>
      </c>
      <c r="D8" s="4" t="s">
        <v>35</v>
      </c>
    </row>
    <row r="9" spans="1:8" x14ac:dyDescent="0.25">
      <c r="A9" s="4" t="s">
        <v>24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5">
      <c r="A10" s="4" t="s">
        <v>25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5">
      <c r="A11" s="4" t="s">
        <v>41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>
      <selection activeCell="B2" sqref="B2"/>
    </sheetView>
  </sheetViews>
  <sheetFormatPr defaultRowHeight="15" x14ac:dyDescent="0.25"/>
  <cols>
    <col min="1" max="1" width="20.5703125" customWidth="1"/>
    <col min="2" max="2" width="13" customWidth="1"/>
    <col min="3" max="3" width="12.42578125" customWidth="1"/>
  </cols>
  <sheetData>
    <row r="1" spans="1:3" x14ac:dyDescent="0.25">
      <c r="A1" s="1" t="s">
        <v>50</v>
      </c>
      <c r="B1" s="9" t="s">
        <v>64</v>
      </c>
      <c r="C1" s="9" t="s">
        <v>65</v>
      </c>
    </row>
    <row r="2" spans="1:3" x14ac:dyDescent="0.25">
      <c r="A2" t="s">
        <v>36</v>
      </c>
      <c r="B2" s="8">
        <f>Calcs!B5</f>
        <v>-0.27659574468085107</v>
      </c>
      <c r="C2" s="10">
        <v>0</v>
      </c>
    </row>
    <row r="3" spans="1:3" x14ac:dyDescent="0.25">
      <c r="A3" t="s">
        <v>37</v>
      </c>
      <c r="B3" s="8">
        <f>Calcs!C5</f>
        <v>0.52500000000000002</v>
      </c>
      <c r="C3" s="8">
        <f>Calcs!C11</f>
        <v>0.12686567164179105</v>
      </c>
    </row>
    <row r="4" spans="1:3" x14ac:dyDescent="0.25">
      <c r="A4" t="s">
        <v>38</v>
      </c>
      <c r="B4" s="8">
        <f>Calcs!D5</f>
        <v>-9.5238095238095233E-2</v>
      </c>
      <c r="C4" s="10">
        <v>0</v>
      </c>
    </row>
    <row r="5" spans="1:3" x14ac:dyDescent="0.25">
      <c r="A5" t="s">
        <v>39</v>
      </c>
      <c r="B5" s="8">
        <f>Calcs!E5</f>
        <v>0.91666666666666663</v>
      </c>
      <c r="C5" s="8">
        <f>Calcs!D11</f>
        <v>-2.5830258302583026E-2</v>
      </c>
    </row>
    <row r="6" spans="1:3" x14ac:dyDescent="0.25">
      <c r="A6" t="s">
        <v>40</v>
      </c>
      <c r="B6">
        <f>Calcs!F5</f>
        <v>0</v>
      </c>
      <c r="C6" s="10">
        <v>0</v>
      </c>
    </row>
    <row r="7" spans="1:3" x14ac:dyDescent="0.25">
      <c r="A7" t="s">
        <v>49</v>
      </c>
      <c r="B7" s="8">
        <f>Calcs!G5</f>
        <v>-0.11764705882352941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2014-04-12T21:20:27Z</dcterms:created>
  <dcterms:modified xsi:type="dcterms:W3CDTF">2020-01-27T06:05:22Z</dcterms:modified>
</cp:coreProperties>
</file>