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SIOM\"/>
    </mc:Choice>
  </mc:AlternateContent>
  <bookViews>
    <workbookView xWindow="-120" yWindow="-120" windowWidth="29040" windowHeight="17640"/>
  </bookViews>
  <sheets>
    <sheet name="About" sheetId="1" r:id="rId1"/>
    <sheet name="OECD TTL" sheetId="18" r:id="rId2"/>
    <sheet name="Chem pharma split" sheetId="20" r:id="rId3"/>
    <sheet name="WIOT Use to ISIC" sheetId="19" r:id="rId4"/>
    <sheet name="SIOM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J2" i="19" l="1"/>
  <c r="R2" i="19"/>
  <c r="Z2" i="19"/>
  <c r="AH2" i="19"/>
  <c r="F3" i="19"/>
  <c r="N3" i="19"/>
  <c r="V3" i="19"/>
  <c r="AD3" i="19"/>
  <c r="AL3" i="19"/>
  <c r="J4" i="19"/>
  <c r="R4" i="19"/>
  <c r="Z4" i="19"/>
  <c r="AH4" i="19"/>
  <c r="F5" i="19"/>
  <c r="N5" i="19"/>
  <c r="V5" i="19"/>
  <c r="AD5" i="19"/>
  <c r="AL5" i="19"/>
  <c r="J6" i="19"/>
  <c r="R6" i="19"/>
  <c r="Z6" i="19"/>
  <c r="AH6" i="19"/>
  <c r="F7" i="19"/>
  <c r="N7" i="19"/>
  <c r="V7" i="19"/>
  <c r="AD7" i="19"/>
  <c r="AL7" i="19"/>
  <c r="J8" i="19"/>
  <c r="R8" i="19"/>
  <c r="Z8" i="19"/>
  <c r="AH8" i="19"/>
  <c r="F9" i="19"/>
  <c r="N9" i="19"/>
  <c r="V9" i="19"/>
  <c r="AD9" i="19"/>
  <c r="AL9" i="19"/>
  <c r="J10" i="19"/>
  <c r="R10" i="19"/>
  <c r="Z10" i="19"/>
  <c r="AH10" i="19"/>
  <c r="F11" i="19"/>
  <c r="N11" i="19"/>
  <c r="V11" i="19"/>
  <c r="AD11" i="19"/>
  <c r="AL11" i="19"/>
  <c r="J12" i="19"/>
  <c r="R12" i="19"/>
  <c r="Z12" i="19"/>
  <c r="AH12" i="19"/>
  <c r="F13" i="19"/>
  <c r="N13" i="19"/>
  <c r="V13" i="19"/>
  <c r="AD13" i="19"/>
  <c r="AL13" i="19"/>
  <c r="J14" i="19"/>
  <c r="R14" i="19"/>
  <c r="Z14" i="19"/>
  <c r="AH14" i="19"/>
  <c r="F15" i="19"/>
  <c r="N15" i="19"/>
  <c r="V15" i="19"/>
  <c r="AD15" i="19"/>
  <c r="AL15" i="19"/>
  <c r="J16" i="19"/>
  <c r="R16" i="19"/>
  <c r="Z16" i="19"/>
  <c r="AH16" i="19"/>
  <c r="F17" i="19"/>
  <c r="N17" i="19"/>
  <c r="V17" i="19"/>
  <c r="AD17" i="19"/>
  <c r="AL17" i="19"/>
  <c r="J18" i="19"/>
  <c r="R18" i="19"/>
  <c r="Z18" i="19"/>
  <c r="AH18" i="19"/>
  <c r="F19" i="19"/>
  <c r="C2" i="19"/>
  <c r="K2" i="19"/>
  <c r="S2" i="19"/>
  <c r="AA2" i="19"/>
  <c r="AI2" i="19"/>
  <c r="G3" i="19"/>
  <c r="O3" i="19"/>
  <c r="W3" i="19"/>
  <c r="AE3" i="19"/>
  <c r="C4" i="19"/>
  <c r="K4" i="19"/>
  <c r="S4" i="19"/>
  <c r="AA4" i="19"/>
  <c r="AI4" i="19"/>
  <c r="G5" i="19"/>
  <c r="O5" i="19"/>
  <c r="W5" i="19"/>
  <c r="AE5" i="19"/>
  <c r="C6" i="19"/>
  <c r="K6" i="19"/>
  <c r="S6" i="19"/>
  <c r="AA6" i="19"/>
  <c r="AI6" i="19"/>
  <c r="G7" i="19"/>
  <c r="O7" i="19"/>
  <c r="W7" i="19"/>
  <c r="AE7" i="19"/>
  <c r="C8" i="19"/>
  <c r="K8" i="19"/>
  <c r="S8" i="19"/>
  <c r="AA8" i="19"/>
  <c r="AI8" i="19"/>
  <c r="G9" i="19"/>
  <c r="O9" i="19"/>
  <c r="W9" i="19"/>
  <c r="AE9" i="19"/>
  <c r="C10" i="19"/>
  <c r="K10" i="19"/>
  <c r="S10" i="19"/>
  <c r="AA10" i="19"/>
  <c r="AI10" i="19"/>
  <c r="G11" i="19"/>
  <c r="O11" i="19"/>
  <c r="W11" i="19"/>
  <c r="AE11" i="19"/>
  <c r="C12" i="19"/>
  <c r="K12" i="19"/>
  <c r="S12" i="19"/>
  <c r="AA12" i="19"/>
  <c r="AI12" i="19"/>
  <c r="G13" i="19"/>
  <c r="O13" i="19"/>
  <c r="W13" i="19"/>
  <c r="AE13" i="19"/>
  <c r="C14" i="19"/>
  <c r="K14" i="19"/>
  <c r="S14" i="19"/>
  <c r="AA14" i="19"/>
  <c r="AI14" i="19"/>
  <c r="G15" i="19"/>
  <c r="O15" i="19"/>
  <c r="W15" i="19"/>
  <c r="AE15" i="19"/>
  <c r="C16" i="19"/>
  <c r="K16" i="19"/>
  <c r="S16" i="19"/>
  <c r="AA16" i="19"/>
  <c r="AI16" i="19"/>
  <c r="G17" i="19"/>
  <c r="O17" i="19"/>
  <c r="W17" i="19"/>
  <c r="AE17" i="19"/>
  <c r="C18" i="19"/>
  <c r="K18" i="19"/>
  <c r="S18" i="19"/>
  <c r="AA18" i="19"/>
  <c r="AI18" i="19"/>
  <c r="G19" i="19"/>
  <c r="O19" i="19"/>
  <c r="W19" i="19"/>
  <c r="AE19" i="19"/>
  <c r="C20" i="19"/>
  <c r="K20" i="19"/>
  <c r="S20" i="19"/>
  <c r="AA20" i="19"/>
  <c r="D2" i="19"/>
  <c r="L2" i="19"/>
  <c r="T2" i="19"/>
  <c r="AB2" i="19"/>
  <c r="AJ2" i="19"/>
  <c r="H3" i="19"/>
  <c r="P3" i="19"/>
  <c r="X3" i="19"/>
  <c r="AF3" i="19"/>
  <c r="D4" i="19"/>
  <c r="L4" i="19"/>
  <c r="T4" i="19"/>
  <c r="AB4" i="19"/>
  <c r="AJ4" i="19"/>
  <c r="H5" i="19"/>
  <c r="P5" i="19"/>
  <c r="X5" i="19"/>
  <c r="AF5" i="19"/>
  <c r="D6" i="19"/>
  <c r="L6" i="19"/>
  <c r="T6" i="19"/>
  <c r="AB6" i="19"/>
  <c r="AJ6" i="19"/>
  <c r="H7" i="19"/>
  <c r="P7" i="19"/>
  <c r="X7" i="19"/>
  <c r="AF7" i="19"/>
  <c r="D8" i="19"/>
  <c r="L8" i="19"/>
  <c r="T8" i="19"/>
  <c r="AB8" i="19"/>
  <c r="AJ8" i="19"/>
  <c r="H9" i="19"/>
  <c r="P9" i="19"/>
  <c r="X9" i="19"/>
  <c r="AF9" i="19"/>
  <c r="D10" i="19"/>
  <c r="L10" i="19"/>
  <c r="T10" i="19"/>
  <c r="AB10" i="19"/>
  <c r="AJ10" i="19"/>
  <c r="H11" i="19"/>
  <c r="P11" i="19"/>
  <c r="X11" i="19"/>
  <c r="AF11" i="19"/>
  <c r="D12" i="19"/>
  <c r="L12" i="19"/>
  <c r="T12" i="19"/>
  <c r="AB12" i="19"/>
  <c r="AJ12" i="19"/>
  <c r="H13" i="19"/>
  <c r="P13" i="19"/>
  <c r="X13" i="19"/>
  <c r="AF13" i="19"/>
  <c r="D14" i="19"/>
  <c r="L14" i="19"/>
  <c r="T14" i="19"/>
  <c r="AB14" i="19"/>
  <c r="AJ14" i="19"/>
  <c r="H15" i="19"/>
  <c r="P15" i="19"/>
  <c r="X15" i="19"/>
  <c r="AF15" i="19"/>
  <c r="D16" i="19"/>
  <c r="L16" i="19"/>
  <c r="T16" i="19"/>
  <c r="AB16" i="19"/>
  <c r="AJ16" i="19"/>
  <c r="H17" i="19"/>
  <c r="P17" i="19"/>
  <c r="X17" i="19"/>
  <c r="AF17" i="19"/>
  <c r="D18" i="19"/>
  <c r="L18" i="19"/>
  <c r="T18" i="19"/>
  <c r="AB18" i="19"/>
  <c r="AJ18" i="19"/>
  <c r="H19" i="19"/>
  <c r="P19" i="19"/>
  <c r="X19" i="19"/>
  <c r="AF19" i="19"/>
  <c r="D20" i="19"/>
  <c r="L20" i="19"/>
  <c r="T20" i="19"/>
  <c r="AB20" i="19"/>
  <c r="E2" i="19"/>
  <c r="M2" i="19"/>
  <c r="U2" i="19"/>
  <c r="AC2" i="19"/>
  <c r="AK2" i="19"/>
  <c r="I3" i="19"/>
  <c r="Q3" i="19"/>
  <c r="Y3" i="19"/>
  <c r="AG3" i="19"/>
  <c r="E4" i="19"/>
  <c r="M4" i="19"/>
  <c r="U4" i="19"/>
  <c r="AC4" i="19"/>
  <c r="AK4" i="19"/>
  <c r="I5" i="19"/>
  <c r="Q5" i="19"/>
  <c r="Y5" i="19"/>
  <c r="AG5" i="19"/>
  <c r="E6" i="19"/>
  <c r="M6" i="19"/>
  <c r="U6" i="19"/>
  <c r="AC6" i="19"/>
  <c r="AK6" i="19"/>
  <c r="I7" i="19"/>
  <c r="Q7" i="19"/>
  <c r="Y7" i="19"/>
  <c r="AG7" i="19"/>
  <c r="E8" i="19"/>
  <c r="M8" i="19"/>
  <c r="U8" i="19"/>
  <c r="AC8" i="19"/>
  <c r="AK8" i="19"/>
  <c r="I9" i="19"/>
  <c r="Q9" i="19"/>
  <c r="Y9" i="19"/>
  <c r="AG9" i="19"/>
  <c r="E10" i="19"/>
  <c r="M10" i="19"/>
  <c r="U10" i="19"/>
  <c r="AC10" i="19"/>
  <c r="AK10" i="19"/>
  <c r="I11" i="19"/>
  <c r="Q11" i="19"/>
  <c r="Y11" i="19"/>
  <c r="AG11" i="19"/>
  <c r="E12" i="19"/>
  <c r="M12" i="19"/>
  <c r="U12" i="19"/>
  <c r="AC12" i="19"/>
  <c r="AK12" i="19"/>
  <c r="I13" i="19"/>
  <c r="Q13" i="19"/>
  <c r="Y13" i="19"/>
  <c r="AG13" i="19"/>
  <c r="E14" i="19"/>
  <c r="M14" i="19"/>
  <c r="U14" i="19"/>
  <c r="AC14" i="19"/>
  <c r="AK14" i="19"/>
  <c r="I15" i="19"/>
  <c r="Q15" i="19"/>
  <c r="Y15" i="19"/>
  <c r="AG15" i="19"/>
  <c r="E16" i="19"/>
  <c r="M16" i="19"/>
  <c r="U16" i="19"/>
  <c r="AC16" i="19"/>
  <c r="AK16" i="19"/>
  <c r="I17" i="19"/>
  <c r="Q17" i="19"/>
  <c r="F2" i="19"/>
  <c r="N2" i="19"/>
  <c r="V2" i="19"/>
  <c r="AD2" i="19"/>
  <c r="AL2" i="19"/>
  <c r="J3" i="19"/>
  <c r="R3" i="19"/>
  <c r="Z3" i="19"/>
  <c r="AH3" i="19"/>
  <c r="F4" i="19"/>
  <c r="N4" i="19"/>
  <c r="V4" i="19"/>
  <c r="AD4" i="19"/>
  <c r="AL4" i="19"/>
  <c r="J5" i="19"/>
  <c r="R5" i="19"/>
  <c r="Z5" i="19"/>
  <c r="AH5" i="19"/>
  <c r="F6" i="19"/>
  <c r="N6" i="19"/>
  <c r="V6" i="19"/>
  <c r="AD6" i="19"/>
  <c r="AL6" i="19"/>
  <c r="J7" i="19"/>
  <c r="R7" i="19"/>
  <c r="Z7" i="19"/>
  <c r="AH7" i="19"/>
  <c r="F8" i="19"/>
  <c r="N8" i="19"/>
  <c r="V8" i="19"/>
  <c r="AD8" i="19"/>
  <c r="AL8" i="19"/>
  <c r="J9" i="19"/>
  <c r="R9" i="19"/>
  <c r="Z9" i="19"/>
  <c r="AH9" i="19"/>
  <c r="F10" i="19"/>
  <c r="N10" i="19"/>
  <c r="V10" i="19"/>
  <c r="AD10" i="19"/>
  <c r="AL10" i="19"/>
  <c r="J11" i="19"/>
  <c r="R11" i="19"/>
  <c r="Z11" i="19"/>
  <c r="AH11" i="19"/>
  <c r="F12" i="19"/>
  <c r="N12" i="19"/>
  <c r="V12" i="19"/>
  <c r="AD12" i="19"/>
  <c r="AL12" i="19"/>
  <c r="J13" i="19"/>
  <c r="R13" i="19"/>
  <c r="Z13" i="19"/>
  <c r="AH13" i="19"/>
  <c r="F14" i="19"/>
  <c r="N14" i="19"/>
  <c r="V14" i="19"/>
  <c r="AD14" i="19"/>
  <c r="AL14" i="19"/>
  <c r="J15" i="19"/>
  <c r="R15" i="19"/>
  <c r="Z15" i="19"/>
  <c r="AH15" i="19"/>
  <c r="F16" i="19"/>
  <c r="N16" i="19"/>
  <c r="G2" i="19"/>
  <c r="O2" i="19"/>
  <c r="W2" i="19"/>
  <c r="AE2" i="19"/>
  <c r="C3" i="19"/>
  <c r="K3" i="19"/>
  <c r="S3" i="19"/>
  <c r="AA3" i="19"/>
  <c r="AI3" i="19"/>
  <c r="G4" i="19"/>
  <c r="O4" i="19"/>
  <c r="W4" i="19"/>
  <c r="AE4" i="19"/>
  <c r="C5" i="19"/>
  <c r="K5" i="19"/>
  <c r="S5" i="19"/>
  <c r="AA5" i="19"/>
  <c r="AI5" i="19"/>
  <c r="G6" i="19"/>
  <c r="O6" i="19"/>
  <c r="W6" i="19"/>
  <c r="AE6" i="19"/>
  <c r="C7" i="19"/>
  <c r="K7" i="19"/>
  <c r="S7" i="19"/>
  <c r="AA7" i="19"/>
  <c r="AI7" i="19"/>
  <c r="G8" i="19"/>
  <c r="O8" i="19"/>
  <c r="W8" i="19"/>
  <c r="AE8" i="19"/>
  <c r="C9" i="19"/>
  <c r="K9" i="19"/>
  <c r="S9" i="19"/>
  <c r="AA9" i="19"/>
  <c r="AI9" i="19"/>
  <c r="G10" i="19"/>
  <c r="O10" i="19"/>
  <c r="W10" i="19"/>
  <c r="AE10" i="19"/>
  <c r="C11" i="19"/>
  <c r="K11" i="19"/>
  <c r="S11" i="19"/>
  <c r="AA11" i="19"/>
  <c r="AI11" i="19"/>
  <c r="G12" i="19"/>
  <c r="O12" i="19"/>
  <c r="W12" i="19"/>
  <c r="AE12" i="19"/>
  <c r="C13" i="19"/>
  <c r="K13" i="19"/>
  <c r="S13" i="19"/>
  <c r="AA13" i="19"/>
  <c r="AI13" i="19"/>
  <c r="G14" i="19"/>
  <c r="O14" i="19"/>
  <c r="W14" i="19"/>
  <c r="AE14" i="19"/>
  <c r="C15" i="19"/>
  <c r="K15" i="19"/>
  <c r="S15" i="19"/>
  <c r="AA15" i="19"/>
  <c r="AI15" i="19"/>
  <c r="G16" i="19"/>
  <c r="O16" i="19"/>
  <c r="W16" i="19"/>
  <c r="AE16" i="19"/>
  <c r="C17" i="19"/>
  <c r="K17" i="19"/>
  <c r="S17" i="19"/>
  <c r="AA17" i="19"/>
  <c r="AI17" i="19"/>
  <c r="G18" i="19"/>
  <c r="O18" i="19"/>
  <c r="W18" i="19"/>
  <c r="AE18" i="19"/>
  <c r="C19" i="19"/>
  <c r="K19" i="19"/>
  <c r="S19" i="19"/>
  <c r="AA19" i="19"/>
  <c r="H2" i="19"/>
  <c r="P2" i="19"/>
  <c r="X2" i="19"/>
  <c r="AF2" i="19"/>
  <c r="D3" i="19"/>
  <c r="L3" i="19"/>
  <c r="T3" i="19"/>
  <c r="AB3" i="19"/>
  <c r="AJ3" i="19"/>
  <c r="H4" i="19"/>
  <c r="P4" i="19"/>
  <c r="X4" i="19"/>
  <c r="AF4" i="19"/>
  <c r="D5" i="19"/>
  <c r="L5" i="19"/>
  <c r="T5" i="19"/>
  <c r="AB5" i="19"/>
  <c r="AJ5" i="19"/>
  <c r="H6" i="19"/>
  <c r="P6" i="19"/>
  <c r="X6" i="19"/>
  <c r="AF6" i="19"/>
  <c r="D7" i="19"/>
  <c r="L7" i="19"/>
  <c r="T7" i="19"/>
  <c r="AB7" i="19"/>
  <c r="AJ7" i="19"/>
  <c r="H8" i="19"/>
  <c r="P8" i="19"/>
  <c r="X8" i="19"/>
  <c r="AF8" i="19"/>
  <c r="D9" i="19"/>
  <c r="L9" i="19"/>
  <c r="T9" i="19"/>
  <c r="AB9" i="19"/>
  <c r="AJ9" i="19"/>
  <c r="H10" i="19"/>
  <c r="P10" i="19"/>
  <c r="X10" i="19"/>
  <c r="AF10" i="19"/>
  <c r="D11" i="19"/>
  <c r="L11" i="19"/>
  <c r="T11" i="19"/>
  <c r="AB11" i="19"/>
  <c r="AJ11" i="19"/>
  <c r="H12" i="19"/>
  <c r="P12" i="19"/>
  <c r="X12" i="19"/>
  <c r="AF12" i="19"/>
  <c r="D13" i="19"/>
  <c r="L13" i="19"/>
  <c r="T13" i="19"/>
  <c r="AB13" i="19"/>
  <c r="AJ13" i="19"/>
  <c r="H14" i="19"/>
  <c r="P14" i="19"/>
  <c r="X14" i="19"/>
  <c r="AF14" i="19"/>
  <c r="D15" i="19"/>
  <c r="L15" i="19"/>
  <c r="T15" i="19"/>
  <c r="AB15" i="19"/>
  <c r="AJ15" i="19"/>
  <c r="H16" i="19"/>
  <c r="P16" i="19"/>
  <c r="X16" i="19"/>
  <c r="AF16" i="19"/>
  <c r="D17" i="19"/>
  <c r="L17" i="19"/>
  <c r="T17" i="19"/>
  <c r="AB17" i="19"/>
  <c r="AJ17" i="19"/>
  <c r="H18" i="19"/>
  <c r="P18" i="19"/>
  <c r="X18" i="19"/>
  <c r="AF18" i="19"/>
  <c r="D19" i="19"/>
  <c r="L19" i="19"/>
  <c r="T19" i="19"/>
  <c r="AB19" i="19"/>
  <c r="AJ19" i="19"/>
  <c r="H20" i="19"/>
  <c r="P20" i="19"/>
  <c r="I2" i="19"/>
  <c r="Q2" i="19"/>
  <c r="Y2" i="19"/>
  <c r="AG2" i="19"/>
  <c r="E3" i="19"/>
  <c r="M3" i="19"/>
  <c r="U3" i="19"/>
  <c r="AC3" i="19"/>
  <c r="AK3" i="19"/>
  <c r="I4" i="19"/>
  <c r="Q4" i="19"/>
  <c r="Y4" i="19"/>
  <c r="AG4" i="19"/>
  <c r="E5" i="19"/>
  <c r="M5" i="19"/>
  <c r="U5" i="19"/>
  <c r="AC5" i="19"/>
  <c r="AK5" i="19"/>
  <c r="I6" i="19"/>
  <c r="Q6" i="19"/>
  <c r="Y6" i="19"/>
  <c r="AG6" i="19"/>
  <c r="E7" i="19"/>
  <c r="M7" i="19"/>
  <c r="U7" i="19"/>
  <c r="AC7" i="19"/>
  <c r="AK7" i="19"/>
  <c r="I8" i="19"/>
  <c r="Q8" i="19"/>
  <c r="Y8" i="19"/>
  <c r="AG8" i="19"/>
  <c r="E9" i="19"/>
  <c r="M9" i="19"/>
  <c r="U9" i="19"/>
  <c r="AC9" i="19"/>
  <c r="AK9" i="19"/>
  <c r="I10" i="19"/>
  <c r="Q10" i="19"/>
  <c r="Y10" i="19"/>
  <c r="AG10" i="19"/>
  <c r="E11" i="19"/>
  <c r="M11" i="19"/>
  <c r="U11" i="19"/>
  <c r="AC11" i="19"/>
  <c r="AK11" i="19"/>
  <c r="I12" i="19"/>
  <c r="Q12" i="19"/>
  <c r="Y12" i="19"/>
  <c r="AG12" i="19"/>
  <c r="E13" i="19"/>
  <c r="M13" i="19"/>
  <c r="U13" i="19"/>
  <c r="AC13" i="19"/>
  <c r="AK13" i="19"/>
  <c r="I14" i="19"/>
  <c r="Q14" i="19"/>
  <c r="Y14" i="19"/>
  <c r="AG14" i="19"/>
  <c r="E15" i="19"/>
  <c r="M15" i="19"/>
  <c r="U15" i="19"/>
  <c r="AC15" i="19"/>
  <c r="AK15" i="19"/>
  <c r="I16" i="19"/>
  <c r="Q16" i="19"/>
  <c r="Y16" i="19"/>
  <c r="AG16" i="19"/>
  <c r="V16" i="19"/>
  <c r="Y17" i="19"/>
  <c r="I18" i="19"/>
  <c r="AD18" i="19"/>
  <c r="N19" i="19"/>
  <c r="AD19" i="19"/>
  <c r="G20" i="19"/>
  <c r="U20" i="19"/>
  <c r="AE20" i="19"/>
  <c r="C21" i="19"/>
  <c r="K21" i="19"/>
  <c r="S21" i="19"/>
  <c r="AA21" i="19"/>
  <c r="AI21" i="19"/>
  <c r="G22" i="19"/>
  <c r="O22" i="19"/>
  <c r="W22" i="19"/>
  <c r="AE22" i="19"/>
  <c r="C23" i="19"/>
  <c r="K23" i="19"/>
  <c r="S23" i="19"/>
  <c r="AA23" i="19"/>
  <c r="AI23" i="19"/>
  <c r="G24" i="19"/>
  <c r="O24" i="19"/>
  <c r="W24" i="19"/>
  <c r="AE24" i="19"/>
  <c r="C25" i="19"/>
  <c r="K25" i="19"/>
  <c r="S25" i="19"/>
  <c r="AA25" i="19"/>
  <c r="AI25" i="19"/>
  <c r="G26" i="19"/>
  <c r="O26" i="19"/>
  <c r="W26" i="19"/>
  <c r="AE26" i="19"/>
  <c r="C27" i="19"/>
  <c r="K27" i="19"/>
  <c r="S27" i="19"/>
  <c r="AA27" i="19"/>
  <c r="AI27" i="19"/>
  <c r="G28" i="19"/>
  <c r="O28" i="19"/>
  <c r="W28" i="19"/>
  <c r="AE28" i="19"/>
  <c r="C29" i="19"/>
  <c r="K29" i="19"/>
  <c r="S29" i="19"/>
  <c r="AA29" i="19"/>
  <c r="AI29" i="19"/>
  <c r="G30" i="19"/>
  <c r="O30" i="19"/>
  <c r="W30" i="19"/>
  <c r="AE30" i="19"/>
  <c r="C31" i="19"/>
  <c r="K31" i="19"/>
  <c r="S31" i="19"/>
  <c r="AA31" i="19"/>
  <c r="AI31" i="19"/>
  <c r="G32" i="19"/>
  <c r="O32" i="19"/>
  <c r="W32" i="19"/>
  <c r="AE32" i="19"/>
  <c r="C33" i="19"/>
  <c r="K33" i="19"/>
  <c r="S33" i="19"/>
  <c r="AA33" i="19"/>
  <c r="AI33" i="19"/>
  <c r="G34" i="19"/>
  <c r="O34" i="19"/>
  <c r="W34" i="19"/>
  <c r="AE34" i="19"/>
  <c r="C35" i="19"/>
  <c r="K35" i="19"/>
  <c r="S35" i="19"/>
  <c r="AA35" i="19"/>
  <c r="AI35" i="19"/>
  <c r="G36" i="19"/>
  <c r="O36" i="19"/>
  <c r="W36" i="19"/>
  <c r="AE36" i="19"/>
  <c r="C37" i="19"/>
  <c r="AD16" i="19"/>
  <c r="AL16" i="19"/>
  <c r="AC17" i="19"/>
  <c r="N18" i="19"/>
  <c r="AK18" i="19"/>
  <c r="R19" i="19"/>
  <c r="AH19" i="19"/>
  <c r="J20" i="19"/>
  <c r="W20" i="19"/>
  <c r="AG20" i="19"/>
  <c r="E21" i="19"/>
  <c r="M21" i="19"/>
  <c r="U21" i="19"/>
  <c r="AC21" i="19"/>
  <c r="AK21" i="19"/>
  <c r="I22" i="19"/>
  <c r="Q22" i="19"/>
  <c r="Y22" i="19"/>
  <c r="AG22" i="19"/>
  <c r="E23" i="19"/>
  <c r="M23" i="19"/>
  <c r="U23" i="19"/>
  <c r="AC23" i="19"/>
  <c r="AK23" i="19"/>
  <c r="I24" i="19"/>
  <c r="Q24" i="19"/>
  <c r="Y24" i="19"/>
  <c r="AG24" i="19"/>
  <c r="E25" i="19"/>
  <c r="M25" i="19"/>
  <c r="U25" i="19"/>
  <c r="AC25" i="19"/>
  <c r="AK25" i="19"/>
  <c r="I26" i="19"/>
  <c r="Q26" i="19"/>
  <c r="Y26" i="19"/>
  <c r="AG26" i="19"/>
  <c r="E27" i="19"/>
  <c r="M27" i="19"/>
  <c r="U27" i="19"/>
  <c r="AC27" i="19"/>
  <c r="AK27" i="19"/>
  <c r="I28" i="19"/>
  <c r="Q28" i="19"/>
  <c r="Y28" i="19"/>
  <c r="AG28" i="19"/>
  <c r="E29" i="19"/>
  <c r="M29" i="19"/>
  <c r="U29" i="19"/>
  <c r="AC29" i="19"/>
  <c r="AK29" i="19"/>
  <c r="I30" i="19"/>
  <c r="Q30" i="19"/>
  <c r="Y30" i="19"/>
  <c r="AG30" i="19"/>
  <c r="E31" i="19"/>
  <c r="M31" i="19"/>
  <c r="U31" i="19"/>
  <c r="AC31" i="19"/>
  <c r="AK31" i="19"/>
  <c r="I32" i="19"/>
  <c r="Q32" i="19"/>
  <c r="Y32" i="19"/>
  <c r="AG32" i="19"/>
  <c r="E33" i="19"/>
  <c r="M33" i="19"/>
  <c r="U33" i="19"/>
  <c r="AC33" i="19"/>
  <c r="AK33" i="19"/>
  <c r="I34" i="19"/>
  <c r="Q34" i="19"/>
  <c r="Y34" i="19"/>
  <c r="AG34" i="19"/>
  <c r="E35" i="19"/>
  <c r="M35" i="19"/>
  <c r="U35" i="19"/>
  <c r="AC35" i="19"/>
  <c r="AK35" i="19"/>
  <c r="I36" i="19"/>
  <c r="Q36" i="19"/>
  <c r="Y36" i="19"/>
  <c r="AG36" i="19"/>
  <c r="E37" i="19"/>
  <c r="M37" i="19"/>
  <c r="U37" i="19"/>
  <c r="AC37" i="19"/>
  <c r="E17" i="19"/>
  <c r="AG17" i="19"/>
  <c r="Q18" i="19"/>
  <c r="AL18" i="19"/>
  <c r="U19" i="19"/>
  <c r="AI19" i="19"/>
  <c r="M20" i="19"/>
  <c r="X20" i="19"/>
  <c r="AH20" i="19"/>
  <c r="F21" i="19"/>
  <c r="N21" i="19"/>
  <c r="V21" i="19"/>
  <c r="AD21" i="19"/>
  <c r="AL21" i="19"/>
  <c r="J22" i="19"/>
  <c r="R22" i="19"/>
  <c r="Z22" i="19"/>
  <c r="AH22" i="19"/>
  <c r="F23" i="19"/>
  <c r="N23" i="19"/>
  <c r="V23" i="19"/>
  <c r="AD23" i="19"/>
  <c r="AL23" i="19"/>
  <c r="J24" i="19"/>
  <c r="R24" i="19"/>
  <c r="Z24" i="19"/>
  <c r="AH24" i="19"/>
  <c r="F25" i="19"/>
  <c r="N25" i="19"/>
  <c r="V25" i="19"/>
  <c r="AD25" i="19"/>
  <c r="AL25" i="19"/>
  <c r="J26" i="19"/>
  <c r="R26" i="19"/>
  <c r="Z26" i="19"/>
  <c r="AH26" i="19"/>
  <c r="F27" i="19"/>
  <c r="N27" i="19"/>
  <c r="V27" i="19"/>
  <c r="AD27" i="19"/>
  <c r="AL27" i="19"/>
  <c r="J28" i="19"/>
  <c r="R28" i="19"/>
  <c r="Z28" i="19"/>
  <c r="AH28" i="19"/>
  <c r="F29" i="19"/>
  <c r="N29" i="19"/>
  <c r="V29" i="19"/>
  <c r="AD29" i="19"/>
  <c r="AL29" i="19"/>
  <c r="J30" i="19"/>
  <c r="R30" i="19"/>
  <c r="Z30" i="19"/>
  <c r="AH30" i="19"/>
  <c r="F31" i="19"/>
  <c r="N31" i="19"/>
  <c r="V31" i="19"/>
  <c r="AD31" i="19"/>
  <c r="AL31" i="19"/>
  <c r="J32" i="19"/>
  <c r="R32" i="19"/>
  <c r="Z32" i="19"/>
  <c r="AH32" i="19"/>
  <c r="F33" i="19"/>
  <c r="N33" i="19"/>
  <c r="V33" i="19"/>
  <c r="AD33" i="19"/>
  <c r="AL33" i="19"/>
  <c r="J34" i="19"/>
  <c r="R34" i="19"/>
  <c r="Z34" i="19"/>
  <c r="AH34" i="19"/>
  <c r="F35" i="19"/>
  <c r="N35" i="19"/>
  <c r="V35" i="19"/>
  <c r="AD35" i="19"/>
  <c r="AL35" i="19"/>
  <c r="J36" i="19"/>
  <c r="R36" i="19"/>
  <c r="Z36" i="19"/>
  <c r="J17" i="19"/>
  <c r="AH17" i="19"/>
  <c r="U18" i="19"/>
  <c r="E19" i="19"/>
  <c r="V19" i="19"/>
  <c r="AK19" i="19"/>
  <c r="N20" i="19"/>
  <c r="Y20" i="19"/>
  <c r="AI20" i="19"/>
  <c r="G21" i="19"/>
  <c r="O21" i="19"/>
  <c r="W21" i="19"/>
  <c r="AE21" i="19"/>
  <c r="C22" i="19"/>
  <c r="K22" i="19"/>
  <c r="S22" i="19"/>
  <c r="AA22" i="19"/>
  <c r="AI22" i="19"/>
  <c r="G23" i="19"/>
  <c r="O23" i="19"/>
  <c r="W23" i="19"/>
  <c r="AE23" i="19"/>
  <c r="C24" i="19"/>
  <c r="K24" i="19"/>
  <c r="S24" i="19"/>
  <c r="AA24" i="19"/>
  <c r="AI24" i="19"/>
  <c r="G25" i="19"/>
  <c r="O25" i="19"/>
  <c r="W25" i="19"/>
  <c r="AE25" i="19"/>
  <c r="C26" i="19"/>
  <c r="K26" i="19"/>
  <c r="S26" i="19"/>
  <c r="AA26" i="19"/>
  <c r="AI26" i="19"/>
  <c r="G27" i="19"/>
  <c r="O27" i="19"/>
  <c r="W27" i="19"/>
  <c r="AE27" i="19"/>
  <c r="C28" i="19"/>
  <c r="K28" i="19"/>
  <c r="S28" i="19"/>
  <c r="AA28" i="19"/>
  <c r="AI28" i="19"/>
  <c r="G29" i="19"/>
  <c r="O29" i="19"/>
  <c r="W29" i="19"/>
  <c r="AE29" i="19"/>
  <c r="C30" i="19"/>
  <c r="K30" i="19"/>
  <c r="S30" i="19"/>
  <c r="AA30" i="19"/>
  <c r="AI30" i="19"/>
  <c r="G31" i="19"/>
  <c r="O31" i="19"/>
  <c r="W31" i="19"/>
  <c r="AE31" i="19"/>
  <c r="C32" i="19"/>
  <c r="K32" i="19"/>
  <c r="S32" i="19"/>
  <c r="AA32" i="19"/>
  <c r="AI32" i="19"/>
  <c r="G33" i="19"/>
  <c r="O33" i="19"/>
  <c r="W33" i="19"/>
  <c r="AE33" i="19"/>
  <c r="C34" i="19"/>
  <c r="K34" i="19"/>
  <c r="S34" i="19"/>
  <c r="AA34" i="19"/>
  <c r="AI34" i="19"/>
  <c r="G35" i="19"/>
  <c r="O35" i="19"/>
  <c r="W35" i="19"/>
  <c r="AE35" i="19"/>
  <c r="C36" i="19"/>
  <c r="K36" i="19"/>
  <c r="S36" i="19"/>
  <c r="AA36" i="19"/>
  <c r="M17" i="19"/>
  <c r="AK17" i="19"/>
  <c r="V18" i="19"/>
  <c r="I19" i="19"/>
  <c r="Y19" i="19"/>
  <c r="AL19" i="19"/>
  <c r="O20" i="19"/>
  <c r="Z20" i="19"/>
  <c r="AJ20" i="19"/>
  <c r="H21" i="19"/>
  <c r="P21" i="19"/>
  <c r="X21" i="19"/>
  <c r="AF21" i="19"/>
  <c r="D22" i="19"/>
  <c r="L22" i="19"/>
  <c r="T22" i="19"/>
  <c r="AB22" i="19"/>
  <c r="AJ22" i="19"/>
  <c r="H23" i="19"/>
  <c r="P23" i="19"/>
  <c r="X23" i="19"/>
  <c r="AF23" i="19"/>
  <c r="D24" i="19"/>
  <c r="L24" i="19"/>
  <c r="T24" i="19"/>
  <c r="AB24" i="19"/>
  <c r="AJ24" i="19"/>
  <c r="H25" i="19"/>
  <c r="P25" i="19"/>
  <c r="X25" i="19"/>
  <c r="AF25" i="19"/>
  <c r="D26" i="19"/>
  <c r="L26" i="19"/>
  <c r="T26" i="19"/>
  <c r="AB26" i="19"/>
  <c r="AJ26" i="19"/>
  <c r="H27" i="19"/>
  <c r="P27" i="19"/>
  <c r="X27" i="19"/>
  <c r="AF27" i="19"/>
  <c r="D28" i="19"/>
  <c r="L28" i="19"/>
  <c r="T28" i="19"/>
  <c r="AB28" i="19"/>
  <c r="AJ28" i="19"/>
  <c r="H29" i="19"/>
  <c r="P29" i="19"/>
  <c r="X29" i="19"/>
  <c r="AF29" i="19"/>
  <c r="D30" i="19"/>
  <c r="L30" i="19"/>
  <c r="T30" i="19"/>
  <c r="AB30" i="19"/>
  <c r="AJ30" i="19"/>
  <c r="H31" i="19"/>
  <c r="P31" i="19"/>
  <c r="X31" i="19"/>
  <c r="AF31" i="19"/>
  <c r="D32" i="19"/>
  <c r="L32" i="19"/>
  <c r="T32" i="19"/>
  <c r="AB32" i="19"/>
  <c r="AJ32" i="19"/>
  <c r="H33" i="19"/>
  <c r="P33" i="19"/>
  <c r="X33" i="19"/>
  <c r="AF33" i="19"/>
  <c r="D34" i="19"/>
  <c r="L34" i="19"/>
  <c r="T34" i="19"/>
  <c r="AB34" i="19"/>
  <c r="AJ34" i="19"/>
  <c r="H35" i="19"/>
  <c r="P35" i="19"/>
  <c r="X35" i="19"/>
  <c r="AF35" i="19"/>
  <c r="D36" i="19"/>
  <c r="L36" i="19"/>
  <c r="T36" i="19"/>
  <c r="AB36" i="19"/>
  <c r="AJ36" i="19"/>
  <c r="H37" i="19"/>
  <c r="P37" i="19"/>
  <c r="X37" i="19"/>
  <c r="R17" i="19"/>
  <c r="E18" i="19"/>
  <c r="Y18" i="19"/>
  <c r="J19" i="19"/>
  <c r="Z19" i="19"/>
  <c r="E20" i="19"/>
  <c r="Q20" i="19"/>
  <c r="AC20" i="19"/>
  <c r="AK20" i="19"/>
  <c r="I21" i="19"/>
  <c r="Q21" i="19"/>
  <c r="Y21" i="19"/>
  <c r="AG21" i="19"/>
  <c r="E22" i="19"/>
  <c r="M22" i="19"/>
  <c r="U22" i="19"/>
  <c r="AC22" i="19"/>
  <c r="AK22" i="19"/>
  <c r="I23" i="19"/>
  <c r="Q23" i="19"/>
  <c r="Y23" i="19"/>
  <c r="AG23" i="19"/>
  <c r="E24" i="19"/>
  <c r="M24" i="19"/>
  <c r="U24" i="19"/>
  <c r="AC24" i="19"/>
  <c r="AK24" i="19"/>
  <c r="I25" i="19"/>
  <c r="Q25" i="19"/>
  <c r="Y25" i="19"/>
  <c r="AG25" i="19"/>
  <c r="E26" i="19"/>
  <c r="M26" i="19"/>
  <c r="U26" i="19"/>
  <c r="AC26" i="19"/>
  <c r="AK26" i="19"/>
  <c r="I27" i="19"/>
  <c r="Q27" i="19"/>
  <c r="Y27" i="19"/>
  <c r="AG27" i="19"/>
  <c r="E28" i="19"/>
  <c r="M28" i="19"/>
  <c r="U28" i="19"/>
  <c r="AC28" i="19"/>
  <c r="AK28" i="19"/>
  <c r="I29" i="19"/>
  <c r="Q29" i="19"/>
  <c r="Y29" i="19"/>
  <c r="AG29" i="19"/>
  <c r="E30" i="19"/>
  <c r="M30" i="19"/>
  <c r="U30" i="19"/>
  <c r="AC30" i="19"/>
  <c r="AK30" i="19"/>
  <c r="I31" i="19"/>
  <c r="Q31" i="19"/>
  <c r="Y31" i="19"/>
  <c r="AG31" i="19"/>
  <c r="E32" i="19"/>
  <c r="M32" i="19"/>
  <c r="U32" i="19"/>
  <c r="AC32" i="19"/>
  <c r="AK32" i="19"/>
  <c r="I33" i="19"/>
  <c r="Q33" i="19"/>
  <c r="Y33" i="19"/>
  <c r="AG33" i="19"/>
  <c r="E34" i="19"/>
  <c r="M34" i="19"/>
  <c r="U34" i="19"/>
  <c r="AC34" i="19"/>
  <c r="AK34" i="19"/>
  <c r="I35" i="19"/>
  <c r="Q35" i="19"/>
  <c r="Y35" i="19"/>
  <c r="AG35" i="19"/>
  <c r="E36" i="19"/>
  <c r="M36" i="19"/>
  <c r="U36" i="19"/>
  <c r="AC36" i="19"/>
  <c r="AK36" i="19"/>
  <c r="I37" i="19"/>
  <c r="Q37" i="19"/>
  <c r="Y37" i="19"/>
  <c r="U17" i="19"/>
  <c r="AC19" i="19"/>
  <c r="AL20" i="19"/>
  <c r="AH21" i="19"/>
  <c r="AD22" i="19"/>
  <c r="Z23" i="19"/>
  <c r="V24" i="19"/>
  <c r="R25" i="19"/>
  <c r="N26" i="19"/>
  <c r="J27" i="19"/>
  <c r="F28" i="19"/>
  <c r="AL28" i="19"/>
  <c r="AH29" i="19"/>
  <c r="AD30" i="19"/>
  <c r="Z31" i="19"/>
  <c r="V32" i="19"/>
  <c r="R33" i="19"/>
  <c r="N34" i="19"/>
  <c r="J35" i="19"/>
  <c r="F36" i="19"/>
  <c r="AH36" i="19"/>
  <c r="L37" i="19"/>
  <c r="Z37" i="19"/>
  <c r="AI37" i="19"/>
  <c r="G38" i="19"/>
  <c r="O38" i="19"/>
  <c r="W38" i="19"/>
  <c r="AE38" i="19"/>
  <c r="B3" i="19"/>
  <c r="B11" i="19"/>
  <c r="B11" i="2" s="1"/>
  <c r="B19" i="19"/>
  <c r="B27" i="19"/>
  <c r="B35" i="19"/>
  <c r="B2" i="19"/>
  <c r="K37" i="19"/>
  <c r="AL38" i="19"/>
  <c r="Z17" i="19"/>
  <c r="AG19" i="19"/>
  <c r="D21" i="19"/>
  <c r="AJ21" i="19"/>
  <c r="AF22" i="19"/>
  <c r="AB23" i="19"/>
  <c r="X24" i="19"/>
  <c r="T25" i="19"/>
  <c r="P26" i="19"/>
  <c r="L27" i="19"/>
  <c r="H28" i="19"/>
  <c r="D29" i="19"/>
  <c r="AJ29" i="19"/>
  <c r="AF30" i="19"/>
  <c r="AB31" i="19"/>
  <c r="X32" i="19"/>
  <c r="T33" i="19"/>
  <c r="P34" i="19"/>
  <c r="L35" i="19"/>
  <c r="H36" i="19"/>
  <c r="AI36" i="19"/>
  <c r="N37" i="19"/>
  <c r="AA37" i="19"/>
  <c r="AJ37" i="19"/>
  <c r="H38" i="19"/>
  <c r="P38" i="19"/>
  <c r="X38" i="19"/>
  <c r="AF38" i="19"/>
  <c r="B4" i="19"/>
  <c r="B12" i="19"/>
  <c r="B20" i="19"/>
  <c r="B28" i="19"/>
  <c r="B36" i="19"/>
  <c r="B23" i="19"/>
  <c r="AJ35" i="19"/>
  <c r="V38" i="19"/>
  <c r="F18" i="19"/>
  <c r="F20" i="19"/>
  <c r="J21" i="19"/>
  <c r="F22" i="19"/>
  <c r="AL22" i="19"/>
  <c r="AH23" i="19"/>
  <c r="AD24" i="19"/>
  <c r="Z25" i="19"/>
  <c r="V26" i="19"/>
  <c r="R27" i="19"/>
  <c r="N28" i="19"/>
  <c r="J29" i="19"/>
  <c r="F30" i="19"/>
  <c r="AL30" i="19"/>
  <c r="AH31" i="19"/>
  <c r="AD32" i="19"/>
  <c r="Z33" i="19"/>
  <c r="V34" i="19"/>
  <c r="R35" i="19"/>
  <c r="N36" i="19"/>
  <c r="AL36" i="19"/>
  <c r="O37" i="19"/>
  <c r="AB37" i="19"/>
  <c r="AK37" i="19"/>
  <c r="I38" i="19"/>
  <c r="Q38" i="19"/>
  <c r="Y38" i="19"/>
  <c r="AG38" i="19"/>
  <c r="B5" i="19"/>
  <c r="B13" i="19"/>
  <c r="B21" i="19"/>
  <c r="B29" i="19"/>
  <c r="B37" i="19"/>
  <c r="B31" i="19"/>
  <c r="D35" i="19"/>
  <c r="N38" i="19"/>
  <c r="B34" i="19"/>
  <c r="M18" i="19"/>
  <c r="I20" i="19"/>
  <c r="L21" i="19"/>
  <c r="H22" i="19"/>
  <c r="D23" i="19"/>
  <c r="AJ23" i="19"/>
  <c r="AF24" i="19"/>
  <c r="AB25" i="19"/>
  <c r="X26" i="19"/>
  <c r="T27" i="19"/>
  <c r="P28" i="19"/>
  <c r="L29" i="19"/>
  <c r="H30" i="19"/>
  <c r="D31" i="19"/>
  <c r="AJ31" i="19"/>
  <c r="AF32" i="19"/>
  <c r="AB33" i="19"/>
  <c r="X34" i="19"/>
  <c r="T35" i="19"/>
  <c r="P36" i="19"/>
  <c r="D37" i="19"/>
  <c r="R37" i="19"/>
  <c r="AD37" i="19"/>
  <c r="AL37" i="19"/>
  <c r="J38" i="19"/>
  <c r="R38" i="19"/>
  <c r="Z38" i="19"/>
  <c r="AH38" i="19"/>
  <c r="B6" i="19"/>
  <c r="B14" i="19"/>
  <c r="B22" i="19"/>
  <c r="B30" i="19"/>
  <c r="B38" i="19"/>
  <c r="B25" i="19"/>
  <c r="AH37" i="19"/>
  <c r="B10" i="19"/>
  <c r="AC18" i="19"/>
  <c r="R20" i="19"/>
  <c r="R21" i="19"/>
  <c r="N22" i="19"/>
  <c r="J23" i="19"/>
  <c r="F24" i="19"/>
  <c r="AL24" i="19"/>
  <c r="AH25" i="19"/>
  <c r="AD26" i="19"/>
  <c r="Z27" i="19"/>
  <c r="V28" i="19"/>
  <c r="R29" i="19"/>
  <c r="N30" i="19"/>
  <c r="J31" i="19"/>
  <c r="F32" i="19"/>
  <c r="AL32" i="19"/>
  <c r="AH33" i="19"/>
  <c r="AD34" i="19"/>
  <c r="Z35" i="19"/>
  <c r="V36" i="19"/>
  <c r="F37" i="19"/>
  <c r="S37" i="19"/>
  <c r="AE37" i="19"/>
  <c r="C38" i="19"/>
  <c r="K38" i="19"/>
  <c r="S38" i="19"/>
  <c r="AA38" i="19"/>
  <c r="AI38" i="19"/>
  <c r="B7" i="19"/>
  <c r="B15" i="19"/>
  <c r="AG18" i="19"/>
  <c r="V20" i="19"/>
  <c r="T21" i="19"/>
  <c r="P22" i="19"/>
  <c r="L23" i="19"/>
  <c r="H24" i="19"/>
  <c r="D25" i="19"/>
  <c r="AJ25" i="19"/>
  <c r="AF26" i="19"/>
  <c r="AB27" i="19"/>
  <c r="X28" i="19"/>
  <c r="T29" i="19"/>
  <c r="P30" i="19"/>
  <c r="L31" i="19"/>
  <c r="H32" i="19"/>
  <c r="D33" i="19"/>
  <c r="AJ33" i="19"/>
  <c r="AF34" i="19"/>
  <c r="AB35" i="19"/>
  <c r="X36" i="19"/>
  <c r="G37" i="19"/>
  <c r="T37" i="19"/>
  <c r="AF37" i="19"/>
  <c r="D38" i="19"/>
  <c r="L38" i="19"/>
  <c r="T38" i="19"/>
  <c r="AB38" i="19"/>
  <c r="AJ38" i="19"/>
  <c r="B8" i="19"/>
  <c r="B16" i="19"/>
  <c r="B24" i="19"/>
  <c r="B32" i="19"/>
  <c r="AC38" i="19"/>
  <c r="B9" i="19"/>
  <c r="B33" i="19"/>
  <c r="F38" i="19"/>
  <c r="B18" i="19"/>
  <c r="M19" i="19"/>
  <c r="AD20" i="19"/>
  <c r="Z21" i="19"/>
  <c r="V22" i="19"/>
  <c r="R23" i="19"/>
  <c r="N24" i="19"/>
  <c r="J25" i="19"/>
  <c r="F26" i="19"/>
  <c r="AL26" i="19"/>
  <c r="AH27" i="19"/>
  <c r="AD28" i="19"/>
  <c r="Z29" i="19"/>
  <c r="V30" i="19"/>
  <c r="R31" i="19"/>
  <c r="N32" i="19"/>
  <c r="J33" i="19"/>
  <c r="F34" i="19"/>
  <c r="AL34" i="19"/>
  <c r="AH35" i="19"/>
  <c r="AD36" i="19"/>
  <c r="J37" i="19"/>
  <c r="V37" i="19"/>
  <c r="AG37" i="19"/>
  <c r="E38" i="19"/>
  <c r="M38" i="19"/>
  <c r="U38" i="19"/>
  <c r="AK38" i="19"/>
  <c r="B17" i="19"/>
  <c r="AF36" i="19"/>
  <c r="AD38" i="19"/>
  <c r="Q19" i="19"/>
  <c r="AF20" i="19"/>
  <c r="AB21" i="19"/>
  <c r="X22" i="19"/>
  <c r="T23" i="19"/>
  <c r="P24" i="19"/>
  <c r="L25" i="19"/>
  <c r="H26" i="19"/>
  <c r="D27" i="19"/>
  <c r="AJ27" i="19"/>
  <c r="AF28" i="19"/>
  <c r="AB29" i="19"/>
  <c r="X30" i="19"/>
  <c r="T31" i="19"/>
  <c r="P32" i="19"/>
  <c r="L33" i="19"/>
  <c r="H34" i="19"/>
  <c r="W37" i="19"/>
  <c r="B26" i="19"/>
  <c r="L11" i="2" l="1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K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L2" i="2"/>
  <c r="K2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M13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M3" i="2"/>
  <c r="M4" i="2"/>
  <c r="M5" i="2"/>
  <c r="M6" i="2"/>
  <c r="M7" i="2"/>
  <c r="M8" i="2"/>
  <c r="M9" i="2"/>
  <c r="M10" i="2"/>
  <c r="M2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C13" i="2"/>
  <c r="D13" i="2"/>
  <c r="E13" i="2"/>
  <c r="F13" i="2"/>
  <c r="G13" i="2"/>
  <c r="H13" i="2"/>
  <c r="I13" i="2"/>
  <c r="J13" i="2"/>
  <c r="B13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A1" i="18"/>
</calcChain>
</file>

<file path=xl/sharedStrings.xml><?xml version="1.0" encoding="utf-8"?>
<sst xmlns="http://schemas.openxmlformats.org/spreadsheetml/2006/main" count="857" uniqueCount="468">
  <si>
    <t>Source:</t>
  </si>
  <si>
    <t>OECD</t>
  </si>
  <si>
    <t>Notes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</si>
  <si>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</si>
  <si>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</si>
  <si>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</si>
  <si>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Country</t>
  </si>
  <si>
    <t>Time</t>
  </si>
  <si>
    <t>2015</t>
  </si>
  <si>
    <t>Unit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</si>
  <si>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</si>
  <si>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</si>
  <si>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</si>
  <si>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</si>
  <si>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</si>
  <si>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</si>
  <si>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</si>
  <si>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</si>
  <si>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</si>
  <si>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</si>
  <si>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</si>
  <si>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</si>
  <si>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</si>
  <si>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</si>
  <si>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</si>
  <si>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</si>
  <si>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</si>
  <si>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</si>
  <si>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</si>
  <si>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</si>
  <si>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</si>
  <si>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</si>
  <si>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</si>
  <si>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</si>
  <si>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</si>
  <si>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</si>
  <si>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</si>
  <si>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</si>
  <si>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</si>
  <si>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</si>
  <si>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</si>
  <si>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</si>
  <si>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</si>
  <si>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</si>
  <si>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</si>
  <si>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</si>
  <si>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</si>
  <si>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</si>
  <si>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</si>
  <si>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</si>
  <si>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</si>
  <si>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</si>
  <si>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</si>
  <si>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</si>
  <si>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</si>
  <si>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</si>
  <si>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</si>
  <si>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</si>
  <si>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</si>
  <si>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</si>
  <si>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</si>
  <si>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</si>
  <si>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</si>
  <si>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</si>
  <si>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</si>
  <si>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</si>
  <si>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</si>
  <si>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</si>
  <si>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</si>
  <si>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</si>
  <si>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</si>
  <si>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</si>
  <si>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</si>
  <si>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</si>
  <si>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</si>
  <si>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</si>
  <si>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</si>
  <si>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</si>
  <si>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</si>
  <si>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</si>
  <si>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</si>
  <si>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</si>
  <si>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</si>
  <si>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</si>
  <si>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Input-Output Tables 2018 Edition (ISIC Rev. 4)</t>
  </si>
  <si>
    <t>ISIC Code</t>
  </si>
  <si>
    <t>ISIC 20</t>
  </si>
  <si>
    <t>ISIC 21</t>
  </si>
  <si>
    <t>Forestry and logging</t>
  </si>
  <si>
    <t>Construction</t>
  </si>
  <si>
    <t>Scientific research and development services</t>
  </si>
  <si>
    <t>Employment services</t>
  </si>
  <si>
    <t>Other personal services</t>
  </si>
  <si>
    <t>Splitting Chemicals (ISIC 20) and Pharmaceuticals (ISIC 21)</t>
  </si>
  <si>
    <t>The OECD tables group the chemicals and pharmaceuticals industries (ISIC 20T21).  The EPS</t>
  </si>
  <si>
    <t>needs these to be disaggregated to calculate cash flows directly.  Accordingly, we calculate</t>
  </si>
  <si>
    <t>these rows and columns using a separate data source.</t>
  </si>
  <si>
    <t>Most Data</t>
  </si>
  <si>
    <t>Chemicals and Pharmaceuticals Industries</t>
  </si>
  <si>
    <t>https://stats.oecd.org/Index.aspx?DataSetCode=IOTSI4_2018</t>
  </si>
  <si>
    <t>TTL: Total</t>
  </si>
  <si>
    <t>US Dollar, Millions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</si>
  <si>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</si>
  <si>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</si>
  <si>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</si>
  <si>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</si>
  <si>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</si>
  <si>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</si>
  <si>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</si>
  <si>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</si>
  <si>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</si>
  <si>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</si>
  <si>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</si>
  <si>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</si>
  <si>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</si>
  <si>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</si>
  <si>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</si>
  <si>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</si>
  <si>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</si>
  <si>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</si>
  <si>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</si>
  <si>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</si>
  <si>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</si>
  <si>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</si>
  <si>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</si>
  <si>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</si>
  <si>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</si>
  <si>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</si>
  <si>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</si>
  <si>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</si>
  <si>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</si>
  <si>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</si>
  <si>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</si>
  <si>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</si>
  <si>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</si>
  <si>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</si>
  <si>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</si>
  <si>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</si>
  <si>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</si>
  <si>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</si>
  <si>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</si>
  <si>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</si>
  <si>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</si>
  <si>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</si>
  <si>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</si>
  <si>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</si>
  <si>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</si>
  <si>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</si>
  <si>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</si>
  <si>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</si>
  <si>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</si>
  <si>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</si>
  <si>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</si>
  <si>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Variable: TTL</t>
  </si>
  <si>
    <t>IND: India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</si>
  <si>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</si>
  <si>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</si>
  <si>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</si>
  <si>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</si>
  <si>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</si>
  <si>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</si>
  <si>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</si>
  <si>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</si>
  <si>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</si>
  <si>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</si>
  <si>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</si>
  <si>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</si>
  <si>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</si>
  <si>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</si>
  <si>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</si>
  <si>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</si>
  <si>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</si>
  <si>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</si>
  <si>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</si>
  <si>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</si>
  <si>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</si>
  <si>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</si>
  <si>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</si>
  <si>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</si>
  <si>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</si>
  <si>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</si>
  <si>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</si>
  <si>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</si>
  <si>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</si>
  <si>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</si>
  <si>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</si>
  <si>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</si>
  <si>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</si>
  <si>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</si>
  <si>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</si>
  <si>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</si>
  <si>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</si>
  <si>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</si>
  <si>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</si>
  <si>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</si>
  <si>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</si>
  <si>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</si>
  <si>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</si>
  <si>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</si>
  <si>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</si>
  <si>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</si>
  <si>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</si>
  <si>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</si>
  <si>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</si>
  <si>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</si>
  <si>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</si>
  <si>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</si>
  <si>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</si>
  <si>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</si>
  <si>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</si>
  <si>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</si>
  <si>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</si>
  <si>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</si>
  <si>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</si>
  <si>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</si>
  <si>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</si>
  <si>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</si>
  <si>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</si>
  <si>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t>U</t>
  </si>
  <si>
    <t>FISIM</t>
  </si>
  <si>
    <t>INTC</t>
  </si>
  <si>
    <t>CONS_h</t>
  </si>
  <si>
    <t>CONS_np</t>
  </si>
  <si>
    <t>CONS_g</t>
  </si>
  <si>
    <t>CONS</t>
  </si>
  <si>
    <t>GFCF</t>
  </si>
  <si>
    <t>INVEN</t>
  </si>
  <si>
    <t>GCF</t>
  </si>
  <si>
    <t>EXP</t>
  </si>
  <si>
    <t>FU_bas</t>
  </si>
  <si>
    <t>USE_bas</t>
  </si>
  <si>
    <t>MARG_TXSP_EXP</t>
  </si>
  <si>
    <t>ISIC 17T19</t>
  </si>
  <si>
    <t>ISIC 69T83</t>
  </si>
  <si>
    <t>ISIC 69T84</t>
  </si>
  <si>
    <t>ISIC 69T85</t>
  </si>
  <si>
    <t>ISIC 86T89</t>
  </si>
  <si>
    <t>ISIC 90T97</t>
  </si>
  <si>
    <t>ISIC 90T98</t>
  </si>
  <si>
    <t>ISIC 90T99</t>
  </si>
  <si>
    <t>ISIC 90T100</t>
  </si>
  <si>
    <t>year</t>
  </si>
  <si>
    <t>code</t>
  </si>
  <si>
    <t>desc</t>
  </si>
  <si>
    <t>Crop and animal production, hunting and related service activities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</si>
  <si>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</si>
  <si>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</si>
  <si>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</si>
  <si>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</si>
  <si>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</si>
  <si>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</si>
  <si>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</si>
  <si>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</si>
  <si>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</si>
  <si>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</si>
  <si>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</si>
  <si>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</si>
  <si>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</si>
  <si>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</si>
  <si>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</si>
  <si>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</si>
  <si>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</si>
  <si>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</si>
  <si>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</si>
  <si>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</si>
  <si>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</si>
  <si>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</si>
  <si>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</si>
  <si>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</si>
  <si>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</si>
  <si>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</si>
  <si>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</si>
  <si>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</si>
  <si>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</si>
  <si>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</si>
  <si>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</si>
  <si>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</si>
  <si>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</si>
  <si>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</si>
  <si>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</si>
  <si>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</si>
  <si>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</si>
  <si>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</si>
  <si>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</si>
  <si>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</si>
  <si>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</si>
  <si>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</si>
  <si>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</si>
  <si>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</si>
  <si>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</si>
  <si>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</si>
  <si>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</si>
  <si>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</si>
  <si>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</si>
  <si>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</si>
  <si>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</si>
  <si>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</si>
  <si>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</si>
  <si>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</si>
  <si>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</si>
  <si>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</si>
  <si>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</si>
  <si>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</si>
  <si>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</si>
  <si>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</si>
  <si>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</si>
  <si>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Financial intermediation services indirectly measured (FISIM)</t>
  </si>
  <si>
    <t>Total intermediate consumption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</si>
  <si>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</si>
  <si>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</si>
  <si>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</si>
  <si>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</si>
  <si>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</si>
  <si>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t>Changes in inventories and valuables</t>
  </si>
  <si>
    <t>Gross capital formation</t>
  </si>
  <si>
    <t>Exports</t>
  </si>
  <si>
    <t>Final use at basic prices</t>
  </si>
  <si>
    <t>Total use at basic prices</t>
  </si>
  <si>
    <t>Domestic margins and net taxes on exports</t>
  </si>
  <si>
    <t>2014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</si>
  <si>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</si>
  <si>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</si>
  <si>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</si>
  <si>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</si>
  <si>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</si>
  <si>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</si>
  <si>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</si>
  <si>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</si>
  <si>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 products, beverages and tobacco products</t>
  </si>
  <si>
    <t>CPA_C13-C15</t>
  </si>
  <si>
    <t>Textiles, wearing apparel and leather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</si>
  <si>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</si>
  <si>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</si>
  <si>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</si>
  <si>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</si>
  <si>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</si>
  <si>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</si>
  <si>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</si>
  <si>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 xml:space="preserve">Coke and refined petroleum products 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</si>
  <si>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</si>
  <si>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</si>
  <si>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</si>
  <si>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</si>
  <si>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</si>
  <si>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plastics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</si>
  <si>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</si>
  <si>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</si>
  <si>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</si>
  <si>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</si>
  <si>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</si>
  <si>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</si>
  <si>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</si>
  <si>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</si>
  <si>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</si>
  <si>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</si>
  <si>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</si>
  <si>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</si>
  <si>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</si>
  <si>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</si>
  <si>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</si>
  <si>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</si>
  <si>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</si>
  <si>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Furniture; other manufactured goods</t>
  </si>
  <si>
    <t>CPA_C33</t>
  </si>
  <si>
    <t>Repair and installation services of machinery and equipment</t>
  </si>
  <si>
    <t>CPA_D35</t>
  </si>
  <si>
    <t>Electricity, gas, steam and air-conditioning</t>
  </si>
  <si>
    <t>CPA_E36</t>
  </si>
  <si>
    <t>Natural water; water treatment and supply services</t>
  </si>
  <si>
    <t>CPA_E37-E39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</si>
  <si>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</si>
  <si>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</si>
  <si>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</si>
  <si>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</si>
  <si>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</si>
  <si>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</si>
  <si>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</si>
  <si>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</si>
  <si>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</si>
  <si>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</si>
  <si>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</si>
  <si>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</si>
  <si>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</si>
  <si>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</si>
  <si>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</si>
  <si>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</si>
  <si>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</si>
  <si>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</si>
  <si>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</si>
  <si>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</si>
  <si>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</si>
  <si>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</si>
  <si>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</si>
  <si>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</si>
  <si>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</si>
  <si>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</si>
  <si>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</si>
  <si>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</si>
  <si>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</si>
  <si>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</si>
  <si>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</si>
  <si>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</si>
  <si>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</si>
  <si>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</si>
  <si>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</si>
  <si>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Real estate services</t>
  </si>
  <si>
    <t>CPA_M69_M70</t>
  </si>
  <si>
    <t>Legal and accounting services; services of head offices; management consulting services</t>
  </si>
  <si>
    <t>CPA_M71</t>
  </si>
  <si>
    <t>Architectural and engineering services; technical testing and analysis services</t>
  </si>
  <si>
    <t>CPA_M72</t>
  </si>
  <si>
    <t>CPA_M73</t>
  </si>
  <si>
    <t>Advertising and market research services</t>
  </si>
  <si>
    <t>CPA_M74_M75</t>
  </si>
  <si>
    <t>Other professional, scientific and technical services; veterinary services</t>
  </si>
  <si>
    <t>CPA_N77</t>
  </si>
  <si>
    <t>Rental and leasing services</t>
  </si>
  <si>
    <t>CPA_N78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</si>
  <si>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</si>
  <si>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</si>
  <si>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</si>
  <si>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</si>
  <si>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</si>
  <si>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</si>
  <si>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</si>
  <si>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</si>
  <si>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</si>
  <si>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</si>
  <si>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</si>
  <si>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Social work services</t>
  </si>
  <si>
    <t>CPA_R90-R92</t>
  </si>
  <si>
    <t>Creative, arts and entertainment services; library, archive, museum and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</si>
  <si>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</si>
  <si>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</si>
  <si>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</si>
  <si>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</si>
  <si>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</si>
  <si>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</si>
  <si>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</si>
  <si>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CPA_T</t>
  </si>
  <si>
    <t xml:space="preserve">Services of households as employers; undifferentiated goods and services produced by households for own use </t>
  </si>
  <si>
    <t>CPA_U</t>
  </si>
  <si>
    <t>Services provided by extraterritorial organisations and bodies</t>
  </si>
  <si>
    <t>II</t>
  </si>
  <si>
    <t>Intermediate Inputs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</si>
  <si>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</si>
  <si>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</si>
  <si>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</si>
  <si>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</si>
  <si>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</si>
  <si>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</si>
  <si>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</si>
  <si>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</si>
  <si>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II_adj</t>
  </si>
  <si>
    <t>Intermediate Inputs adjusted</t>
  </si>
  <si>
    <t>VA</t>
  </si>
  <si>
    <t>Value added at basic prices</t>
  </si>
  <si>
    <t>GO</t>
  </si>
  <si>
    <t>Output at basic prices</t>
  </si>
  <si>
    <t>2016 INR to 2016 USD</t>
  </si>
  <si>
    <t>World Input-Output Database</t>
  </si>
  <si>
    <t>National Input-Output Tables</t>
  </si>
  <si>
    <t>http://www.wiod.org/database/nat_suts16</t>
  </si>
  <si>
    <t>India SUT</t>
  </si>
  <si>
    <t>For India, we use the WIOD "Use" table reallocated into OECD's ISIC code categories. See io-model/DLIM for more information</t>
  </si>
  <si>
    <t>on mapping ISIC codes.</t>
  </si>
  <si>
    <t>SIOM Standard Input Output Matrix</t>
  </si>
  <si>
    <t>2016 USD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</si>
</sst>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_ ;\-#,##0.0\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43" fontId="14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0" fillId="7" borderId="0" xfId="0" applyFill="1"/>
    <xf numFmtId="0" fontId="1" fillId="9" borderId="0" xfId="0" applyFont="1" applyFill="1"/>
    <xf numFmtId="0" fontId="0" fillId="9" borderId="0" xfId="0" applyFill="1"/>
    <xf numFmtId="0" fontId="0" fillId="7" borderId="0" xfId="0" applyFill="1" applyAlignment="1">
      <alignment horizontal="right"/>
    </xf>
    <xf numFmtId="0" fontId="0" fillId="0" borderId="0" xfId="0" applyFill="1"/>
    <xf numFmtId="0" fontId="1" fillId="8" borderId="0" xfId="0" applyFont="1" applyFill="1"/>
    <xf numFmtId="0" fontId="16" fillId="0" borderId="0" xfId="0" applyFont="1" applyAlignment="1">
      <alignment horizontal="right"/>
    </xf>
    <xf numFmtId="0" fontId="0" fillId="0" borderId="0" xfId="0" applyFont="1" applyAlignment="1"/>
    <xf numFmtId="0" fontId="16" fillId="0" borderId="0" xfId="0" applyFont="1" applyAlignment="1"/>
    <xf numFmtId="0" fontId="0" fillId="7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7" fillId="0" borderId="0" xfId="9" applyFont="1"/>
    <xf numFmtId="0" fontId="17" fillId="0" borderId="0" xfId="9" applyFont="1" applyFill="1" applyAlignment="1">
      <alignment horizontal="left"/>
    </xf>
    <xf numFmtId="0" fontId="17" fillId="0" borderId="0" xfId="9" applyFont="1" applyFill="1" applyAlignment="1">
      <alignment wrapText="1"/>
    </xf>
    <xf numFmtId="0" fontId="17" fillId="0" borderId="0" xfId="9" applyFont="1" applyFill="1"/>
    <xf numFmtId="0" fontId="3" fillId="0" borderId="0" xfId="9" applyFont="1" applyFill="1" applyBorder="1" applyAlignment="1">
      <alignment horizontal="center"/>
    </xf>
    <xf numFmtId="0" fontId="3" fillId="0" borderId="0" xfId="10" applyFont="1" applyFill="1"/>
    <xf numFmtId="0" fontId="3" fillId="0" borderId="0" xfId="11" applyFont="1" applyFill="1"/>
    <xf numFmtId="0" fontId="3" fillId="0" borderId="0" xfId="11" applyFont="1" applyFill="1" applyBorder="1" applyAlignment="1">
      <alignment horizontal="left"/>
    </xf>
    <xf numFmtId="0" fontId="3" fillId="0" borderId="0" xfId="9" applyFont="1" applyFill="1" applyBorder="1"/>
    <xf numFmtId="0" fontId="3" fillId="0" borderId="0" xfId="12" applyFont="1" applyFill="1" applyBorder="1"/>
    <xf numFmtId="0" fontId="17" fillId="0" borderId="0" xfId="12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3" fillId="0" borderId="0" xfId="9" applyFont="1" applyFill="1" applyBorder="1" applyAlignment="1" applyProtection="1">
      <alignment horizontal="center" vertical="top" wrapText="1"/>
    </xf>
    <xf numFmtId="0" fontId="17" fillId="0" borderId="0" xfId="12" applyFont="1" applyAlignment="1">
      <alignment horizontal="center" wrapText="1"/>
    </xf>
    <xf numFmtId="3" fontId="19" fillId="0" borderId="0" xfId="0" quotePrefix="1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wrapText="1"/>
    </xf>
    <xf numFmtId="3" fontId="19" fillId="0" borderId="0" xfId="0" applyNumberFormat="1" applyFont="1" applyFill="1"/>
    <xf numFmtId="1" fontId="15" fillId="0" borderId="0" xfId="0" applyNumberFormat="1" applyFont="1" applyAlignment="1"/>
    <xf numFmtId="0" fontId="16" fillId="10" borderId="0" xfId="0" applyFont="1" applyFill="1" applyAlignment="1"/>
    <xf numFmtId="1" fontId="15" fillId="10" borderId="0" xfId="0" applyNumberFormat="1" applyFont="1" applyFill="1" applyAlignment="1"/>
    <xf numFmtId="0" fontId="0" fillId="10" borderId="0" xfId="0" applyFont="1" applyFill="1" applyAlignment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13">
    <cellStyle name="Comma 2" xfId="7"/>
    <cellStyle name="Hyperlink" xfId="1" builtinId="8"/>
    <cellStyle name="Hyperlink 2" xfId="8"/>
    <cellStyle name="Normal" xfId="0" builtinId="0"/>
    <cellStyle name="Normal 11" xfId="10"/>
    <cellStyle name="Normal 2" xfId="2"/>
    <cellStyle name="Normal 2 2" xfId="5"/>
    <cellStyle name="Normal 3" xfId="3"/>
    <cellStyle name="Normal 3 2" xfId="4"/>
    <cellStyle name="Normal 4" xfId="9"/>
    <cellStyle name="Normal 4 2" xfId="12"/>
    <cellStyle name="Normal 4 2 2" xfId="6"/>
    <cellStyle name="Normal 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TT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6" workbookViewId="0">
      <selection activeCell="A29" sqref="A29"/>
    </sheetView>
  </sheetViews>
  <sheetFormatPr defaultRowHeight="14.25" x14ac:dyDescent="0.45"/>
  <cols>
    <col min="1" max="1" width="19.73046875" customWidth="1"/>
    <col min="2" max="2" width="77.59765625" customWidth="1"/>
  </cols>
  <sheetData>
    <row r="1" spans="1:2" x14ac:dyDescent="0.45">
      <c r="A1" s="1" t="s">
        <v>466</v>
      </c>
    </row>
    <row r="3" spans="1:2" x14ac:dyDescent="0.45">
      <c r="A3" s="1" t="s">
        <v>0</v>
      </c>
      <c r="B3" s="15" t="s">
        <v>97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84</v>
      </c>
    </row>
    <row r="7" spans="1:2" x14ac:dyDescent="0.45">
      <c r="B7" s="3" t="s">
        <v>99</v>
      </c>
    </row>
    <row r="8" spans="1:2" x14ac:dyDescent="0.45">
      <c r="B8" t="s">
        <v>153</v>
      </c>
    </row>
    <row r="10" spans="1:2" x14ac:dyDescent="0.45">
      <c r="B10" s="15" t="s">
        <v>98</v>
      </c>
    </row>
    <row r="11" spans="1:2" x14ac:dyDescent="0.45">
      <c r="B11" t="s">
        <v>460</v>
      </c>
    </row>
    <row r="12" spans="1:2" x14ac:dyDescent="0.45">
      <c r="B12" s="2">
        <v>2016</v>
      </c>
    </row>
    <row r="13" spans="1:2" x14ac:dyDescent="0.45">
      <c r="B13" t="s">
        <v>461</v>
      </c>
    </row>
    <row r="14" spans="1:2" x14ac:dyDescent="0.45">
      <c r="B14" s="3" t="s">
        <v>462</v>
      </c>
    </row>
    <row r="15" spans="1:2" x14ac:dyDescent="0.45">
      <c r="B15" t="s">
        <v>463</v>
      </c>
    </row>
    <row r="17" spans="1:2" x14ac:dyDescent="0.45">
      <c r="A17" s="1" t="s">
        <v>2</v>
      </c>
    </row>
    <row r="19" spans="1:2" x14ac:dyDescent="0.45">
      <c r="A19" s="11" t="s">
        <v>93</v>
      </c>
      <c r="B19" s="12"/>
    </row>
    <row r="20" spans="1:2" x14ac:dyDescent="0.45">
      <c r="A20" t="s">
        <v>94</v>
      </c>
    </row>
    <row r="21" spans="1:2" x14ac:dyDescent="0.45">
      <c r="A21" t="s">
        <v>95</v>
      </c>
    </row>
    <row r="22" spans="1:2" x14ac:dyDescent="0.45">
      <c r="A22" t="s">
        <v>96</v>
      </c>
    </row>
    <row r="24" spans="1:2" x14ac:dyDescent="0.45">
      <c r="A24" t="s">
        <v>464</v>
      </c>
    </row>
    <row r="25" spans="1:2" x14ac:dyDescent="0.45">
      <c r="A25" t="s">
        <v>465</v>
      </c>
    </row>
    <row r="27" spans="1:2" x14ac:dyDescent="0.45">
      <c r="A27" t="s">
        <v>459</v>
      </c>
      <c r="B27">
        <f>1/67.9212</f>
        <v>1.4722943646460899E-2</v>
      </c>
    </row>
    <row r="28" spans="1:2" x14ac:dyDescent="0.45">
      <c r="A28" t="s">
        <v>467</v>
      </c>
      <c r="B28">
        <v>0.95661376543184151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L2" sqref="L1:M1048576"/>
    </sheetView>
  </sheetViews>
  <sheetFormatPr defaultColWidth="9.1328125" defaultRowHeight="12.75" x14ac:dyDescent="0.35"/>
  <cols>
    <col min="1" max="1" width="27.3984375" style="7" customWidth="1"/>
    <col min="2" max="2" width="2.3984375" style="7" customWidth="1"/>
    <col min="3" max="23" width="9.265625" style="7" bestFit="1" customWidth="1"/>
    <col min="24" max="26" width="9.59765625" style="7" bestFit="1" customWidth="1"/>
    <col min="27" max="30" width="9.265625" style="7" bestFit="1" customWidth="1"/>
    <col min="31" max="36" width="9.59765625" style="7" bestFit="1" customWidth="1"/>
    <col min="37" max="38" width="9.265625" style="7" bestFit="1" customWidth="1"/>
    <col min="39" max="39" width="10.3984375" style="7" bestFit="1" customWidth="1"/>
    <col min="40" max="40" width="9.265625" style="7" bestFit="1" customWidth="1"/>
    <col min="41" max="42" width="9.59765625" style="7" bestFit="1" customWidth="1"/>
    <col min="43" max="45" width="9.265625" style="7" bestFit="1" customWidth="1"/>
    <col min="46" max="46" width="9.59765625" style="7" bestFit="1" customWidth="1"/>
    <col min="47" max="47" width="10.1328125" style="7" bestFit="1" customWidth="1"/>
    <col min="48" max="16384" width="9.1328125" style="7"/>
  </cols>
  <sheetData>
    <row r="1" spans="1:47" hidden="1" x14ac:dyDescent="0.35">
      <c r="A1" s="6" t="e">
        <f ca="1">DotStatQuery(B1)</f>
        <v>#NAME?</v>
      </c>
      <c r="B1" s="6" t="s">
        <v>3</v>
      </c>
    </row>
    <row r="2" spans="1:47" ht="22.9" x14ac:dyDescent="0.35">
      <c r="A2" s="8" t="s">
        <v>4</v>
      </c>
    </row>
    <row r="3" spans="1:47" x14ac:dyDescent="0.35">
      <c r="A3" s="49" t="s">
        <v>5</v>
      </c>
      <c r="B3" s="50"/>
      <c r="C3" s="56" t="s">
        <v>100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8"/>
    </row>
    <row r="4" spans="1:47" ht="12.75" customHeight="1" x14ac:dyDescent="0.35">
      <c r="A4" s="49" t="s">
        <v>6</v>
      </c>
      <c r="B4" s="50"/>
      <c r="C4" s="51" t="s">
        <v>154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3"/>
    </row>
    <row r="5" spans="1:47" x14ac:dyDescent="0.35">
      <c r="A5" s="49" t="s">
        <v>7</v>
      </c>
      <c r="B5" s="50"/>
      <c r="C5" s="51" t="s">
        <v>8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3"/>
    </row>
    <row r="6" spans="1:47" ht="12.75" customHeight="1" x14ac:dyDescent="0.35">
      <c r="A6" s="49" t="s">
        <v>9</v>
      </c>
      <c r="B6" s="50"/>
      <c r="C6" s="51" t="s">
        <v>101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3"/>
    </row>
    <row r="7" spans="1:47" ht="97.5" x14ac:dyDescent="0.35">
      <c r="A7" s="54" t="s">
        <v>10</v>
      </c>
      <c r="B7" s="55"/>
      <c r="C7" s="20" t="s">
        <v>11</v>
      </c>
      <c r="D7" s="20" t="s">
        <v>12</v>
      </c>
      <c r="E7" s="20" t="s">
        <v>13</v>
      </c>
      <c r="F7" s="20" t="s">
        <v>14</v>
      </c>
      <c r="G7" s="20" t="s">
        <v>15</v>
      </c>
      <c r="H7" s="20" t="s">
        <v>16</v>
      </c>
      <c r="I7" s="20" t="s">
        <v>17</v>
      </c>
      <c r="J7" s="20" t="s">
        <v>18</v>
      </c>
      <c r="K7" s="20" t="s">
        <v>19</v>
      </c>
      <c r="L7" s="20" t="s">
        <v>20</v>
      </c>
      <c r="M7" s="20" t="s">
        <v>21</v>
      </c>
      <c r="N7" s="20" t="s">
        <v>22</v>
      </c>
      <c r="O7" s="20" t="s">
        <v>23</v>
      </c>
      <c r="P7" s="20" t="s">
        <v>24</v>
      </c>
      <c r="Q7" s="20" t="s">
        <v>25</v>
      </c>
      <c r="R7" s="20" t="s">
        <v>26</v>
      </c>
      <c r="S7" s="20" t="s">
        <v>27</v>
      </c>
      <c r="T7" s="20" t="s">
        <v>28</v>
      </c>
      <c r="U7" s="20" t="s">
        <v>29</v>
      </c>
      <c r="V7" s="20" t="s">
        <v>30</v>
      </c>
      <c r="W7" s="20" t="s">
        <v>31</v>
      </c>
      <c r="X7" s="20" t="s">
        <v>32</v>
      </c>
      <c r="Y7" s="20" t="s">
        <v>33</v>
      </c>
      <c r="Z7" s="20" t="s">
        <v>34</v>
      </c>
      <c r="AA7" s="20" t="s">
        <v>35</v>
      </c>
      <c r="AB7" s="20" t="s">
        <v>36</v>
      </c>
      <c r="AC7" s="20" t="s">
        <v>37</v>
      </c>
      <c r="AD7" s="20" t="s">
        <v>38</v>
      </c>
      <c r="AE7" s="20" t="s">
        <v>39</v>
      </c>
      <c r="AF7" s="20" t="s">
        <v>40</v>
      </c>
      <c r="AG7" s="20" t="s">
        <v>41</v>
      </c>
      <c r="AH7" s="20" t="s">
        <v>42</v>
      </c>
      <c r="AI7" s="20" t="s">
        <v>43</v>
      </c>
      <c r="AJ7" s="20" t="s">
        <v>44</v>
      </c>
      <c r="AK7" s="20" t="s">
        <v>45</v>
      </c>
      <c r="AL7" s="20" t="s">
        <v>46</v>
      </c>
      <c r="AM7" s="20" t="s">
        <v>102</v>
      </c>
      <c r="AN7" s="20" t="s">
        <v>103</v>
      </c>
      <c r="AO7" s="20" t="s">
        <v>104</v>
      </c>
      <c r="AP7" s="20" t="s">
        <v>105</v>
      </c>
      <c r="AQ7" s="20" t="s">
        <v>106</v>
      </c>
      <c r="AR7" s="20" t="s">
        <v>107</v>
      </c>
      <c r="AS7" s="20" t="s">
        <v>108</v>
      </c>
      <c r="AT7" s="20" t="s">
        <v>109</v>
      </c>
      <c r="AU7" s="20" t="s">
        <v>110</v>
      </c>
    </row>
    <row r="8" spans="1:47" ht="13.15" x14ac:dyDescent="0.4">
      <c r="A8" s="21" t="s">
        <v>47</v>
      </c>
      <c r="B8" s="22" t="s">
        <v>48</v>
      </c>
      <c r="C8" s="22" t="s">
        <v>48</v>
      </c>
      <c r="D8" s="22" t="s">
        <v>48</v>
      </c>
      <c r="E8" s="22" t="s">
        <v>48</v>
      </c>
      <c r="F8" s="22" t="s">
        <v>48</v>
      </c>
      <c r="G8" s="22" t="s">
        <v>48</v>
      </c>
      <c r="H8" s="22" t="s">
        <v>48</v>
      </c>
      <c r="I8" s="22" t="s">
        <v>48</v>
      </c>
      <c r="J8" s="22" t="s">
        <v>48</v>
      </c>
      <c r="K8" s="22" t="s">
        <v>48</v>
      </c>
      <c r="L8" s="22" t="s">
        <v>48</v>
      </c>
      <c r="M8" s="22" t="s">
        <v>48</v>
      </c>
      <c r="N8" s="22" t="s">
        <v>48</v>
      </c>
      <c r="O8" s="22" t="s">
        <v>48</v>
      </c>
      <c r="P8" s="22" t="s">
        <v>48</v>
      </c>
      <c r="Q8" s="22" t="s">
        <v>48</v>
      </c>
      <c r="R8" s="22" t="s">
        <v>48</v>
      </c>
      <c r="S8" s="22" t="s">
        <v>48</v>
      </c>
      <c r="T8" s="22" t="s">
        <v>48</v>
      </c>
      <c r="U8" s="22" t="s">
        <v>48</v>
      </c>
      <c r="V8" s="22" t="s">
        <v>48</v>
      </c>
      <c r="W8" s="22" t="s">
        <v>48</v>
      </c>
      <c r="X8" s="22" t="s">
        <v>48</v>
      </c>
      <c r="Y8" s="22" t="s">
        <v>48</v>
      </c>
      <c r="Z8" s="22" t="s">
        <v>48</v>
      </c>
      <c r="AA8" s="22" t="s">
        <v>48</v>
      </c>
      <c r="AB8" s="22" t="s">
        <v>48</v>
      </c>
      <c r="AC8" s="22" t="s">
        <v>48</v>
      </c>
      <c r="AD8" s="22" t="s">
        <v>48</v>
      </c>
      <c r="AE8" s="22" t="s">
        <v>48</v>
      </c>
      <c r="AF8" s="22" t="s">
        <v>48</v>
      </c>
      <c r="AG8" s="22" t="s">
        <v>48</v>
      </c>
      <c r="AH8" s="22" t="s">
        <v>48</v>
      </c>
      <c r="AI8" s="22" t="s">
        <v>48</v>
      </c>
      <c r="AJ8" s="22" t="s">
        <v>48</v>
      </c>
      <c r="AK8" s="22" t="s">
        <v>48</v>
      </c>
      <c r="AL8" s="22" t="s">
        <v>48</v>
      </c>
      <c r="AM8" s="22" t="s">
        <v>48</v>
      </c>
      <c r="AN8" s="22" t="s">
        <v>48</v>
      </c>
      <c r="AO8" s="22" t="s">
        <v>48</v>
      </c>
      <c r="AP8" s="22" t="s">
        <v>48</v>
      </c>
      <c r="AQ8" s="22" t="s">
        <v>48</v>
      </c>
      <c r="AR8" s="22" t="s">
        <v>48</v>
      </c>
      <c r="AS8" s="22" t="s">
        <v>48</v>
      </c>
      <c r="AT8" s="22" t="s">
        <v>48</v>
      </c>
      <c r="AU8" s="22" t="s">
        <v>48</v>
      </c>
    </row>
    <row r="9" spans="1:47" ht="19.5" x14ac:dyDescent="0.4">
      <c r="A9" s="23" t="s">
        <v>111</v>
      </c>
      <c r="B9" s="22" t="s">
        <v>48</v>
      </c>
      <c r="C9" s="24">
        <v>64476.7</v>
      </c>
      <c r="D9" s="24">
        <v>0.9</v>
      </c>
      <c r="E9" s="24">
        <v>0.4</v>
      </c>
      <c r="F9" s="24">
        <v>21</v>
      </c>
      <c r="G9" s="24">
        <v>103501.1</v>
      </c>
      <c r="H9" s="24">
        <v>12874.9</v>
      </c>
      <c r="I9" s="24">
        <v>5401.9</v>
      </c>
      <c r="J9" s="24">
        <v>2852.7</v>
      </c>
      <c r="K9" s="24">
        <v>81.099999999999994</v>
      </c>
      <c r="L9" s="24">
        <v>4403.5</v>
      </c>
      <c r="M9" s="24">
        <v>1459.3</v>
      </c>
      <c r="N9" s="24">
        <v>75.2</v>
      </c>
      <c r="O9" s="24">
        <v>4.4000000000000004</v>
      </c>
      <c r="P9" s="24">
        <v>0.8</v>
      </c>
      <c r="Q9" s="24">
        <v>0.6</v>
      </c>
      <c r="R9" s="24">
        <v>1.3</v>
      </c>
      <c r="S9" s="24">
        <v>1.1000000000000001</v>
      </c>
      <c r="T9" s="24">
        <v>79.2</v>
      </c>
      <c r="U9" s="24">
        <v>7.6</v>
      </c>
      <c r="V9" s="24">
        <v>1471</v>
      </c>
      <c r="W9" s="24">
        <v>361</v>
      </c>
      <c r="X9" s="24">
        <v>3959.3</v>
      </c>
      <c r="Y9" s="24">
        <v>4704.8</v>
      </c>
      <c r="Z9" s="24">
        <v>169.9</v>
      </c>
      <c r="AA9" s="24">
        <v>9023.4</v>
      </c>
      <c r="AB9" s="24">
        <v>5.5</v>
      </c>
      <c r="AC9" s="24">
        <v>13.5</v>
      </c>
      <c r="AD9" s="24">
        <v>1.2</v>
      </c>
      <c r="AE9" s="24">
        <v>6.1</v>
      </c>
      <c r="AF9" s="24">
        <v>0.2</v>
      </c>
      <c r="AG9" s="24">
        <v>1966</v>
      </c>
      <c r="AH9" s="24">
        <v>1879.4</v>
      </c>
      <c r="AI9" s="24">
        <v>0.1</v>
      </c>
      <c r="AJ9" s="24">
        <v>344.7</v>
      </c>
      <c r="AK9" s="24">
        <v>716.7</v>
      </c>
      <c r="AL9" s="24">
        <v>0</v>
      </c>
      <c r="AM9" s="24">
        <v>236888.2</v>
      </c>
      <c r="AN9" s="24">
        <v>0</v>
      </c>
      <c r="AO9" s="24">
        <v>0.2</v>
      </c>
      <c r="AP9" s="24">
        <v>2253.1</v>
      </c>
      <c r="AQ9" s="24">
        <v>1166</v>
      </c>
      <c r="AR9" s="24">
        <v>77.400000000000006</v>
      </c>
      <c r="AS9" s="24">
        <v>237.4</v>
      </c>
      <c r="AT9" s="24">
        <v>4844.3</v>
      </c>
      <c r="AU9" s="24">
        <v>-5373.2</v>
      </c>
    </row>
    <row r="10" spans="1:47" ht="19.5" x14ac:dyDescent="0.4">
      <c r="A10" s="23" t="s">
        <v>112</v>
      </c>
      <c r="B10" s="22" t="s">
        <v>48</v>
      </c>
      <c r="C10" s="25">
        <v>7.4</v>
      </c>
      <c r="D10" s="25">
        <v>3194.4</v>
      </c>
      <c r="E10" s="25">
        <v>55.7</v>
      </c>
      <c r="F10" s="25">
        <v>301.8</v>
      </c>
      <c r="G10" s="25">
        <v>75.3</v>
      </c>
      <c r="H10" s="25">
        <v>120.7</v>
      </c>
      <c r="I10" s="25">
        <v>7.8</v>
      </c>
      <c r="J10" s="25">
        <v>78.400000000000006</v>
      </c>
      <c r="K10" s="25">
        <v>95013.2</v>
      </c>
      <c r="L10" s="25">
        <v>573.1</v>
      </c>
      <c r="M10" s="25">
        <v>17.600000000000001</v>
      </c>
      <c r="N10" s="25">
        <v>848.9</v>
      </c>
      <c r="O10" s="25">
        <v>10813.3</v>
      </c>
      <c r="P10" s="25">
        <v>15.3</v>
      </c>
      <c r="Q10" s="25">
        <v>0.2</v>
      </c>
      <c r="R10" s="25">
        <v>4.0999999999999996</v>
      </c>
      <c r="S10" s="25">
        <v>97.9</v>
      </c>
      <c r="T10" s="25">
        <v>150</v>
      </c>
      <c r="U10" s="25">
        <v>13.7</v>
      </c>
      <c r="V10" s="25">
        <v>37.4</v>
      </c>
      <c r="W10" s="25">
        <v>23008.2</v>
      </c>
      <c r="X10" s="25">
        <v>73.099999999999994</v>
      </c>
      <c r="Y10" s="25">
        <v>262.2</v>
      </c>
      <c r="Z10" s="25">
        <v>79.5</v>
      </c>
      <c r="AA10" s="25">
        <v>202.6</v>
      </c>
      <c r="AB10" s="25">
        <v>3.1</v>
      </c>
      <c r="AC10" s="25">
        <v>38.700000000000003</v>
      </c>
      <c r="AD10" s="25">
        <v>0.5</v>
      </c>
      <c r="AE10" s="25">
        <v>3.4</v>
      </c>
      <c r="AF10" s="25">
        <v>0.2</v>
      </c>
      <c r="AG10" s="25">
        <v>86.1</v>
      </c>
      <c r="AH10" s="25">
        <v>1.4</v>
      </c>
      <c r="AI10" s="25">
        <v>0.5</v>
      </c>
      <c r="AJ10" s="25">
        <v>95.5</v>
      </c>
      <c r="AK10" s="25">
        <v>189.9</v>
      </c>
      <c r="AL10" s="25">
        <v>0</v>
      </c>
      <c r="AM10" s="25">
        <v>434.9</v>
      </c>
      <c r="AN10" s="25">
        <v>0</v>
      </c>
      <c r="AO10" s="25">
        <v>2.5</v>
      </c>
      <c r="AP10" s="25">
        <v>14.1</v>
      </c>
      <c r="AQ10" s="25">
        <v>3.7</v>
      </c>
      <c r="AR10" s="25">
        <v>3.3</v>
      </c>
      <c r="AS10" s="25">
        <v>0</v>
      </c>
      <c r="AT10" s="25">
        <v>189</v>
      </c>
      <c r="AU10" s="25">
        <v>-87021.3</v>
      </c>
    </row>
    <row r="11" spans="1:47" ht="19.5" x14ac:dyDescent="0.4">
      <c r="A11" s="23" t="s">
        <v>113</v>
      </c>
      <c r="B11" s="22" t="s">
        <v>48</v>
      </c>
      <c r="C11" s="24">
        <v>14.8</v>
      </c>
      <c r="D11" s="24">
        <v>36.799999999999997</v>
      </c>
      <c r="E11" s="24">
        <v>972.8</v>
      </c>
      <c r="F11" s="24">
        <v>38.4</v>
      </c>
      <c r="G11" s="24">
        <v>0.4</v>
      </c>
      <c r="H11" s="24">
        <v>2.8</v>
      </c>
      <c r="I11" s="24">
        <v>0.3</v>
      </c>
      <c r="J11" s="24">
        <v>7.1</v>
      </c>
      <c r="K11" s="24">
        <v>4.3</v>
      </c>
      <c r="L11" s="24">
        <v>19.2</v>
      </c>
      <c r="M11" s="24">
        <v>5.7</v>
      </c>
      <c r="N11" s="24">
        <v>4339.2</v>
      </c>
      <c r="O11" s="24">
        <v>19476.099999999999</v>
      </c>
      <c r="P11" s="24">
        <v>354.1</v>
      </c>
      <c r="Q11" s="24">
        <v>20.9</v>
      </c>
      <c r="R11" s="24">
        <v>157.1</v>
      </c>
      <c r="S11" s="24">
        <v>111.4</v>
      </c>
      <c r="T11" s="24">
        <v>103.6</v>
      </c>
      <c r="U11" s="24">
        <v>25.2</v>
      </c>
      <c r="V11" s="24">
        <v>309.3</v>
      </c>
      <c r="W11" s="24">
        <v>74.7</v>
      </c>
      <c r="X11" s="24">
        <v>8452.7000000000007</v>
      </c>
      <c r="Y11" s="24">
        <v>98.5</v>
      </c>
      <c r="Z11" s="24">
        <v>0.8</v>
      </c>
      <c r="AA11" s="24">
        <v>10.6</v>
      </c>
      <c r="AB11" s="24">
        <v>0.1</v>
      </c>
      <c r="AC11" s="24">
        <v>4.0999999999999996</v>
      </c>
      <c r="AD11" s="24">
        <v>0.2</v>
      </c>
      <c r="AE11" s="24">
        <v>0.2</v>
      </c>
      <c r="AF11" s="24">
        <v>0</v>
      </c>
      <c r="AG11" s="24">
        <v>46.6</v>
      </c>
      <c r="AH11" s="24">
        <v>0.3</v>
      </c>
      <c r="AI11" s="24">
        <v>0.1</v>
      </c>
      <c r="AJ11" s="24">
        <v>1.6</v>
      </c>
      <c r="AK11" s="24">
        <v>40.4</v>
      </c>
      <c r="AL11" s="24">
        <v>0</v>
      </c>
      <c r="AM11" s="24">
        <v>5.5</v>
      </c>
      <c r="AN11" s="24">
        <v>0</v>
      </c>
      <c r="AO11" s="24">
        <v>0.1</v>
      </c>
      <c r="AP11" s="24">
        <v>1.7</v>
      </c>
      <c r="AQ11" s="24">
        <v>-5.3</v>
      </c>
      <c r="AR11" s="24">
        <v>1.9</v>
      </c>
      <c r="AS11" s="24">
        <v>0</v>
      </c>
      <c r="AT11" s="24">
        <v>1817.8</v>
      </c>
      <c r="AU11" s="24">
        <v>-18739.8</v>
      </c>
    </row>
    <row r="12" spans="1:47" ht="19.5" x14ac:dyDescent="0.4">
      <c r="A12" s="23" t="s">
        <v>114</v>
      </c>
      <c r="B12" s="22" t="s">
        <v>48</v>
      </c>
      <c r="C12" s="25">
        <v>1448</v>
      </c>
      <c r="D12" s="25">
        <v>4310.8</v>
      </c>
      <c r="E12" s="25">
        <v>788.5</v>
      </c>
      <c r="F12" s="25">
        <v>747.6</v>
      </c>
      <c r="G12" s="25">
        <v>92.8</v>
      </c>
      <c r="H12" s="25">
        <v>0.1</v>
      </c>
      <c r="I12" s="25">
        <v>6.2</v>
      </c>
      <c r="J12" s="25">
        <v>40</v>
      </c>
      <c r="K12" s="25">
        <v>332.9</v>
      </c>
      <c r="L12" s="25">
        <v>71.400000000000006</v>
      </c>
      <c r="M12" s="25">
        <v>98.4</v>
      </c>
      <c r="N12" s="25">
        <v>72.3</v>
      </c>
      <c r="O12" s="25">
        <v>22.5</v>
      </c>
      <c r="P12" s="25">
        <v>2</v>
      </c>
      <c r="Q12" s="25">
        <v>0.1</v>
      </c>
      <c r="R12" s="25">
        <v>0.4</v>
      </c>
      <c r="S12" s="25">
        <v>61.7</v>
      </c>
      <c r="T12" s="25">
        <v>1.8</v>
      </c>
      <c r="U12" s="25">
        <v>0.9</v>
      </c>
      <c r="V12" s="25">
        <v>42.4</v>
      </c>
      <c r="W12" s="25">
        <v>854.9</v>
      </c>
      <c r="X12" s="25">
        <v>3256.4</v>
      </c>
      <c r="Y12" s="25">
        <v>0.7</v>
      </c>
      <c r="Z12" s="25">
        <v>55.8</v>
      </c>
      <c r="AA12" s="25">
        <v>0.3</v>
      </c>
      <c r="AB12" s="25">
        <v>0</v>
      </c>
      <c r="AC12" s="25">
        <v>0</v>
      </c>
      <c r="AD12" s="25">
        <v>0.1</v>
      </c>
      <c r="AE12" s="25">
        <v>0.5</v>
      </c>
      <c r="AF12" s="25">
        <v>0</v>
      </c>
      <c r="AG12" s="25">
        <v>8.1999999999999993</v>
      </c>
      <c r="AH12" s="25">
        <v>176.1</v>
      </c>
      <c r="AI12" s="25">
        <v>64.8</v>
      </c>
      <c r="AJ12" s="25">
        <v>1.5</v>
      </c>
      <c r="AK12" s="25">
        <v>1.6</v>
      </c>
      <c r="AL12" s="25">
        <v>0</v>
      </c>
      <c r="AM12" s="25">
        <v>0.5</v>
      </c>
      <c r="AN12" s="25">
        <v>0</v>
      </c>
      <c r="AO12" s="25">
        <v>638.79999999999995</v>
      </c>
      <c r="AP12" s="25">
        <v>0.7</v>
      </c>
      <c r="AQ12" s="25">
        <v>1.9</v>
      </c>
      <c r="AR12" s="25">
        <v>0.3</v>
      </c>
      <c r="AS12" s="25">
        <v>0</v>
      </c>
      <c r="AT12" s="25">
        <v>202.3</v>
      </c>
      <c r="AU12" s="25">
        <v>-138.1</v>
      </c>
    </row>
    <row r="13" spans="1:47" ht="19.5" x14ac:dyDescent="0.4">
      <c r="A13" s="23" t="s">
        <v>115</v>
      </c>
      <c r="B13" s="22" t="s">
        <v>48</v>
      </c>
      <c r="C13" s="24">
        <v>6491.7</v>
      </c>
      <c r="D13" s="24">
        <v>45.4</v>
      </c>
      <c r="E13" s="24">
        <v>25.2</v>
      </c>
      <c r="F13" s="24">
        <v>4.5999999999999996</v>
      </c>
      <c r="G13" s="24">
        <v>9159.7999999999993</v>
      </c>
      <c r="H13" s="24">
        <v>460.6</v>
      </c>
      <c r="I13" s="24">
        <v>13.3</v>
      </c>
      <c r="J13" s="24">
        <v>69.7</v>
      </c>
      <c r="K13" s="24">
        <v>377.7</v>
      </c>
      <c r="L13" s="24">
        <v>2175.1999999999998</v>
      </c>
      <c r="M13" s="24">
        <v>402</v>
      </c>
      <c r="N13" s="24">
        <v>100.6</v>
      </c>
      <c r="O13" s="24">
        <v>174.5</v>
      </c>
      <c r="P13" s="24">
        <v>41.7</v>
      </c>
      <c r="Q13" s="24">
        <v>26.4</v>
      </c>
      <c r="R13" s="24">
        <v>59.3</v>
      </c>
      <c r="S13" s="24">
        <v>53.6</v>
      </c>
      <c r="T13" s="24">
        <v>117.3</v>
      </c>
      <c r="U13" s="24">
        <v>34.5</v>
      </c>
      <c r="V13" s="24">
        <v>88.8</v>
      </c>
      <c r="W13" s="24">
        <v>162.4</v>
      </c>
      <c r="X13" s="24">
        <v>307.5</v>
      </c>
      <c r="Y13" s="24">
        <v>1193.0999999999999</v>
      </c>
      <c r="Z13" s="24">
        <v>32.5</v>
      </c>
      <c r="AA13" s="24">
        <v>11382.6</v>
      </c>
      <c r="AB13" s="24">
        <v>20</v>
      </c>
      <c r="AC13" s="24">
        <v>30.7</v>
      </c>
      <c r="AD13" s="24">
        <v>15.3</v>
      </c>
      <c r="AE13" s="24">
        <v>22.6</v>
      </c>
      <c r="AF13" s="24">
        <v>14.2</v>
      </c>
      <c r="AG13" s="24">
        <v>449.7</v>
      </c>
      <c r="AH13" s="24">
        <v>1136.4000000000001</v>
      </c>
      <c r="AI13" s="24">
        <v>22.4</v>
      </c>
      <c r="AJ13" s="24">
        <v>445.8</v>
      </c>
      <c r="AK13" s="24">
        <v>867.1</v>
      </c>
      <c r="AL13" s="24">
        <v>0</v>
      </c>
      <c r="AM13" s="24">
        <v>149831.6</v>
      </c>
      <c r="AN13" s="24">
        <v>0.1</v>
      </c>
      <c r="AO13" s="24">
        <v>3.1</v>
      </c>
      <c r="AP13" s="24">
        <v>132.9</v>
      </c>
      <c r="AQ13" s="24">
        <v>81.400000000000006</v>
      </c>
      <c r="AR13" s="24">
        <v>305.89999999999998</v>
      </c>
      <c r="AS13" s="24">
        <v>946</v>
      </c>
      <c r="AT13" s="24">
        <v>17424.400000000001</v>
      </c>
      <c r="AU13" s="24">
        <v>-18953.7</v>
      </c>
    </row>
    <row r="14" spans="1:47" ht="19.5" x14ac:dyDescent="0.4">
      <c r="A14" s="23" t="s">
        <v>116</v>
      </c>
      <c r="B14" s="22" t="s">
        <v>48</v>
      </c>
      <c r="C14" s="25">
        <v>600.6</v>
      </c>
      <c r="D14" s="25">
        <v>132.4</v>
      </c>
      <c r="E14" s="25">
        <v>63.9</v>
      </c>
      <c r="F14" s="25">
        <v>20</v>
      </c>
      <c r="G14" s="25">
        <v>137.6</v>
      </c>
      <c r="H14" s="25">
        <v>38828.199999999997</v>
      </c>
      <c r="I14" s="25">
        <v>75.3</v>
      </c>
      <c r="J14" s="25">
        <v>260.2</v>
      </c>
      <c r="K14" s="25">
        <v>661.5</v>
      </c>
      <c r="L14" s="25">
        <v>2657</v>
      </c>
      <c r="M14" s="25">
        <v>1296.7</v>
      </c>
      <c r="N14" s="25">
        <v>273.5</v>
      </c>
      <c r="O14" s="25">
        <v>258.10000000000002</v>
      </c>
      <c r="P14" s="25">
        <v>104.5</v>
      </c>
      <c r="Q14" s="25">
        <v>76.5</v>
      </c>
      <c r="R14" s="25">
        <v>192.3</v>
      </c>
      <c r="S14" s="25">
        <v>193.9</v>
      </c>
      <c r="T14" s="25">
        <v>1369.2</v>
      </c>
      <c r="U14" s="25">
        <v>197.1</v>
      </c>
      <c r="V14" s="25">
        <v>2660.7</v>
      </c>
      <c r="W14" s="25">
        <v>174</v>
      </c>
      <c r="X14" s="25">
        <v>1760.5</v>
      </c>
      <c r="Y14" s="25">
        <v>1138.5999999999999</v>
      </c>
      <c r="Z14" s="25">
        <v>267.60000000000002</v>
      </c>
      <c r="AA14" s="25">
        <v>374.5</v>
      </c>
      <c r="AB14" s="25">
        <v>106.5</v>
      </c>
      <c r="AC14" s="25">
        <v>57</v>
      </c>
      <c r="AD14" s="25">
        <v>79.099999999999994</v>
      </c>
      <c r="AE14" s="25">
        <v>341.7</v>
      </c>
      <c r="AF14" s="25">
        <v>28.1</v>
      </c>
      <c r="AG14" s="25">
        <v>824.3</v>
      </c>
      <c r="AH14" s="25">
        <v>728.3</v>
      </c>
      <c r="AI14" s="25">
        <v>106</v>
      </c>
      <c r="AJ14" s="25">
        <v>383.4</v>
      </c>
      <c r="AK14" s="25">
        <v>672.9</v>
      </c>
      <c r="AL14" s="25">
        <v>0</v>
      </c>
      <c r="AM14" s="25">
        <v>64794.400000000001</v>
      </c>
      <c r="AN14" s="25">
        <v>0</v>
      </c>
      <c r="AO14" s="25">
        <v>0.3</v>
      </c>
      <c r="AP14" s="25">
        <v>451.3</v>
      </c>
      <c r="AQ14" s="25">
        <v>228.2</v>
      </c>
      <c r="AR14" s="25">
        <v>136.4</v>
      </c>
      <c r="AS14" s="25">
        <v>658.2</v>
      </c>
      <c r="AT14" s="25">
        <v>37088.300000000003</v>
      </c>
      <c r="AU14" s="25">
        <v>-9330.2000000000007</v>
      </c>
    </row>
    <row r="15" spans="1:47" ht="19.5" x14ac:dyDescent="0.4">
      <c r="A15" s="23" t="s">
        <v>117</v>
      </c>
      <c r="B15" s="22" t="s">
        <v>48</v>
      </c>
      <c r="C15" s="24">
        <v>124.9</v>
      </c>
      <c r="D15" s="24">
        <v>100.2</v>
      </c>
      <c r="E15" s="24">
        <v>40.299999999999997</v>
      </c>
      <c r="F15" s="24">
        <v>4.3</v>
      </c>
      <c r="G15" s="24">
        <v>46.7</v>
      </c>
      <c r="H15" s="24">
        <v>139.80000000000001</v>
      </c>
      <c r="I15" s="24">
        <v>766.3</v>
      </c>
      <c r="J15" s="24">
        <v>171.7</v>
      </c>
      <c r="K15" s="24">
        <v>46.8</v>
      </c>
      <c r="L15" s="24">
        <v>115.2</v>
      </c>
      <c r="M15" s="24">
        <v>68.099999999999994</v>
      </c>
      <c r="N15" s="24">
        <v>137.19999999999999</v>
      </c>
      <c r="O15" s="24">
        <v>35.299999999999997</v>
      </c>
      <c r="P15" s="24">
        <v>61.3</v>
      </c>
      <c r="Q15" s="24">
        <v>26.7</v>
      </c>
      <c r="R15" s="24">
        <v>47.2</v>
      </c>
      <c r="S15" s="24">
        <v>77.7</v>
      </c>
      <c r="T15" s="24">
        <v>219.7</v>
      </c>
      <c r="U15" s="24">
        <v>33.9</v>
      </c>
      <c r="V15" s="24">
        <v>2368.1</v>
      </c>
      <c r="W15" s="24">
        <v>19.899999999999999</v>
      </c>
      <c r="X15" s="24">
        <v>6603.7</v>
      </c>
      <c r="Y15" s="24">
        <v>173.9</v>
      </c>
      <c r="Z15" s="24">
        <v>12.3</v>
      </c>
      <c r="AA15" s="24">
        <v>49.2</v>
      </c>
      <c r="AB15" s="24">
        <v>14.4</v>
      </c>
      <c r="AC15" s="24">
        <v>20</v>
      </c>
      <c r="AD15" s="24">
        <v>12.9</v>
      </c>
      <c r="AE15" s="24">
        <v>19.100000000000001</v>
      </c>
      <c r="AF15" s="24">
        <v>3.2</v>
      </c>
      <c r="AG15" s="24">
        <v>119.2</v>
      </c>
      <c r="AH15" s="24">
        <v>22.7</v>
      </c>
      <c r="AI15" s="24">
        <v>21.1</v>
      </c>
      <c r="AJ15" s="24">
        <v>21.6</v>
      </c>
      <c r="AK15" s="24">
        <v>120.8</v>
      </c>
      <c r="AL15" s="24">
        <v>0</v>
      </c>
      <c r="AM15" s="24">
        <v>2378.9</v>
      </c>
      <c r="AN15" s="24">
        <v>0</v>
      </c>
      <c r="AO15" s="24">
        <v>0.2</v>
      </c>
      <c r="AP15" s="24">
        <v>344.6</v>
      </c>
      <c r="AQ15" s="24">
        <v>42.1</v>
      </c>
      <c r="AR15" s="24">
        <v>10</v>
      </c>
      <c r="AS15" s="24">
        <v>43.1</v>
      </c>
      <c r="AT15" s="24">
        <v>1159.5999999999999</v>
      </c>
      <c r="AU15" s="24">
        <v>-879.1</v>
      </c>
    </row>
    <row r="16" spans="1:47" ht="19.5" x14ac:dyDescent="0.4">
      <c r="A16" s="23" t="s">
        <v>118</v>
      </c>
      <c r="B16" s="22" t="s">
        <v>48</v>
      </c>
      <c r="C16" s="25">
        <v>270.10000000000002</v>
      </c>
      <c r="D16" s="25">
        <v>63.2</v>
      </c>
      <c r="E16" s="25">
        <v>60.1</v>
      </c>
      <c r="F16" s="25">
        <v>6.1</v>
      </c>
      <c r="G16" s="25">
        <v>1432.3</v>
      </c>
      <c r="H16" s="25">
        <v>980.6</v>
      </c>
      <c r="I16" s="25">
        <v>88.1</v>
      </c>
      <c r="J16" s="25">
        <v>6313.4</v>
      </c>
      <c r="K16" s="25">
        <v>246.3</v>
      </c>
      <c r="L16" s="25">
        <v>1302.2</v>
      </c>
      <c r="M16" s="25">
        <v>531.9</v>
      </c>
      <c r="N16" s="25">
        <v>620.70000000000005</v>
      </c>
      <c r="O16" s="25">
        <v>153.19999999999999</v>
      </c>
      <c r="P16" s="25">
        <v>139.5</v>
      </c>
      <c r="Q16" s="25">
        <v>147.19999999999999</v>
      </c>
      <c r="R16" s="25">
        <v>275.7</v>
      </c>
      <c r="S16" s="25">
        <v>315.60000000000002</v>
      </c>
      <c r="T16" s="25">
        <v>510.9</v>
      </c>
      <c r="U16" s="25">
        <v>86.6</v>
      </c>
      <c r="V16" s="25">
        <v>706.3</v>
      </c>
      <c r="W16" s="25">
        <v>369.9</v>
      </c>
      <c r="X16" s="25">
        <v>1050.5</v>
      </c>
      <c r="Y16" s="25">
        <v>1720.1</v>
      </c>
      <c r="Z16" s="25">
        <v>572.79999999999995</v>
      </c>
      <c r="AA16" s="25">
        <v>529.5</v>
      </c>
      <c r="AB16" s="25">
        <v>2258.1</v>
      </c>
      <c r="AC16" s="25">
        <v>417.3</v>
      </c>
      <c r="AD16" s="25">
        <v>1087.2</v>
      </c>
      <c r="AE16" s="25">
        <v>1803</v>
      </c>
      <c r="AF16" s="25">
        <v>185.9</v>
      </c>
      <c r="AG16" s="25">
        <v>1364</v>
      </c>
      <c r="AH16" s="25">
        <v>1353.7</v>
      </c>
      <c r="AI16" s="25">
        <v>1328.2</v>
      </c>
      <c r="AJ16" s="25">
        <v>227</v>
      </c>
      <c r="AK16" s="25">
        <v>677.3</v>
      </c>
      <c r="AL16" s="25">
        <v>0</v>
      </c>
      <c r="AM16" s="25">
        <v>1749</v>
      </c>
      <c r="AN16" s="25">
        <v>0.4</v>
      </c>
      <c r="AO16" s="25">
        <v>11.8</v>
      </c>
      <c r="AP16" s="25">
        <v>457.6</v>
      </c>
      <c r="AQ16" s="25">
        <v>46.3</v>
      </c>
      <c r="AR16" s="25">
        <v>41.1</v>
      </c>
      <c r="AS16" s="25">
        <v>76.900000000000006</v>
      </c>
      <c r="AT16" s="25">
        <v>1396.8</v>
      </c>
      <c r="AU16" s="25">
        <v>-5039</v>
      </c>
    </row>
    <row r="17" spans="1:47" ht="19.5" x14ac:dyDescent="0.4">
      <c r="A17" s="23" t="s">
        <v>119</v>
      </c>
      <c r="B17" s="22" t="s">
        <v>48</v>
      </c>
      <c r="C17" s="24">
        <v>7263.2</v>
      </c>
      <c r="D17" s="24">
        <v>1768.1</v>
      </c>
      <c r="E17" s="24">
        <v>1581.6</v>
      </c>
      <c r="F17" s="24">
        <v>270.60000000000002</v>
      </c>
      <c r="G17" s="24">
        <v>991.3</v>
      </c>
      <c r="H17" s="24">
        <v>2985.2</v>
      </c>
      <c r="I17" s="24">
        <v>163.69999999999999</v>
      </c>
      <c r="J17" s="24">
        <v>517</v>
      </c>
      <c r="K17" s="24">
        <v>29068.799999999999</v>
      </c>
      <c r="L17" s="24">
        <v>12582.8</v>
      </c>
      <c r="M17" s="24">
        <v>1752.6</v>
      </c>
      <c r="N17" s="24">
        <v>2757.4</v>
      </c>
      <c r="O17" s="24">
        <v>5131.1000000000004</v>
      </c>
      <c r="P17" s="24">
        <v>438.2</v>
      </c>
      <c r="Q17" s="24">
        <v>202.3</v>
      </c>
      <c r="R17" s="24">
        <v>539.29999999999995</v>
      </c>
      <c r="S17" s="24">
        <v>698.5</v>
      </c>
      <c r="T17" s="24">
        <v>991.4</v>
      </c>
      <c r="U17" s="24">
        <v>499.4</v>
      </c>
      <c r="V17" s="24">
        <v>958.5</v>
      </c>
      <c r="W17" s="24">
        <v>8672</v>
      </c>
      <c r="X17" s="24">
        <v>13649.4</v>
      </c>
      <c r="Y17" s="24">
        <v>4155.8999999999996</v>
      </c>
      <c r="Z17" s="24">
        <v>38206.5</v>
      </c>
      <c r="AA17" s="24">
        <v>821.1</v>
      </c>
      <c r="AB17" s="24">
        <v>224.2</v>
      </c>
      <c r="AC17" s="24">
        <v>693.5</v>
      </c>
      <c r="AD17" s="24">
        <v>1016.2</v>
      </c>
      <c r="AE17" s="24">
        <v>1730.3</v>
      </c>
      <c r="AF17" s="24">
        <v>685.7</v>
      </c>
      <c r="AG17" s="24">
        <v>3606.1</v>
      </c>
      <c r="AH17" s="24">
        <v>3787.9</v>
      </c>
      <c r="AI17" s="24">
        <v>1286.3</v>
      </c>
      <c r="AJ17" s="24">
        <v>486.2</v>
      </c>
      <c r="AK17" s="24">
        <v>1264.5</v>
      </c>
      <c r="AL17" s="24">
        <v>0</v>
      </c>
      <c r="AM17" s="24">
        <v>35152.9</v>
      </c>
      <c r="AN17" s="24">
        <v>0</v>
      </c>
      <c r="AO17" s="24">
        <v>0.4</v>
      </c>
      <c r="AP17" s="24">
        <v>588.9</v>
      </c>
      <c r="AQ17" s="24">
        <v>233.1</v>
      </c>
      <c r="AR17" s="24">
        <v>93.2</v>
      </c>
      <c r="AS17" s="24">
        <v>270.39999999999998</v>
      </c>
      <c r="AT17" s="24">
        <v>23636.9</v>
      </c>
      <c r="AU17" s="24">
        <v>-7247.4</v>
      </c>
    </row>
    <row r="18" spans="1:47" ht="19.5" x14ac:dyDescent="0.4">
      <c r="A18" s="23" t="s">
        <v>120</v>
      </c>
      <c r="B18" s="22" t="s">
        <v>48</v>
      </c>
      <c r="C18" s="25">
        <v>9566.2000000000007</v>
      </c>
      <c r="D18" s="25">
        <v>1046</v>
      </c>
      <c r="E18" s="25">
        <v>527.79999999999995</v>
      </c>
      <c r="F18" s="25">
        <v>85.6</v>
      </c>
      <c r="G18" s="25">
        <v>1208.7</v>
      </c>
      <c r="H18" s="25">
        <v>14474</v>
      </c>
      <c r="I18" s="25">
        <v>357.4</v>
      </c>
      <c r="J18" s="25">
        <v>1738.6</v>
      </c>
      <c r="K18" s="25">
        <v>11014.1</v>
      </c>
      <c r="L18" s="25">
        <v>46156.3</v>
      </c>
      <c r="M18" s="25">
        <v>12530.3</v>
      </c>
      <c r="N18" s="25">
        <v>2726.7</v>
      </c>
      <c r="O18" s="25">
        <v>3909.4</v>
      </c>
      <c r="P18" s="25">
        <v>926.1</v>
      </c>
      <c r="Q18" s="25">
        <v>719.6</v>
      </c>
      <c r="R18" s="25">
        <v>1608.1</v>
      </c>
      <c r="S18" s="25">
        <v>1197.4000000000001</v>
      </c>
      <c r="T18" s="25">
        <v>2945</v>
      </c>
      <c r="U18" s="25">
        <v>645.79999999999995</v>
      </c>
      <c r="V18" s="25">
        <v>2592.3000000000002</v>
      </c>
      <c r="W18" s="25">
        <v>611.9</v>
      </c>
      <c r="X18" s="25">
        <v>8313.6</v>
      </c>
      <c r="Y18" s="25">
        <v>1542.9</v>
      </c>
      <c r="Z18" s="25">
        <v>451.5</v>
      </c>
      <c r="AA18" s="25">
        <v>587.29999999999995</v>
      </c>
      <c r="AB18" s="25">
        <v>195.4</v>
      </c>
      <c r="AC18" s="25">
        <v>124.7</v>
      </c>
      <c r="AD18" s="25">
        <v>60</v>
      </c>
      <c r="AE18" s="25">
        <v>41.1</v>
      </c>
      <c r="AF18" s="25">
        <v>24.1</v>
      </c>
      <c r="AG18" s="25">
        <v>1599.2</v>
      </c>
      <c r="AH18" s="25">
        <v>2202.6999999999998</v>
      </c>
      <c r="AI18" s="25">
        <v>49.3</v>
      </c>
      <c r="AJ18" s="25">
        <v>7495.1</v>
      </c>
      <c r="AK18" s="25">
        <v>1767.4</v>
      </c>
      <c r="AL18" s="25">
        <v>0</v>
      </c>
      <c r="AM18" s="25">
        <v>24414.9</v>
      </c>
      <c r="AN18" s="25">
        <v>0.1</v>
      </c>
      <c r="AO18" s="25">
        <v>2.2000000000000002</v>
      </c>
      <c r="AP18" s="25">
        <v>1228.8</v>
      </c>
      <c r="AQ18" s="25">
        <v>320.7</v>
      </c>
      <c r="AR18" s="25">
        <v>72.400000000000006</v>
      </c>
      <c r="AS18" s="25">
        <v>205.6</v>
      </c>
      <c r="AT18" s="25">
        <v>34364</v>
      </c>
      <c r="AU18" s="25">
        <v>-49682.9</v>
      </c>
    </row>
    <row r="19" spans="1:47" ht="19.5" x14ac:dyDescent="0.4">
      <c r="A19" s="23" t="s">
        <v>121</v>
      </c>
      <c r="B19" s="22" t="s">
        <v>48</v>
      </c>
      <c r="C19" s="24">
        <v>364.9</v>
      </c>
      <c r="D19" s="24">
        <v>261.5</v>
      </c>
      <c r="E19" s="24">
        <v>144.30000000000001</v>
      </c>
      <c r="F19" s="24">
        <v>24.6</v>
      </c>
      <c r="G19" s="24">
        <v>820.7</v>
      </c>
      <c r="H19" s="24">
        <v>1206.5999999999999</v>
      </c>
      <c r="I19" s="24">
        <v>52.7</v>
      </c>
      <c r="J19" s="24">
        <v>251.2</v>
      </c>
      <c r="K19" s="24">
        <v>401.8</v>
      </c>
      <c r="L19" s="24">
        <v>1438.2</v>
      </c>
      <c r="M19" s="24">
        <v>2744.6</v>
      </c>
      <c r="N19" s="24">
        <v>422</v>
      </c>
      <c r="O19" s="24">
        <v>429.9</v>
      </c>
      <c r="P19" s="24">
        <v>273.5</v>
      </c>
      <c r="Q19" s="24">
        <v>371.1</v>
      </c>
      <c r="R19" s="24">
        <v>773.9</v>
      </c>
      <c r="S19" s="24">
        <v>900</v>
      </c>
      <c r="T19" s="24">
        <v>2929.1</v>
      </c>
      <c r="U19" s="24">
        <v>454.6</v>
      </c>
      <c r="V19" s="24">
        <v>1079.3</v>
      </c>
      <c r="W19" s="24">
        <v>134.69999999999999</v>
      </c>
      <c r="X19" s="24">
        <v>6659.4</v>
      </c>
      <c r="Y19" s="24">
        <v>959</v>
      </c>
      <c r="Z19" s="24">
        <v>1442.6</v>
      </c>
      <c r="AA19" s="24">
        <v>204.4</v>
      </c>
      <c r="AB19" s="24">
        <v>55</v>
      </c>
      <c r="AC19" s="24">
        <v>222.6</v>
      </c>
      <c r="AD19" s="24">
        <v>146.30000000000001</v>
      </c>
      <c r="AE19" s="24">
        <v>14.8</v>
      </c>
      <c r="AF19" s="24">
        <v>66.7</v>
      </c>
      <c r="AG19" s="24">
        <v>513.1</v>
      </c>
      <c r="AH19" s="24">
        <v>284.89999999999998</v>
      </c>
      <c r="AI19" s="24">
        <v>132</v>
      </c>
      <c r="AJ19" s="24">
        <v>135.80000000000001</v>
      </c>
      <c r="AK19" s="24">
        <v>212.3</v>
      </c>
      <c r="AL19" s="24">
        <v>0</v>
      </c>
      <c r="AM19" s="24">
        <v>8985.7999999999993</v>
      </c>
      <c r="AN19" s="24">
        <v>0</v>
      </c>
      <c r="AO19" s="24">
        <v>0.1</v>
      </c>
      <c r="AP19" s="24">
        <v>5073.7</v>
      </c>
      <c r="AQ19" s="24">
        <v>829.5</v>
      </c>
      <c r="AR19" s="24">
        <v>2.7</v>
      </c>
      <c r="AS19" s="24">
        <v>7.6</v>
      </c>
      <c r="AT19" s="24">
        <v>5687.1</v>
      </c>
      <c r="AU19" s="24">
        <v>-4331.5</v>
      </c>
    </row>
    <row r="20" spans="1:47" ht="19.5" x14ac:dyDescent="0.4">
      <c r="A20" s="23" t="s">
        <v>122</v>
      </c>
      <c r="B20" s="22" t="s">
        <v>48</v>
      </c>
      <c r="C20" s="25">
        <v>42.4</v>
      </c>
      <c r="D20" s="25">
        <v>17.100000000000001</v>
      </c>
      <c r="E20" s="25">
        <v>15.3</v>
      </c>
      <c r="F20" s="25">
        <v>27.5</v>
      </c>
      <c r="G20" s="25">
        <v>227.4</v>
      </c>
      <c r="H20" s="25">
        <v>330.2</v>
      </c>
      <c r="I20" s="25">
        <v>68.400000000000006</v>
      </c>
      <c r="J20" s="25">
        <v>39.299999999999997</v>
      </c>
      <c r="K20" s="25">
        <v>238.7</v>
      </c>
      <c r="L20" s="25">
        <v>689</v>
      </c>
      <c r="M20" s="25">
        <v>291.8</v>
      </c>
      <c r="N20" s="25">
        <v>6175.4</v>
      </c>
      <c r="O20" s="25">
        <v>785.1</v>
      </c>
      <c r="P20" s="25">
        <v>257</v>
      </c>
      <c r="Q20" s="25">
        <v>299.10000000000002</v>
      </c>
      <c r="R20" s="25">
        <v>348.3</v>
      </c>
      <c r="S20" s="25">
        <v>372.4</v>
      </c>
      <c r="T20" s="25">
        <v>928.5</v>
      </c>
      <c r="U20" s="25">
        <v>129.80000000000001</v>
      </c>
      <c r="V20" s="25">
        <v>398.2</v>
      </c>
      <c r="W20" s="25">
        <v>199.1</v>
      </c>
      <c r="X20" s="25">
        <v>41440.800000000003</v>
      </c>
      <c r="Y20" s="25">
        <v>423.2</v>
      </c>
      <c r="Z20" s="25">
        <v>23</v>
      </c>
      <c r="AA20" s="25">
        <v>175.8</v>
      </c>
      <c r="AB20" s="25">
        <v>14.2</v>
      </c>
      <c r="AC20" s="25">
        <v>76.2</v>
      </c>
      <c r="AD20" s="25">
        <v>17</v>
      </c>
      <c r="AE20" s="25">
        <v>22.1</v>
      </c>
      <c r="AF20" s="25">
        <v>11.5</v>
      </c>
      <c r="AG20" s="25">
        <v>187.2</v>
      </c>
      <c r="AH20" s="25">
        <v>35.6</v>
      </c>
      <c r="AI20" s="25">
        <v>26.7</v>
      </c>
      <c r="AJ20" s="25">
        <v>72.2</v>
      </c>
      <c r="AK20" s="25">
        <v>165</v>
      </c>
      <c r="AL20" s="25">
        <v>0</v>
      </c>
      <c r="AM20" s="25">
        <v>486.7</v>
      </c>
      <c r="AN20" s="25">
        <v>0</v>
      </c>
      <c r="AO20" s="25">
        <v>0.4</v>
      </c>
      <c r="AP20" s="25">
        <v>336.7</v>
      </c>
      <c r="AQ20" s="25">
        <v>44.6</v>
      </c>
      <c r="AR20" s="25">
        <v>1.4</v>
      </c>
      <c r="AS20" s="25">
        <v>9.5</v>
      </c>
      <c r="AT20" s="25">
        <v>3120.7</v>
      </c>
      <c r="AU20" s="25">
        <v>-5142.8</v>
      </c>
    </row>
    <row r="21" spans="1:47" ht="13.15" x14ac:dyDescent="0.4">
      <c r="A21" s="23" t="s">
        <v>123</v>
      </c>
      <c r="B21" s="22" t="s">
        <v>48</v>
      </c>
      <c r="C21" s="24">
        <v>98.7</v>
      </c>
      <c r="D21" s="24">
        <v>495.4</v>
      </c>
      <c r="E21" s="24">
        <v>38.200000000000003</v>
      </c>
      <c r="F21" s="24">
        <v>212.6</v>
      </c>
      <c r="G21" s="24">
        <v>91.2</v>
      </c>
      <c r="H21" s="24">
        <v>149</v>
      </c>
      <c r="I21" s="24">
        <v>50.2</v>
      </c>
      <c r="J21" s="24">
        <v>645.70000000000005</v>
      </c>
      <c r="K21" s="24">
        <v>362.9</v>
      </c>
      <c r="L21" s="24">
        <v>1322.5</v>
      </c>
      <c r="M21" s="24">
        <v>726.7</v>
      </c>
      <c r="N21" s="24">
        <v>1414.2</v>
      </c>
      <c r="O21" s="24">
        <v>45078</v>
      </c>
      <c r="P21" s="24">
        <v>16674.599999999999</v>
      </c>
      <c r="Q21" s="24">
        <v>2350.6999999999998</v>
      </c>
      <c r="R21" s="24">
        <v>16461.099999999999</v>
      </c>
      <c r="S21" s="24">
        <v>18602.2</v>
      </c>
      <c r="T21" s="24">
        <v>16669.2</v>
      </c>
      <c r="U21" s="24">
        <v>4958.7</v>
      </c>
      <c r="V21" s="24">
        <v>11044.9</v>
      </c>
      <c r="W21" s="24">
        <v>1417.5</v>
      </c>
      <c r="X21" s="24">
        <v>40469.699999999997</v>
      </c>
      <c r="Y21" s="24">
        <v>616.79999999999995</v>
      </c>
      <c r="Z21" s="24">
        <v>60.6</v>
      </c>
      <c r="AA21" s="24">
        <v>45.4</v>
      </c>
      <c r="AB21" s="24">
        <v>21.9</v>
      </c>
      <c r="AC21" s="24">
        <v>305.2</v>
      </c>
      <c r="AD21" s="24">
        <v>63</v>
      </c>
      <c r="AE21" s="24">
        <v>48</v>
      </c>
      <c r="AF21" s="24">
        <v>41.8</v>
      </c>
      <c r="AG21" s="24">
        <v>146.9</v>
      </c>
      <c r="AH21" s="24">
        <v>166.3</v>
      </c>
      <c r="AI21" s="24">
        <v>94.3</v>
      </c>
      <c r="AJ21" s="24">
        <v>93.1</v>
      </c>
      <c r="AK21" s="24">
        <v>266.89999999999998</v>
      </c>
      <c r="AL21" s="24">
        <v>0</v>
      </c>
      <c r="AM21" s="24">
        <v>967.1</v>
      </c>
      <c r="AN21" s="24">
        <v>0</v>
      </c>
      <c r="AO21" s="24">
        <v>0.6</v>
      </c>
      <c r="AP21" s="24">
        <v>1991.3</v>
      </c>
      <c r="AQ21" s="24">
        <v>187.5</v>
      </c>
      <c r="AR21" s="24">
        <v>2.4</v>
      </c>
      <c r="AS21" s="24">
        <v>50.6</v>
      </c>
      <c r="AT21" s="24">
        <v>20524.599999999999</v>
      </c>
      <c r="AU21" s="24">
        <v>-55898</v>
      </c>
    </row>
    <row r="22" spans="1:47" ht="19.5" x14ac:dyDescent="0.4">
      <c r="A22" s="23" t="s">
        <v>124</v>
      </c>
      <c r="B22" s="22" t="s">
        <v>48</v>
      </c>
      <c r="C22" s="25">
        <v>399.3</v>
      </c>
      <c r="D22" s="25">
        <v>468.2</v>
      </c>
      <c r="E22" s="25">
        <v>167.2</v>
      </c>
      <c r="F22" s="25">
        <v>54.3</v>
      </c>
      <c r="G22" s="25">
        <v>501.8</v>
      </c>
      <c r="H22" s="25">
        <v>414</v>
      </c>
      <c r="I22" s="25">
        <v>95.5</v>
      </c>
      <c r="J22" s="25">
        <v>98.1</v>
      </c>
      <c r="K22" s="25">
        <v>534.70000000000005</v>
      </c>
      <c r="L22" s="25">
        <v>539.70000000000005</v>
      </c>
      <c r="M22" s="25">
        <v>381.8</v>
      </c>
      <c r="N22" s="25">
        <v>479.1</v>
      </c>
      <c r="O22" s="25">
        <v>3371.5</v>
      </c>
      <c r="P22" s="25">
        <v>2811.8</v>
      </c>
      <c r="Q22" s="25">
        <v>406.7</v>
      </c>
      <c r="R22" s="25">
        <v>1270.2</v>
      </c>
      <c r="S22" s="25">
        <v>3481.4</v>
      </c>
      <c r="T22" s="25">
        <v>3789.5</v>
      </c>
      <c r="U22" s="25">
        <v>796.9</v>
      </c>
      <c r="V22" s="25">
        <v>1408.9</v>
      </c>
      <c r="W22" s="25">
        <v>236.6</v>
      </c>
      <c r="X22" s="25">
        <v>15759.7</v>
      </c>
      <c r="Y22" s="25">
        <v>547.20000000000005</v>
      </c>
      <c r="Z22" s="25">
        <v>162</v>
      </c>
      <c r="AA22" s="25">
        <v>135.69999999999999</v>
      </c>
      <c r="AB22" s="25">
        <v>36.200000000000003</v>
      </c>
      <c r="AC22" s="25">
        <v>113.1</v>
      </c>
      <c r="AD22" s="25">
        <v>181.6</v>
      </c>
      <c r="AE22" s="25">
        <v>33.6</v>
      </c>
      <c r="AF22" s="25">
        <v>149.1</v>
      </c>
      <c r="AG22" s="25">
        <v>425.4</v>
      </c>
      <c r="AH22" s="25">
        <v>620.4</v>
      </c>
      <c r="AI22" s="25">
        <v>196.7</v>
      </c>
      <c r="AJ22" s="25">
        <v>69.8</v>
      </c>
      <c r="AK22" s="25">
        <v>176.4</v>
      </c>
      <c r="AL22" s="25">
        <v>0</v>
      </c>
      <c r="AM22" s="25">
        <v>1001</v>
      </c>
      <c r="AN22" s="25">
        <v>0</v>
      </c>
      <c r="AO22" s="25">
        <v>1.6</v>
      </c>
      <c r="AP22" s="25">
        <v>3531.8</v>
      </c>
      <c r="AQ22" s="25">
        <v>233.9</v>
      </c>
      <c r="AR22" s="25">
        <v>3.4</v>
      </c>
      <c r="AS22" s="25">
        <v>35</v>
      </c>
      <c r="AT22" s="25">
        <v>6391.5</v>
      </c>
      <c r="AU22" s="25">
        <v>-6999.7</v>
      </c>
    </row>
    <row r="23" spans="1:47" ht="19.5" x14ac:dyDescent="0.4">
      <c r="A23" s="23" t="s">
        <v>125</v>
      </c>
      <c r="B23" s="22" t="s">
        <v>48</v>
      </c>
      <c r="C23" s="24">
        <v>57.6</v>
      </c>
      <c r="D23" s="24">
        <v>77.2</v>
      </c>
      <c r="E23" s="24">
        <v>44.6</v>
      </c>
      <c r="F23" s="24">
        <v>15.7</v>
      </c>
      <c r="G23" s="24">
        <v>48.2</v>
      </c>
      <c r="H23" s="24">
        <v>131.4</v>
      </c>
      <c r="I23" s="24">
        <v>10</v>
      </c>
      <c r="J23" s="24">
        <v>75.400000000000006</v>
      </c>
      <c r="K23" s="24">
        <v>159.69999999999999</v>
      </c>
      <c r="L23" s="24">
        <v>182.4</v>
      </c>
      <c r="M23" s="24">
        <v>119.5</v>
      </c>
      <c r="N23" s="24">
        <v>101</v>
      </c>
      <c r="O23" s="24">
        <v>163.19999999999999</v>
      </c>
      <c r="P23" s="24">
        <v>170.9</v>
      </c>
      <c r="Q23" s="24">
        <v>6671.2</v>
      </c>
      <c r="R23" s="24">
        <v>1365.3</v>
      </c>
      <c r="S23" s="24">
        <v>1067.4000000000001</v>
      </c>
      <c r="T23" s="24">
        <v>1495.1</v>
      </c>
      <c r="U23" s="24">
        <v>311.3</v>
      </c>
      <c r="V23" s="24">
        <v>437.8</v>
      </c>
      <c r="W23" s="24">
        <v>406</v>
      </c>
      <c r="X23" s="24">
        <v>2427.4</v>
      </c>
      <c r="Y23" s="24">
        <v>753.7</v>
      </c>
      <c r="Z23" s="24">
        <v>399.7</v>
      </c>
      <c r="AA23" s="24">
        <v>122.7</v>
      </c>
      <c r="AB23" s="24">
        <v>257.60000000000002</v>
      </c>
      <c r="AC23" s="24">
        <v>3703.2</v>
      </c>
      <c r="AD23" s="24">
        <v>2927.9</v>
      </c>
      <c r="AE23" s="24">
        <v>900.8</v>
      </c>
      <c r="AF23" s="24">
        <v>55.7</v>
      </c>
      <c r="AG23" s="24">
        <v>664</v>
      </c>
      <c r="AH23" s="24">
        <v>1219.9000000000001</v>
      </c>
      <c r="AI23" s="24">
        <v>468.9</v>
      </c>
      <c r="AJ23" s="24">
        <v>351</v>
      </c>
      <c r="AK23" s="24">
        <v>489.1</v>
      </c>
      <c r="AL23" s="24">
        <v>0</v>
      </c>
      <c r="AM23" s="24">
        <v>1952.5</v>
      </c>
      <c r="AN23" s="24">
        <v>0</v>
      </c>
      <c r="AO23" s="24">
        <v>0.7</v>
      </c>
      <c r="AP23" s="24">
        <v>17592.900000000001</v>
      </c>
      <c r="AQ23" s="24">
        <v>2683.3</v>
      </c>
      <c r="AR23" s="24">
        <v>41.4</v>
      </c>
      <c r="AS23" s="24">
        <v>72.400000000000006</v>
      </c>
      <c r="AT23" s="24">
        <v>2998.5</v>
      </c>
      <c r="AU23" s="24">
        <v>-28145.4</v>
      </c>
    </row>
    <row r="24" spans="1:47" ht="13.15" x14ac:dyDescent="0.4">
      <c r="A24" s="23" t="s">
        <v>126</v>
      </c>
      <c r="B24" s="22" t="s">
        <v>48</v>
      </c>
      <c r="C24" s="25">
        <v>55.7</v>
      </c>
      <c r="D24" s="25">
        <v>72.599999999999994</v>
      </c>
      <c r="E24" s="25">
        <v>32.200000000000003</v>
      </c>
      <c r="F24" s="25">
        <v>8.4</v>
      </c>
      <c r="G24" s="25">
        <v>54.4</v>
      </c>
      <c r="H24" s="25">
        <v>76.3</v>
      </c>
      <c r="I24" s="25">
        <v>9.8000000000000007</v>
      </c>
      <c r="J24" s="25">
        <v>33.799999999999997</v>
      </c>
      <c r="K24" s="25">
        <v>82.1</v>
      </c>
      <c r="L24" s="25">
        <v>127.9</v>
      </c>
      <c r="M24" s="25">
        <v>92.1</v>
      </c>
      <c r="N24" s="25">
        <v>111</v>
      </c>
      <c r="O24" s="25">
        <v>669</v>
      </c>
      <c r="P24" s="25">
        <v>359.7</v>
      </c>
      <c r="Q24" s="25">
        <v>716.7</v>
      </c>
      <c r="R24" s="25">
        <v>1510.6</v>
      </c>
      <c r="S24" s="25">
        <v>876.9</v>
      </c>
      <c r="T24" s="25">
        <v>1079.5</v>
      </c>
      <c r="U24" s="25">
        <v>238.2</v>
      </c>
      <c r="V24" s="25">
        <v>328.2</v>
      </c>
      <c r="W24" s="25">
        <v>366.6</v>
      </c>
      <c r="X24" s="25">
        <v>3180.8</v>
      </c>
      <c r="Y24" s="25">
        <v>211</v>
      </c>
      <c r="Z24" s="25">
        <v>188.5</v>
      </c>
      <c r="AA24" s="25">
        <v>40.6</v>
      </c>
      <c r="AB24" s="25">
        <v>32</v>
      </c>
      <c r="AC24" s="25">
        <v>437.2</v>
      </c>
      <c r="AD24" s="25">
        <v>298.60000000000002</v>
      </c>
      <c r="AE24" s="25">
        <v>93.4</v>
      </c>
      <c r="AF24" s="25">
        <v>35.299999999999997</v>
      </c>
      <c r="AG24" s="25">
        <v>157.69999999999999</v>
      </c>
      <c r="AH24" s="25">
        <v>203.3</v>
      </c>
      <c r="AI24" s="25">
        <v>83.2</v>
      </c>
      <c r="AJ24" s="25">
        <v>41.2</v>
      </c>
      <c r="AK24" s="25">
        <v>105.8</v>
      </c>
      <c r="AL24" s="25">
        <v>0</v>
      </c>
      <c r="AM24" s="25">
        <v>3060.6</v>
      </c>
      <c r="AN24" s="25">
        <v>0</v>
      </c>
      <c r="AO24" s="25">
        <v>0.3</v>
      </c>
      <c r="AP24" s="25">
        <v>30088.5</v>
      </c>
      <c r="AQ24" s="25">
        <v>1589.2</v>
      </c>
      <c r="AR24" s="25">
        <v>14</v>
      </c>
      <c r="AS24" s="25">
        <v>57.5</v>
      </c>
      <c r="AT24" s="25">
        <v>9218.9</v>
      </c>
      <c r="AU24" s="25">
        <v>-9207.7999999999993</v>
      </c>
    </row>
    <row r="25" spans="1:47" ht="19.5" x14ac:dyDescent="0.4">
      <c r="A25" s="23" t="s">
        <v>127</v>
      </c>
      <c r="B25" s="22" t="s">
        <v>48</v>
      </c>
      <c r="C25" s="24">
        <v>135.80000000000001</v>
      </c>
      <c r="D25" s="24">
        <v>155</v>
      </c>
      <c r="E25" s="24">
        <v>73.400000000000006</v>
      </c>
      <c r="F25" s="24">
        <v>22.7</v>
      </c>
      <c r="G25" s="24">
        <v>84.1</v>
      </c>
      <c r="H25" s="24">
        <v>152.6</v>
      </c>
      <c r="I25" s="24">
        <v>17.600000000000001</v>
      </c>
      <c r="J25" s="24">
        <v>39.9</v>
      </c>
      <c r="K25" s="24">
        <v>134.5</v>
      </c>
      <c r="L25" s="24">
        <v>143.5</v>
      </c>
      <c r="M25" s="24">
        <v>151.19999999999999</v>
      </c>
      <c r="N25" s="24">
        <v>116.9</v>
      </c>
      <c r="O25" s="24">
        <v>525.79999999999995</v>
      </c>
      <c r="P25" s="24">
        <v>298.3</v>
      </c>
      <c r="Q25" s="24">
        <v>372.3</v>
      </c>
      <c r="R25" s="24">
        <v>313.5</v>
      </c>
      <c r="S25" s="24">
        <v>1008.7</v>
      </c>
      <c r="T25" s="24">
        <v>1036.2</v>
      </c>
      <c r="U25" s="24">
        <v>249.9</v>
      </c>
      <c r="V25" s="24">
        <v>250.1</v>
      </c>
      <c r="W25" s="24">
        <v>149.19999999999999</v>
      </c>
      <c r="X25" s="24">
        <v>2307</v>
      </c>
      <c r="Y25" s="24">
        <v>188</v>
      </c>
      <c r="Z25" s="24">
        <v>189.3</v>
      </c>
      <c r="AA25" s="24">
        <v>30</v>
      </c>
      <c r="AB25" s="24">
        <v>22.9</v>
      </c>
      <c r="AC25" s="24">
        <v>207.1</v>
      </c>
      <c r="AD25" s="24">
        <v>179.2</v>
      </c>
      <c r="AE25" s="24">
        <v>73.099999999999994</v>
      </c>
      <c r="AF25" s="24">
        <v>27.9</v>
      </c>
      <c r="AG25" s="24">
        <v>157.80000000000001</v>
      </c>
      <c r="AH25" s="24">
        <v>265.7</v>
      </c>
      <c r="AI25" s="24">
        <v>65.599999999999994</v>
      </c>
      <c r="AJ25" s="24">
        <v>33.6</v>
      </c>
      <c r="AK25" s="24">
        <v>65.599999999999994</v>
      </c>
      <c r="AL25" s="24">
        <v>0</v>
      </c>
      <c r="AM25" s="24">
        <v>2242.9</v>
      </c>
      <c r="AN25" s="24">
        <v>0</v>
      </c>
      <c r="AO25" s="24">
        <v>1.2</v>
      </c>
      <c r="AP25" s="24">
        <v>49080.4</v>
      </c>
      <c r="AQ25" s="24">
        <v>2036.4</v>
      </c>
      <c r="AR25" s="24">
        <v>3.6</v>
      </c>
      <c r="AS25" s="24">
        <v>18.5</v>
      </c>
      <c r="AT25" s="24">
        <v>14358.5</v>
      </c>
      <c r="AU25" s="24">
        <v>-17475.400000000001</v>
      </c>
    </row>
    <row r="26" spans="1:47" ht="19.5" x14ac:dyDescent="0.4">
      <c r="A26" s="23" t="s">
        <v>128</v>
      </c>
      <c r="B26" s="22" t="s">
        <v>48</v>
      </c>
      <c r="C26" s="25">
        <v>69</v>
      </c>
      <c r="D26" s="25">
        <v>28.3</v>
      </c>
      <c r="E26" s="25">
        <v>18.399999999999999</v>
      </c>
      <c r="F26" s="25">
        <v>7.1</v>
      </c>
      <c r="G26" s="25">
        <v>2.2000000000000002</v>
      </c>
      <c r="H26" s="25">
        <v>8.5</v>
      </c>
      <c r="I26" s="25">
        <v>0.3</v>
      </c>
      <c r="J26" s="25">
        <v>4.7</v>
      </c>
      <c r="K26" s="25">
        <v>4.7</v>
      </c>
      <c r="L26" s="25">
        <v>34.5</v>
      </c>
      <c r="M26" s="25">
        <v>3.9</v>
      </c>
      <c r="N26" s="25">
        <v>3.4</v>
      </c>
      <c r="O26" s="25">
        <v>39.1</v>
      </c>
      <c r="P26" s="25">
        <v>15.6</v>
      </c>
      <c r="Q26" s="25">
        <v>28.1</v>
      </c>
      <c r="R26" s="25">
        <v>25.5</v>
      </c>
      <c r="S26" s="25">
        <v>280.3</v>
      </c>
      <c r="T26" s="25">
        <v>12730.4</v>
      </c>
      <c r="U26" s="25">
        <v>162.30000000000001</v>
      </c>
      <c r="V26" s="25">
        <v>24.7</v>
      </c>
      <c r="W26" s="25">
        <v>71</v>
      </c>
      <c r="X26" s="25">
        <v>315.89999999999998</v>
      </c>
      <c r="Y26" s="25">
        <v>433.7</v>
      </c>
      <c r="Z26" s="25">
        <v>1273.4000000000001</v>
      </c>
      <c r="AA26" s="25">
        <v>15.8</v>
      </c>
      <c r="AB26" s="25">
        <v>11.7</v>
      </c>
      <c r="AC26" s="25">
        <v>40.9</v>
      </c>
      <c r="AD26" s="25">
        <v>43.2</v>
      </c>
      <c r="AE26" s="25">
        <v>62.7</v>
      </c>
      <c r="AF26" s="25">
        <v>20.6</v>
      </c>
      <c r="AG26" s="25">
        <v>303.5</v>
      </c>
      <c r="AH26" s="25">
        <v>188.8</v>
      </c>
      <c r="AI26" s="25">
        <v>26</v>
      </c>
      <c r="AJ26" s="25">
        <v>10.9</v>
      </c>
      <c r="AK26" s="25">
        <v>43.6</v>
      </c>
      <c r="AL26" s="25">
        <v>0</v>
      </c>
      <c r="AM26" s="25">
        <v>11792.2</v>
      </c>
      <c r="AN26" s="25">
        <v>0</v>
      </c>
      <c r="AO26" s="25">
        <v>0.3</v>
      </c>
      <c r="AP26" s="25">
        <v>51680.7</v>
      </c>
      <c r="AQ26" s="25">
        <v>4968.3</v>
      </c>
      <c r="AR26" s="25">
        <v>23.3</v>
      </c>
      <c r="AS26" s="25">
        <v>82.8</v>
      </c>
      <c r="AT26" s="25">
        <v>10078.9</v>
      </c>
      <c r="AU26" s="25">
        <v>-6299.3</v>
      </c>
    </row>
    <row r="27" spans="1:47" ht="13.15" x14ac:dyDescent="0.4">
      <c r="A27" s="23" t="s">
        <v>129</v>
      </c>
      <c r="B27" s="22" t="s">
        <v>48</v>
      </c>
      <c r="C27" s="24">
        <v>49</v>
      </c>
      <c r="D27" s="24">
        <v>1.4</v>
      </c>
      <c r="E27" s="24">
        <v>0.5</v>
      </c>
      <c r="F27" s="24">
        <v>0.4</v>
      </c>
      <c r="G27" s="24">
        <v>1.6</v>
      </c>
      <c r="H27" s="24">
        <v>2.4</v>
      </c>
      <c r="I27" s="24">
        <v>0.2</v>
      </c>
      <c r="J27" s="24">
        <v>1.5</v>
      </c>
      <c r="K27" s="24">
        <v>3.4</v>
      </c>
      <c r="L27" s="24">
        <v>5</v>
      </c>
      <c r="M27" s="24">
        <v>1.4</v>
      </c>
      <c r="N27" s="24">
        <v>1.6</v>
      </c>
      <c r="O27" s="24">
        <v>10.199999999999999</v>
      </c>
      <c r="P27" s="24">
        <v>5.4</v>
      </c>
      <c r="Q27" s="24">
        <v>4.3</v>
      </c>
      <c r="R27" s="24">
        <v>6.3</v>
      </c>
      <c r="S27" s="24">
        <v>75.7</v>
      </c>
      <c r="T27" s="24">
        <v>24.5</v>
      </c>
      <c r="U27" s="24">
        <v>4608.8</v>
      </c>
      <c r="V27" s="24">
        <v>4.7</v>
      </c>
      <c r="W27" s="24">
        <v>3.1</v>
      </c>
      <c r="X27" s="24">
        <v>32.1</v>
      </c>
      <c r="Y27" s="24">
        <v>46.7</v>
      </c>
      <c r="Z27" s="24">
        <v>515.1</v>
      </c>
      <c r="AA27" s="24">
        <v>2.1</v>
      </c>
      <c r="AB27" s="24">
        <v>1.7</v>
      </c>
      <c r="AC27" s="24">
        <v>5.0999999999999996</v>
      </c>
      <c r="AD27" s="24">
        <v>8.3000000000000007</v>
      </c>
      <c r="AE27" s="24">
        <v>3.4</v>
      </c>
      <c r="AF27" s="24">
        <v>5.7</v>
      </c>
      <c r="AG27" s="24">
        <v>118.5</v>
      </c>
      <c r="AH27" s="24">
        <v>741.4</v>
      </c>
      <c r="AI27" s="24">
        <v>4.4000000000000004</v>
      </c>
      <c r="AJ27" s="24">
        <v>2.2999999999999998</v>
      </c>
      <c r="AK27" s="24">
        <v>17.399999999999999</v>
      </c>
      <c r="AL27" s="24">
        <v>0</v>
      </c>
      <c r="AM27" s="24">
        <v>4484</v>
      </c>
      <c r="AN27" s="24">
        <v>0</v>
      </c>
      <c r="AO27" s="24">
        <v>0.3</v>
      </c>
      <c r="AP27" s="24">
        <v>24535.1</v>
      </c>
      <c r="AQ27" s="24">
        <v>2071.1999999999998</v>
      </c>
      <c r="AR27" s="24">
        <v>2</v>
      </c>
      <c r="AS27" s="24">
        <v>0</v>
      </c>
      <c r="AT27" s="24">
        <v>7429.5</v>
      </c>
      <c r="AU27" s="24">
        <v>-14307.7</v>
      </c>
    </row>
    <row r="28" spans="1:47" ht="29.25" x14ac:dyDescent="0.4">
      <c r="A28" s="23" t="s">
        <v>130</v>
      </c>
      <c r="B28" s="22" t="s">
        <v>48</v>
      </c>
      <c r="C28" s="25">
        <v>101.4</v>
      </c>
      <c r="D28" s="25">
        <v>52.1</v>
      </c>
      <c r="E28" s="25">
        <v>29.6</v>
      </c>
      <c r="F28" s="25">
        <v>8.8000000000000007</v>
      </c>
      <c r="G28" s="25">
        <v>83.5</v>
      </c>
      <c r="H28" s="25">
        <v>435.4</v>
      </c>
      <c r="I28" s="25">
        <v>89.1</v>
      </c>
      <c r="J28" s="25">
        <v>94.7</v>
      </c>
      <c r="K28" s="25">
        <v>82.3</v>
      </c>
      <c r="L28" s="25">
        <v>209</v>
      </c>
      <c r="M28" s="25">
        <v>104.5</v>
      </c>
      <c r="N28" s="25">
        <v>122.2</v>
      </c>
      <c r="O28" s="25">
        <v>346.3</v>
      </c>
      <c r="P28" s="25">
        <v>161.9</v>
      </c>
      <c r="Q28" s="25">
        <v>252.8</v>
      </c>
      <c r="R28" s="25">
        <v>209.2</v>
      </c>
      <c r="S28" s="25">
        <v>327</v>
      </c>
      <c r="T28" s="25">
        <v>638.70000000000005</v>
      </c>
      <c r="U28" s="25">
        <v>101.6</v>
      </c>
      <c r="V28" s="25">
        <v>2309.6</v>
      </c>
      <c r="W28" s="25">
        <v>201.3</v>
      </c>
      <c r="X28" s="25">
        <v>2943.3</v>
      </c>
      <c r="Y28" s="25">
        <v>372.4</v>
      </c>
      <c r="Z28" s="25">
        <v>247</v>
      </c>
      <c r="AA28" s="25">
        <v>110.7</v>
      </c>
      <c r="AB28" s="25">
        <v>73.5</v>
      </c>
      <c r="AC28" s="25">
        <v>198.3</v>
      </c>
      <c r="AD28" s="25">
        <v>224.4</v>
      </c>
      <c r="AE28" s="25">
        <v>362.4</v>
      </c>
      <c r="AF28" s="25">
        <v>107.5</v>
      </c>
      <c r="AG28" s="25">
        <v>374.4</v>
      </c>
      <c r="AH28" s="25">
        <v>556.9</v>
      </c>
      <c r="AI28" s="25">
        <v>556.29999999999995</v>
      </c>
      <c r="AJ28" s="25">
        <v>527.6</v>
      </c>
      <c r="AK28" s="25">
        <v>290.2</v>
      </c>
      <c r="AL28" s="25">
        <v>0</v>
      </c>
      <c r="AM28" s="25">
        <v>7763.3</v>
      </c>
      <c r="AN28" s="25">
        <v>0</v>
      </c>
      <c r="AO28" s="25">
        <v>4.7</v>
      </c>
      <c r="AP28" s="25">
        <v>11146.5</v>
      </c>
      <c r="AQ28" s="25">
        <v>1395.1</v>
      </c>
      <c r="AR28" s="25">
        <v>114.8</v>
      </c>
      <c r="AS28" s="25">
        <v>419.3</v>
      </c>
      <c r="AT28" s="25">
        <v>25324.3</v>
      </c>
      <c r="AU28" s="25">
        <v>-8034.3</v>
      </c>
    </row>
    <row r="29" spans="1:47" ht="29.25" x14ac:dyDescent="0.4">
      <c r="A29" s="23" t="s">
        <v>131</v>
      </c>
      <c r="B29" s="22" t="s">
        <v>48</v>
      </c>
      <c r="C29" s="24">
        <v>2231.3000000000002</v>
      </c>
      <c r="D29" s="24">
        <v>2149.6</v>
      </c>
      <c r="E29" s="24">
        <v>1703.4</v>
      </c>
      <c r="F29" s="24">
        <v>130.6</v>
      </c>
      <c r="G29" s="24">
        <v>1465.4</v>
      </c>
      <c r="H29" s="24">
        <v>3693.9</v>
      </c>
      <c r="I29" s="24">
        <v>194.7</v>
      </c>
      <c r="J29" s="24">
        <v>1103.5999999999999</v>
      </c>
      <c r="K29" s="24">
        <v>4072.3</v>
      </c>
      <c r="L29" s="24">
        <v>4512.5</v>
      </c>
      <c r="M29" s="24">
        <v>1163</v>
      </c>
      <c r="N29" s="24">
        <v>2802.6</v>
      </c>
      <c r="O29" s="24">
        <v>6932.6</v>
      </c>
      <c r="P29" s="24">
        <v>658.2</v>
      </c>
      <c r="Q29" s="24">
        <v>328.9</v>
      </c>
      <c r="R29" s="24">
        <v>540.20000000000005</v>
      </c>
      <c r="S29" s="24">
        <v>1064.7</v>
      </c>
      <c r="T29" s="24">
        <v>1533.2</v>
      </c>
      <c r="U29" s="24">
        <v>365.2</v>
      </c>
      <c r="V29" s="24">
        <v>798</v>
      </c>
      <c r="W29" s="24">
        <v>26115.9</v>
      </c>
      <c r="X29" s="24">
        <v>3129.3</v>
      </c>
      <c r="Y29" s="24">
        <v>2981.3</v>
      </c>
      <c r="Z29" s="24">
        <v>3772.3</v>
      </c>
      <c r="AA29" s="24">
        <v>2125.1</v>
      </c>
      <c r="AB29" s="24">
        <v>418.9</v>
      </c>
      <c r="AC29" s="24">
        <v>1460.2</v>
      </c>
      <c r="AD29" s="24">
        <v>1139.2</v>
      </c>
      <c r="AE29" s="24">
        <v>2317.6999999999998</v>
      </c>
      <c r="AF29" s="24">
        <v>3023.8</v>
      </c>
      <c r="AG29" s="24">
        <v>1996.7</v>
      </c>
      <c r="AH29" s="24">
        <v>4966.7</v>
      </c>
      <c r="AI29" s="24">
        <v>4333.6000000000004</v>
      </c>
      <c r="AJ29" s="24">
        <v>1080.5</v>
      </c>
      <c r="AK29" s="24">
        <v>1955.7</v>
      </c>
      <c r="AL29" s="24">
        <v>0</v>
      </c>
      <c r="AM29" s="24">
        <v>37720.699999999997</v>
      </c>
      <c r="AN29" s="24">
        <v>72.400000000000006</v>
      </c>
      <c r="AO29" s="24">
        <v>1463.6</v>
      </c>
      <c r="AP29" s="24">
        <v>85.9</v>
      </c>
      <c r="AQ29" s="24">
        <v>107.5</v>
      </c>
      <c r="AR29" s="24">
        <v>3.6</v>
      </c>
      <c r="AS29" s="24">
        <v>0</v>
      </c>
      <c r="AT29" s="24">
        <v>22</v>
      </c>
      <c r="AU29" s="24">
        <v>-663.8</v>
      </c>
    </row>
    <row r="30" spans="1:47" ht="13.15" x14ac:dyDescent="0.4">
      <c r="A30" s="23" t="s">
        <v>132</v>
      </c>
      <c r="B30" s="22" t="s">
        <v>48</v>
      </c>
      <c r="C30" s="25">
        <v>479.4</v>
      </c>
      <c r="D30" s="25">
        <v>272.3</v>
      </c>
      <c r="E30" s="25">
        <v>495.4</v>
      </c>
      <c r="F30" s="25">
        <v>36.4</v>
      </c>
      <c r="G30" s="25">
        <v>63.6</v>
      </c>
      <c r="H30" s="25">
        <v>187.3</v>
      </c>
      <c r="I30" s="25">
        <v>20.7</v>
      </c>
      <c r="J30" s="25">
        <v>61.9</v>
      </c>
      <c r="K30" s="25">
        <v>396.8</v>
      </c>
      <c r="L30" s="25">
        <v>286.60000000000002</v>
      </c>
      <c r="M30" s="25">
        <v>84</v>
      </c>
      <c r="N30" s="25">
        <v>237.4</v>
      </c>
      <c r="O30" s="25">
        <v>235.4</v>
      </c>
      <c r="P30" s="25">
        <v>102.6</v>
      </c>
      <c r="Q30" s="25">
        <v>50.1</v>
      </c>
      <c r="R30" s="25">
        <v>87.9</v>
      </c>
      <c r="S30" s="25">
        <v>156.69999999999999</v>
      </c>
      <c r="T30" s="25">
        <v>182.5</v>
      </c>
      <c r="U30" s="25">
        <v>38.700000000000003</v>
      </c>
      <c r="V30" s="25">
        <v>138</v>
      </c>
      <c r="W30" s="25">
        <v>1739.9</v>
      </c>
      <c r="X30" s="25">
        <v>32299.4</v>
      </c>
      <c r="Y30" s="25">
        <v>968.4</v>
      </c>
      <c r="Z30" s="25">
        <v>1558.6</v>
      </c>
      <c r="AA30" s="25">
        <v>275.2</v>
      </c>
      <c r="AB30" s="25">
        <v>87.5</v>
      </c>
      <c r="AC30" s="25">
        <v>776.3</v>
      </c>
      <c r="AD30" s="25">
        <v>309.10000000000002</v>
      </c>
      <c r="AE30" s="25">
        <v>1087.2</v>
      </c>
      <c r="AF30" s="25">
        <v>6096.1</v>
      </c>
      <c r="AG30" s="25">
        <v>742.1</v>
      </c>
      <c r="AH30" s="25">
        <v>3281.8</v>
      </c>
      <c r="AI30" s="25">
        <v>1029.0999999999999</v>
      </c>
      <c r="AJ30" s="25">
        <v>228.3</v>
      </c>
      <c r="AK30" s="25">
        <v>489.4</v>
      </c>
      <c r="AL30" s="25">
        <v>0</v>
      </c>
      <c r="AM30" s="25">
        <v>565.6</v>
      </c>
      <c r="AN30" s="25">
        <v>0</v>
      </c>
      <c r="AO30" s="25">
        <v>0.7</v>
      </c>
      <c r="AP30" s="25">
        <v>373205.6</v>
      </c>
      <c r="AQ30" s="25">
        <v>2.2999999999999998</v>
      </c>
      <c r="AR30" s="25">
        <v>9.6</v>
      </c>
      <c r="AS30" s="25">
        <v>0</v>
      </c>
      <c r="AT30" s="25">
        <v>0</v>
      </c>
      <c r="AU30" s="25">
        <v>-324.60000000000002</v>
      </c>
    </row>
    <row r="31" spans="1:47" ht="19.5" x14ac:dyDescent="0.4">
      <c r="A31" s="23" t="s">
        <v>133</v>
      </c>
      <c r="B31" s="22" t="s">
        <v>48</v>
      </c>
      <c r="C31" s="24">
        <v>13154.3</v>
      </c>
      <c r="D31" s="24">
        <v>1007.7</v>
      </c>
      <c r="E31" s="24">
        <v>635.70000000000005</v>
      </c>
      <c r="F31" s="24">
        <v>172.7</v>
      </c>
      <c r="G31" s="24">
        <v>20852.099999999999</v>
      </c>
      <c r="H31" s="24">
        <v>13757.9</v>
      </c>
      <c r="I31" s="24">
        <v>1048.4000000000001</v>
      </c>
      <c r="J31" s="24">
        <v>1741.5</v>
      </c>
      <c r="K31" s="24">
        <v>6842.9</v>
      </c>
      <c r="L31" s="24">
        <v>8857.5</v>
      </c>
      <c r="M31" s="24">
        <v>2625.4</v>
      </c>
      <c r="N31" s="24">
        <v>3105.6</v>
      </c>
      <c r="O31" s="24">
        <v>10422.200000000001</v>
      </c>
      <c r="P31" s="24">
        <v>2524.6</v>
      </c>
      <c r="Q31" s="24">
        <v>1344.4</v>
      </c>
      <c r="R31" s="24">
        <v>2585.3000000000002</v>
      </c>
      <c r="S31" s="24">
        <v>3185.2</v>
      </c>
      <c r="T31" s="24">
        <v>5223</v>
      </c>
      <c r="U31" s="24">
        <v>1649.3</v>
      </c>
      <c r="V31" s="24">
        <v>3627.7</v>
      </c>
      <c r="W31" s="24">
        <v>4365.2</v>
      </c>
      <c r="X31" s="24">
        <v>20110.400000000001</v>
      </c>
      <c r="Y31" s="24">
        <v>21506.1</v>
      </c>
      <c r="Z31" s="24">
        <v>11888.2</v>
      </c>
      <c r="AA31" s="24">
        <v>3817.1</v>
      </c>
      <c r="AB31" s="24">
        <v>1852.1</v>
      </c>
      <c r="AC31" s="24">
        <v>3301.6</v>
      </c>
      <c r="AD31" s="24">
        <v>5068.6000000000004</v>
      </c>
      <c r="AE31" s="24">
        <v>2006.5</v>
      </c>
      <c r="AF31" s="24">
        <v>639.79999999999995</v>
      </c>
      <c r="AG31" s="24">
        <v>7364.6</v>
      </c>
      <c r="AH31" s="24">
        <v>2008.1</v>
      </c>
      <c r="AI31" s="24">
        <v>974.9</v>
      </c>
      <c r="AJ31" s="24">
        <v>1345.6</v>
      </c>
      <c r="AK31" s="24">
        <v>2005.3</v>
      </c>
      <c r="AL31" s="24">
        <v>0</v>
      </c>
      <c r="AM31" s="24">
        <v>79080.899999999994</v>
      </c>
      <c r="AN31" s="24">
        <v>4.4000000000000004</v>
      </c>
      <c r="AO31" s="24">
        <v>64.599999999999994</v>
      </c>
      <c r="AP31" s="24">
        <v>15067.4</v>
      </c>
      <c r="AQ31" s="24">
        <v>1612.9</v>
      </c>
      <c r="AR31" s="24">
        <v>407</v>
      </c>
      <c r="AS31" s="24">
        <v>399.9</v>
      </c>
      <c r="AT31" s="24">
        <v>23566.3</v>
      </c>
      <c r="AU31" s="24">
        <v>-34276.400000000001</v>
      </c>
    </row>
    <row r="32" spans="1:47" ht="19.5" x14ac:dyDescent="0.4">
      <c r="A32" s="23" t="s">
        <v>134</v>
      </c>
      <c r="B32" s="22" t="s">
        <v>48</v>
      </c>
      <c r="C32" s="25">
        <v>5997.4</v>
      </c>
      <c r="D32" s="25">
        <v>1128</v>
      </c>
      <c r="E32" s="25">
        <v>930.4</v>
      </c>
      <c r="F32" s="25">
        <v>186.2</v>
      </c>
      <c r="G32" s="25">
        <v>9140.7000000000007</v>
      </c>
      <c r="H32" s="25">
        <v>6529.5</v>
      </c>
      <c r="I32" s="25">
        <v>492.9</v>
      </c>
      <c r="J32" s="25">
        <v>1004.2</v>
      </c>
      <c r="K32" s="25">
        <v>5364.8</v>
      </c>
      <c r="L32" s="25">
        <v>4162.3</v>
      </c>
      <c r="M32" s="25">
        <v>1293.5999999999999</v>
      </c>
      <c r="N32" s="25">
        <v>3701.9</v>
      </c>
      <c r="O32" s="25">
        <v>10334.4</v>
      </c>
      <c r="P32" s="25">
        <v>1400.6</v>
      </c>
      <c r="Q32" s="25">
        <v>627.5</v>
      </c>
      <c r="R32" s="25">
        <v>1257.9000000000001</v>
      </c>
      <c r="S32" s="25">
        <v>1818.1</v>
      </c>
      <c r="T32" s="25">
        <v>3417.4</v>
      </c>
      <c r="U32" s="25">
        <v>892.8</v>
      </c>
      <c r="V32" s="25">
        <v>1931.9</v>
      </c>
      <c r="W32" s="25">
        <v>4006.5</v>
      </c>
      <c r="X32" s="25">
        <v>16622.900000000001</v>
      </c>
      <c r="Y32" s="25">
        <v>10724.7</v>
      </c>
      <c r="Z32" s="25">
        <v>24343</v>
      </c>
      <c r="AA32" s="25">
        <v>1829.6</v>
      </c>
      <c r="AB32" s="25">
        <v>721.4</v>
      </c>
      <c r="AC32" s="25">
        <v>1410.8</v>
      </c>
      <c r="AD32" s="25">
        <v>941.2</v>
      </c>
      <c r="AE32" s="25">
        <v>2878.9</v>
      </c>
      <c r="AF32" s="25">
        <v>324.60000000000002</v>
      </c>
      <c r="AG32" s="25">
        <v>3823.9</v>
      </c>
      <c r="AH32" s="25">
        <v>3631.2</v>
      </c>
      <c r="AI32" s="25">
        <v>1511.2</v>
      </c>
      <c r="AJ32" s="25">
        <v>559.29999999999995</v>
      </c>
      <c r="AK32" s="25">
        <v>1433.6</v>
      </c>
      <c r="AL32" s="25">
        <v>0</v>
      </c>
      <c r="AM32" s="25">
        <v>75310.8</v>
      </c>
      <c r="AN32" s="25">
        <v>3.8</v>
      </c>
      <c r="AO32" s="25">
        <v>2807.6</v>
      </c>
      <c r="AP32" s="25">
        <v>5541.4</v>
      </c>
      <c r="AQ32" s="25">
        <v>-80.900000000000006</v>
      </c>
      <c r="AR32" s="25">
        <v>1003.7</v>
      </c>
      <c r="AS32" s="25">
        <v>2564.5</v>
      </c>
      <c r="AT32" s="25">
        <v>25584.400000000001</v>
      </c>
      <c r="AU32" s="25">
        <v>-27229</v>
      </c>
    </row>
    <row r="33" spans="1:47" ht="19.5" x14ac:dyDescent="0.4">
      <c r="A33" s="23" t="s">
        <v>135</v>
      </c>
      <c r="B33" s="22" t="s">
        <v>48</v>
      </c>
      <c r="C33" s="24">
        <v>207.2</v>
      </c>
      <c r="D33" s="24">
        <v>96.9</v>
      </c>
      <c r="E33" s="24">
        <v>35.799999999999997</v>
      </c>
      <c r="F33" s="24">
        <v>36.1</v>
      </c>
      <c r="G33" s="24">
        <v>154.1</v>
      </c>
      <c r="H33" s="24">
        <v>282.5</v>
      </c>
      <c r="I33" s="24">
        <v>21.8</v>
      </c>
      <c r="J33" s="24">
        <v>74.2</v>
      </c>
      <c r="K33" s="24">
        <v>111.4</v>
      </c>
      <c r="L33" s="24">
        <v>294.8</v>
      </c>
      <c r="M33" s="24">
        <v>100.6</v>
      </c>
      <c r="N33" s="24">
        <v>140.5</v>
      </c>
      <c r="O33" s="24">
        <v>199.5</v>
      </c>
      <c r="P33" s="24">
        <v>95.3</v>
      </c>
      <c r="Q33" s="24">
        <v>42.8</v>
      </c>
      <c r="R33" s="24">
        <v>76.400000000000006</v>
      </c>
      <c r="S33" s="24">
        <v>182.3</v>
      </c>
      <c r="T33" s="24">
        <v>223.4</v>
      </c>
      <c r="U33" s="24">
        <v>140.80000000000001</v>
      </c>
      <c r="V33" s="24">
        <v>163.30000000000001</v>
      </c>
      <c r="W33" s="24">
        <v>549</v>
      </c>
      <c r="X33" s="24">
        <v>1576.1</v>
      </c>
      <c r="Y33" s="24">
        <v>1443.5</v>
      </c>
      <c r="Z33" s="24">
        <v>1858.1</v>
      </c>
      <c r="AA33" s="24">
        <v>636.9</v>
      </c>
      <c r="AB33" s="24">
        <v>256</v>
      </c>
      <c r="AC33" s="24">
        <v>249</v>
      </c>
      <c r="AD33" s="24">
        <v>1424.7</v>
      </c>
      <c r="AE33" s="24">
        <v>2415.9</v>
      </c>
      <c r="AF33" s="24">
        <v>779.3</v>
      </c>
      <c r="AG33" s="24">
        <v>4458.1000000000004</v>
      </c>
      <c r="AH33" s="24">
        <v>1986.7</v>
      </c>
      <c r="AI33" s="24">
        <v>1493.1</v>
      </c>
      <c r="AJ33" s="24">
        <v>857.3</v>
      </c>
      <c r="AK33" s="24">
        <v>1184.8</v>
      </c>
      <c r="AL33" s="24">
        <v>0</v>
      </c>
      <c r="AM33" s="24">
        <v>24270.400000000001</v>
      </c>
      <c r="AN33" s="24">
        <v>97.1</v>
      </c>
      <c r="AO33" s="24">
        <v>2425</v>
      </c>
      <c r="AP33" s="24">
        <v>3.9</v>
      </c>
      <c r="AQ33" s="24">
        <v>0.2</v>
      </c>
      <c r="AR33" s="24">
        <v>3063.5</v>
      </c>
      <c r="AS33" s="24">
        <v>8436.7999999999993</v>
      </c>
      <c r="AT33" s="24">
        <v>0</v>
      </c>
      <c r="AU33" s="24">
        <v>-3103.5</v>
      </c>
    </row>
    <row r="34" spans="1:47" ht="19.5" x14ac:dyDescent="0.4">
      <c r="A34" s="23" t="s">
        <v>136</v>
      </c>
      <c r="B34" s="22" t="s">
        <v>48</v>
      </c>
      <c r="C34" s="25">
        <v>41.2</v>
      </c>
      <c r="D34" s="25">
        <v>13.4</v>
      </c>
      <c r="E34" s="25">
        <v>9.9</v>
      </c>
      <c r="F34" s="25">
        <v>1.3</v>
      </c>
      <c r="G34" s="25">
        <v>184</v>
      </c>
      <c r="H34" s="25">
        <v>116.6</v>
      </c>
      <c r="I34" s="25">
        <v>10.1</v>
      </c>
      <c r="J34" s="25">
        <v>547</v>
      </c>
      <c r="K34" s="25">
        <v>68.8</v>
      </c>
      <c r="L34" s="25">
        <v>180.1</v>
      </c>
      <c r="M34" s="25">
        <v>103.6</v>
      </c>
      <c r="N34" s="25">
        <v>73</v>
      </c>
      <c r="O34" s="25">
        <v>23.1</v>
      </c>
      <c r="P34" s="25">
        <v>23.2</v>
      </c>
      <c r="Q34" s="25">
        <v>36.5</v>
      </c>
      <c r="R34" s="25">
        <v>46.6</v>
      </c>
      <c r="S34" s="25">
        <v>61.7</v>
      </c>
      <c r="T34" s="25">
        <v>124.2</v>
      </c>
      <c r="U34" s="25">
        <v>25.3</v>
      </c>
      <c r="V34" s="25">
        <v>106.1</v>
      </c>
      <c r="W34" s="25">
        <v>83.2</v>
      </c>
      <c r="X34" s="25">
        <v>321.10000000000002</v>
      </c>
      <c r="Y34" s="25">
        <v>412.9</v>
      </c>
      <c r="Z34" s="25">
        <v>169.8</v>
      </c>
      <c r="AA34" s="25">
        <v>87</v>
      </c>
      <c r="AB34" s="25">
        <v>1153.2</v>
      </c>
      <c r="AC34" s="25">
        <v>403.3</v>
      </c>
      <c r="AD34" s="25">
        <v>558.70000000000005</v>
      </c>
      <c r="AE34" s="25">
        <v>453.3</v>
      </c>
      <c r="AF34" s="25">
        <v>47.7</v>
      </c>
      <c r="AG34" s="25">
        <v>370.4</v>
      </c>
      <c r="AH34" s="25">
        <v>325</v>
      </c>
      <c r="AI34" s="25">
        <v>401.8</v>
      </c>
      <c r="AJ34" s="25">
        <v>46.9</v>
      </c>
      <c r="AK34" s="25">
        <v>256.5</v>
      </c>
      <c r="AL34" s="25">
        <v>0</v>
      </c>
      <c r="AM34" s="25">
        <v>8603.7000000000007</v>
      </c>
      <c r="AN34" s="25">
        <v>52.7</v>
      </c>
      <c r="AO34" s="25">
        <v>515.9</v>
      </c>
      <c r="AP34" s="25">
        <v>4189.3</v>
      </c>
      <c r="AQ34" s="25">
        <v>28.6</v>
      </c>
      <c r="AR34" s="25">
        <v>52.5</v>
      </c>
      <c r="AS34" s="25">
        <v>101.3</v>
      </c>
      <c r="AT34" s="25">
        <v>624.5</v>
      </c>
      <c r="AU34" s="25">
        <v>-1138.5</v>
      </c>
    </row>
    <row r="35" spans="1:47" ht="13.15" x14ac:dyDescent="0.4">
      <c r="A35" s="23" t="s">
        <v>137</v>
      </c>
      <c r="B35" s="22" t="s">
        <v>48</v>
      </c>
      <c r="C35" s="24">
        <v>156.9</v>
      </c>
      <c r="D35" s="24">
        <v>34.299999999999997</v>
      </c>
      <c r="E35" s="24">
        <v>44.7</v>
      </c>
      <c r="F35" s="24">
        <v>11</v>
      </c>
      <c r="G35" s="24">
        <v>86.1</v>
      </c>
      <c r="H35" s="24">
        <v>221.3</v>
      </c>
      <c r="I35" s="24">
        <v>10.9</v>
      </c>
      <c r="J35" s="24">
        <v>44.6</v>
      </c>
      <c r="K35" s="24">
        <v>173</v>
      </c>
      <c r="L35" s="24">
        <v>167</v>
      </c>
      <c r="M35" s="24">
        <v>59.8</v>
      </c>
      <c r="N35" s="24">
        <v>88.3</v>
      </c>
      <c r="O35" s="24">
        <v>84</v>
      </c>
      <c r="P35" s="24">
        <v>57.6</v>
      </c>
      <c r="Q35" s="24">
        <v>61.9</v>
      </c>
      <c r="R35" s="24">
        <v>59.6</v>
      </c>
      <c r="S35" s="24">
        <v>135.69999999999999</v>
      </c>
      <c r="T35" s="24">
        <v>153.19999999999999</v>
      </c>
      <c r="U35" s="24">
        <v>55.1</v>
      </c>
      <c r="V35" s="24">
        <v>106.3</v>
      </c>
      <c r="W35" s="24">
        <v>332.7</v>
      </c>
      <c r="X35" s="24">
        <v>702.6</v>
      </c>
      <c r="Y35" s="24">
        <v>994.3</v>
      </c>
      <c r="Z35" s="24">
        <v>957.8</v>
      </c>
      <c r="AA35" s="24">
        <v>201.1</v>
      </c>
      <c r="AB35" s="24">
        <v>510.1</v>
      </c>
      <c r="AC35" s="24">
        <v>11364.4</v>
      </c>
      <c r="AD35" s="24">
        <v>1784.3</v>
      </c>
      <c r="AE35" s="24">
        <v>2513.1999999999998</v>
      </c>
      <c r="AF35" s="24">
        <v>262.5</v>
      </c>
      <c r="AG35" s="24">
        <v>1024.2</v>
      </c>
      <c r="AH35" s="24">
        <v>1413.9</v>
      </c>
      <c r="AI35" s="24">
        <v>444.3</v>
      </c>
      <c r="AJ35" s="24">
        <v>164.3</v>
      </c>
      <c r="AK35" s="24">
        <v>474</v>
      </c>
      <c r="AL35" s="24">
        <v>0</v>
      </c>
      <c r="AM35" s="24">
        <v>34474.400000000001</v>
      </c>
      <c r="AN35" s="24">
        <v>0.4</v>
      </c>
      <c r="AO35" s="24">
        <v>166.7</v>
      </c>
      <c r="AP35" s="24">
        <v>210.8</v>
      </c>
      <c r="AQ35" s="24">
        <v>8.1</v>
      </c>
      <c r="AR35" s="24">
        <v>187.1</v>
      </c>
      <c r="AS35" s="24">
        <v>485.8</v>
      </c>
      <c r="AT35" s="24">
        <v>2294</v>
      </c>
      <c r="AU35" s="24">
        <v>-1321.7</v>
      </c>
    </row>
    <row r="36" spans="1:47" ht="19.5" x14ac:dyDescent="0.4">
      <c r="A36" s="23" t="s">
        <v>138</v>
      </c>
      <c r="B36" s="22" t="s">
        <v>48</v>
      </c>
      <c r="C36" s="25">
        <v>4</v>
      </c>
      <c r="D36" s="25">
        <v>2</v>
      </c>
      <c r="E36" s="25">
        <v>0.6</v>
      </c>
      <c r="F36" s="25">
        <v>3.8</v>
      </c>
      <c r="G36" s="25">
        <v>4</v>
      </c>
      <c r="H36" s="25">
        <v>4.9000000000000004</v>
      </c>
      <c r="I36" s="25">
        <v>0.3</v>
      </c>
      <c r="J36" s="25">
        <v>31.3</v>
      </c>
      <c r="K36" s="25">
        <v>4.4000000000000004</v>
      </c>
      <c r="L36" s="25">
        <v>11.1</v>
      </c>
      <c r="M36" s="25">
        <v>2.8</v>
      </c>
      <c r="N36" s="25">
        <v>2.7</v>
      </c>
      <c r="O36" s="25">
        <v>6.6</v>
      </c>
      <c r="P36" s="25">
        <v>2.6</v>
      </c>
      <c r="Q36" s="25">
        <v>7.2</v>
      </c>
      <c r="R36" s="25">
        <v>4.8</v>
      </c>
      <c r="S36" s="25">
        <v>4.7</v>
      </c>
      <c r="T36" s="25">
        <v>189.2</v>
      </c>
      <c r="U36" s="25">
        <v>55.7</v>
      </c>
      <c r="V36" s="25">
        <v>4</v>
      </c>
      <c r="W36" s="25">
        <v>366.7</v>
      </c>
      <c r="X36" s="25">
        <v>656.5</v>
      </c>
      <c r="Y36" s="25">
        <v>789.1</v>
      </c>
      <c r="Z36" s="25">
        <v>758.8</v>
      </c>
      <c r="AA36" s="25">
        <v>130.69999999999999</v>
      </c>
      <c r="AB36" s="25">
        <v>369.1</v>
      </c>
      <c r="AC36" s="25">
        <v>1319.5</v>
      </c>
      <c r="AD36" s="25">
        <v>6887.2</v>
      </c>
      <c r="AE36" s="25">
        <v>3629.9</v>
      </c>
      <c r="AF36" s="25">
        <v>216.1</v>
      </c>
      <c r="AG36" s="25">
        <v>697.3</v>
      </c>
      <c r="AH36" s="25">
        <v>1278.5</v>
      </c>
      <c r="AI36" s="25">
        <v>407.8</v>
      </c>
      <c r="AJ36" s="25">
        <v>129.80000000000001</v>
      </c>
      <c r="AK36" s="25">
        <v>377.8</v>
      </c>
      <c r="AL36" s="25">
        <v>0</v>
      </c>
      <c r="AM36" s="25">
        <v>5844.9</v>
      </c>
      <c r="AN36" s="25">
        <v>0.1</v>
      </c>
      <c r="AO36" s="25">
        <v>1.1000000000000001</v>
      </c>
      <c r="AP36" s="25">
        <v>20966.599999999999</v>
      </c>
      <c r="AQ36" s="25">
        <v>261.10000000000002</v>
      </c>
      <c r="AR36" s="25">
        <v>10.1</v>
      </c>
      <c r="AS36" s="25">
        <v>4.8</v>
      </c>
      <c r="AT36" s="25">
        <v>78473.100000000006</v>
      </c>
      <c r="AU36" s="25">
        <v>-4912.3</v>
      </c>
    </row>
    <row r="37" spans="1:47" ht="19.5" x14ac:dyDescent="0.4">
      <c r="A37" s="23" t="s">
        <v>139</v>
      </c>
      <c r="B37" s="22" t="s">
        <v>48</v>
      </c>
      <c r="C37" s="24">
        <v>2588.1999999999998</v>
      </c>
      <c r="D37" s="24">
        <v>1169.8</v>
      </c>
      <c r="E37" s="24">
        <v>551.79999999999995</v>
      </c>
      <c r="F37" s="24">
        <v>89.3</v>
      </c>
      <c r="G37" s="24">
        <v>1110.5999999999999</v>
      </c>
      <c r="H37" s="24">
        <v>2319.4</v>
      </c>
      <c r="I37" s="24">
        <v>137.5</v>
      </c>
      <c r="J37" s="24">
        <v>473.3</v>
      </c>
      <c r="K37" s="24">
        <v>2447.4</v>
      </c>
      <c r="L37" s="24">
        <v>2081</v>
      </c>
      <c r="M37" s="24">
        <v>658.7</v>
      </c>
      <c r="N37" s="24">
        <v>984.6</v>
      </c>
      <c r="O37" s="24">
        <v>3148.1</v>
      </c>
      <c r="P37" s="24">
        <v>572.20000000000005</v>
      </c>
      <c r="Q37" s="24">
        <v>427.5</v>
      </c>
      <c r="R37" s="24">
        <v>609</v>
      </c>
      <c r="S37" s="24">
        <v>1161.7</v>
      </c>
      <c r="T37" s="24">
        <v>1730.5</v>
      </c>
      <c r="U37" s="24">
        <v>730.3</v>
      </c>
      <c r="V37" s="24">
        <v>988.2</v>
      </c>
      <c r="W37" s="24">
        <v>3316.5</v>
      </c>
      <c r="X37" s="24">
        <v>9679.4</v>
      </c>
      <c r="Y37" s="24">
        <v>6332.5</v>
      </c>
      <c r="Z37" s="24">
        <v>6116.1</v>
      </c>
      <c r="AA37" s="24">
        <v>1248.7</v>
      </c>
      <c r="AB37" s="24">
        <v>700.4</v>
      </c>
      <c r="AC37" s="24">
        <v>2135.5</v>
      </c>
      <c r="AD37" s="24">
        <v>3280.2</v>
      </c>
      <c r="AE37" s="24">
        <v>30497.5</v>
      </c>
      <c r="AF37" s="24">
        <v>14939.7</v>
      </c>
      <c r="AG37" s="24">
        <v>5195</v>
      </c>
      <c r="AH37" s="24">
        <v>466.2</v>
      </c>
      <c r="AI37" s="24">
        <v>2012.5</v>
      </c>
      <c r="AJ37" s="24">
        <v>676.9</v>
      </c>
      <c r="AK37" s="24">
        <v>2103.6</v>
      </c>
      <c r="AL37" s="24">
        <v>0</v>
      </c>
      <c r="AM37" s="24">
        <v>74562.100000000006</v>
      </c>
      <c r="AN37" s="24">
        <v>0.3</v>
      </c>
      <c r="AO37" s="24">
        <v>65.2</v>
      </c>
      <c r="AP37" s="24">
        <v>144.1</v>
      </c>
      <c r="AQ37" s="24">
        <v>66</v>
      </c>
      <c r="AR37" s="24">
        <v>169</v>
      </c>
      <c r="AS37" s="24">
        <v>357.3</v>
      </c>
      <c r="AT37" s="24">
        <v>8667.1</v>
      </c>
      <c r="AU37" s="24">
        <v>-20683.099999999999</v>
      </c>
    </row>
    <row r="38" spans="1:47" ht="13.15" x14ac:dyDescent="0.4">
      <c r="A38" s="23" t="s">
        <v>140</v>
      </c>
      <c r="B38" s="22" t="s">
        <v>48</v>
      </c>
      <c r="C38" s="25">
        <v>37</v>
      </c>
      <c r="D38" s="25">
        <v>19.8</v>
      </c>
      <c r="E38" s="25">
        <v>3.4</v>
      </c>
      <c r="F38" s="25">
        <v>0.9</v>
      </c>
      <c r="G38" s="25">
        <v>35.9</v>
      </c>
      <c r="H38" s="25">
        <v>89.8</v>
      </c>
      <c r="I38" s="25">
        <v>4.4000000000000004</v>
      </c>
      <c r="J38" s="25">
        <v>19.8</v>
      </c>
      <c r="K38" s="25">
        <v>47.6</v>
      </c>
      <c r="L38" s="25">
        <v>43.7</v>
      </c>
      <c r="M38" s="25">
        <v>26.7</v>
      </c>
      <c r="N38" s="25">
        <v>25.9</v>
      </c>
      <c r="O38" s="25">
        <v>21.3</v>
      </c>
      <c r="P38" s="25">
        <v>22.4</v>
      </c>
      <c r="Q38" s="25">
        <v>14.2</v>
      </c>
      <c r="R38" s="25">
        <v>19.7</v>
      </c>
      <c r="S38" s="25">
        <v>32.5</v>
      </c>
      <c r="T38" s="25">
        <v>78.7</v>
      </c>
      <c r="U38" s="25">
        <v>20.6</v>
      </c>
      <c r="V38" s="25">
        <v>46.9</v>
      </c>
      <c r="W38" s="25">
        <v>88.3</v>
      </c>
      <c r="X38" s="25">
        <v>450.3</v>
      </c>
      <c r="Y38" s="25">
        <v>821.9</v>
      </c>
      <c r="Z38" s="25">
        <v>300</v>
      </c>
      <c r="AA38" s="25">
        <v>277.89999999999998</v>
      </c>
      <c r="AB38" s="25">
        <v>62.3</v>
      </c>
      <c r="AC38" s="25">
        <v>241.1</v>
      </c>
      <c r="AD38" s="25">
        <v>288.2</v>
      </c>
      <c r="AE38" s="25">
        <v>545.20000000000005</v>
      </c>
      <c r="AF38" s="25">
        <v>376.9</v>
      </c>
      <c r="AG38" s="25">
        <v>330.6</v>
      </c>
      <c r="AH38" s="25">
        <v>363.2</v>
      </c>
      <c r="AI38" s="25">
        <v>308</v>
      </c>
      <c r="AJ38" s="25">
        <v>85.9</v>
      </c>
      <c r="AK38" s="25">
        <v>208.6</v>
      </c>
      <c r="AL38" s="25">
        <v>0</v>
      </c>
      <c r="AM38" s="25">
        <v>166366.5</v>
      </c>
      <c r="AN38" s="25">
        <v>0</v>
      </c>
      <c r="AO38" s="25">
        <v>201.8</v>
      </c>
      <c r="AP38" s="25">
        <v>2185.5</v>
      </c>
      <c r="AQ38" s="25">
        <v>3.9</v>
      </c>
      <c r="AR38" s="25">
        <v>432.9</v>
      </c>
      <c r="AS38" s="25">
        <v>1309.4000000000001</v>
      </c>
      <c r="AT38" s="25">
        <v>591.20000000000005</v>
      </c>
      <c r="AU38" s="25">
        <v>-1111</v>
      </c>
    </row>
    <row r="39" spans="1:47" ht="19.5" x14ac:dyDescent="0.4">
      <c r="A39" s="23" t="s">
        <v>141</v>
      </c>
      <c r="B39" s="22" t="s">
        <v>48</v>
      </c>
      <c r="C39" s="24">
        <v>1662.7</v>
      </c>
      <c r="D39" s="24">
        <v>1479.9</v>
      </c>
      <c r="E39" s="24">
        <v>321.10000000000002</v>
      </c>
      <c r="F39" s="24">
        <v>167.9</v>
      </c>
      <c r="G39" s="24">
        <v>1539.2</v>
      </c>
      <c r="H39" s="24">
        <v>1208.8</v>
      </c>
      <c r="I39" s="24">
        <v>138</v>
      </c>
      <c r="J39" s="24">
        <v>543.1</v>
      </c>
      <c r="K39" s="24">
        <v>2204.3000000000002</v>
      </c>
      <c r="L39" s="24">
        <v>3320.8</v>
      </c>
      <c r="M39" s="24">
        <v>672.4</v>
      </c>
      <c r="N39" s="24">
        <v>1167</v>
      </c>
      <c r="O39" s="24">
        <v>784.9</v>
      </c>
      <c r="P39" s="24">
        <v>615.5</v>
      </c>
      <c r="Q39" s="24">
        <v>1044.5999999999999</v>
      </c>
      <c r="R39" s="24">
        <v>698.9</v>
      </c>
      <c r="S39" s="24">
        <v>1239.4000000000001</v>
      </c>
      <c r="T39" s="24">
        <v>1868.4</v>
      </c>
      <c r="U39" s="24">
        <v>743.6</v>
      </c>
      <c r="V39" s="24">
        <v>1155.8</v>
      </c>
      <c r="W39" s="24">
        <v>2321.1999999999998</v>
      </c>
      <c r="X39" s="24">
        <v>15299.2</v>
      </c>
      <c r="Y39" s="24">
        <v>7841.9</v>
      </c>
      <c r="Z39" s="24">
        <v>10597.7</v>
      </c>
      <c r="AA39" s="24">
        <v>2321.4</v>
      </c>
      <c r="AB39" s="24">
        <v>1975.1</v>
      </c>
      <c r="AC39" s="24">
        <v>4314</v>
      </c>
      <c r="AD39" s="24">
        <v>8183.9</v>
      </c>
      <c r="AE39" s="24">
        <v>7014.7</v>
      </c>
      <c r="AF39" s="24">
        <v>2912.2</v>
      </c>
      <c r="AG39" s="24">
        <v>15226.7</v>
      </c>
      <c r="AH39" s="24">
        <v>4633.1000000000004</v>
      </c>
      <c r="AI39" s="24">
        <v>2843.9</v>
      </c>
      <c r="AJ39" s="24">
        <v>1168.5</v>
      </c>
      <c r="AK39" s="24">
        <v>2788.7</v>
      </c>
      <c r="AL39" s="24">
        <v>0</v>
      </c>
      <c r="AM39" s="24">
        <v>6122.1</v>
      </c>
      <c r="AN39" s="24">
        <v>155</v>
      </c>
      <c r="AO39" s="24">
        <v>2067.6999999999998</v>
      </c>
      <c r="AP39" s="24">
        <v>4718.6000000000004</v>
      </c>
      <c r="AQ39" s="24">
        <v>154.6</v>
      </c>
      <c r="AR39" s="24">
        <v>227.6</v>
      </c>
      <c r="AS39" s="24">
        <v>537</v>
      </c>
      <c r="AT39" s="24">
        <v>19471.7</v>
      </c>
      <c r="AU39" s="24">
        <v>-19718</v>
      </c>
    </row>
    <row r="40" spans="1:47" ht="19.5" x14ac:dyDescent="0.4">
      <c r="A40" s="23" t="s">
        <v>142</v>
      </c>
      <c r="B40" s="22" t="s">
        <v>48</v>
      </c>
      <c r="C40" s="25">
        <v>1.6</v>
      </c>
      <c r="D40" s="25">
        <v>0.6</v>
      </c>
      <c r="E40" s="25">
        <v>1.3</v>
      </c>
      <c r="F40" s="25">
        <v>2.9</v>
      </c>
      <c r="G40" s="25">
        <v>0.8</v>
      </c>
      <c r="H40" s="25">
        <v>1.6</v>
      </c>
      <c r="I40" s="25">
        <v>0.5</v>
      </c>
      <c r="J40" s="25">
        <v>7.2</v>
      </c>
      <c r="K40" s="25">
        <v>1.7</v>
      </c>
      <c r="L40" s="25">
        <v>3.1</v>
      </c>
      <c r="M40" s="25">
        <v>0.9</v>
      </c>
      <c r="N40" s="25">
        <v>3.6</v>
      </c>
      <c r="O40" s="25">
        <v>26.6</v>
      </c>
      <c r="P40" s="25">
        <v>0.9</v>
      </c>
      <c r="Q40" s="25">
        <v>0.5</v>
      </c>
      <c r="R40" s="25">
        <v>0.8</v>
      </c>
      <c r="S40" s="25">
        <v>1</v>
      </c>
      <c r="T40" s="25">
        <v>39.1</v>
      </c>
      <c r="U40" s="25">
        <v>13.9</v>
      </c>
      <c r="V40" s="25">
        <v>1.2</v>
      </c>
      <c r="W40" s="25">
        <v>30.3</v>
      </c>
      <c r="X40" s="25">
        <v>13.4</v>
      </c>
      <c r="Y40" s="25">
        <v>140.80000000000001</v>
      </c>
      <c r="Z40" s="25">
        <v>12.5</v>
      </c>
      <c r="AA40" s="25">
        <v>28.2</v>
      </c>
      <c r="AB40" s="25">
        <v>10.4</v>
      </c>
      <c r="AC40" s="25">
        <v>96.9</v>
      </c>
      <c r="AD40" s="25">
        <v>5.2</v>
      </c>
      <c r="AE40" s="25">
        <v>11.5</v>
      </c>
      <c r="AF40" s="25">
        <v>1</v>
      </c>
      <c r="AG40" s="25">
        <v>111.5</v>
      </c>
      <c r="AH40" s="25">
        <v>599.9</v>
      </c>
      <c r="AI40" s="25">
        <v>1.1000000000000001</v>
      </c>
      <c r="AJ40" s="25">
        <v>42.9</v>
      </c>
      <c r="AK40" s="25">
        <v>95.6</v>
      </c>
      <c r="AL40" s="25">
        <v>0</v>
      </c>
      <c r="AM40" s="25">
        <v>2874.8</v>
      </c>
      <c r="AN40" s="25">
        <v>0.1</v>
      </c>
      <c r="AO40" s="25">
        <v>152365.5</v>
      </c>
      <c r="AP40" s="25">
        <v>27.7</v>
      </c>
      <c r="AQ40" s="25">
        <v>0.4</v>
      </c>
      <c r="AR40" s="25">
        <v>16.7</v>
      </c>
      <c r="AS40" s="25">
        <v>0</v>
      </c>
      <c r="AT40" s="25">
        <v>0</v>
      </c>
      <c r="AU40" s="25">
        <v>-173.8</v>
      </c>
    </row>
    <row r="41" spans="1:47" ht="13.15" x14ac:dyDescent="0.4">
      <c r="A41" s="23" t="s">
        <v>143</v>
      </c>
      <c r="B41" s="22" t="s">
        <v>48</v>
      </c>
      <c r="C41" s="24">
        <v>18.5</v>
      </c>
      <c r="D41" s="24">
        <v>45.2</v>
      </c>
      <c r="E41" s="24">
        <v>20</v>
      </c>
      <c r="F41" s="24">
        <v>0.9</v>
      </c>
      <c r="G41" s="24">
        <v>0.4</v>
      </c>
      <c r="H41" s="24">
        <v>1</v>
      </c>
      <c r="I41" s="24">
        <v>0.1</v>
      </c>
      <c r="J41" s="24">
        <v>5.5</v>
      </c>
      <c r="K41" s="24">
        <v>1</v>
      </c>
      <c r="L41" s="24">
        <v>2.1</v>
      </c>
      <c r="M41" s="24">
        <v>0.6</v>
      </c>
      <c r="N41" s="24">
        <v>0.4</v>
      </c>
      <c r="O41" s="24">
        <v>0.8</v>
      </c>
      <c r="P41" s="24">
        <v>0.2</v>
      </c>
      <c r="Q41" s="24">
        <v>0.3</v>
      </c>
      <c r="R41" s="24">
        <v>0.3</v>
      </c>
      <c r="S41" s="24">
        <v>0.4</v>
      </c>
      <c r="T41" s="24">
        <v>45.7</v>
      </c>
      <c r="U41" s="24">
        <v>6.6</v>
      </c>
      <c r="V41" s="24">
        <v>0.4</v>
      </c>
      <c r="W41" s="24">
        <v>68.2</v>
      </c>
      <c r="X41" s="24">
        <v>107.8</v>
      </c>
      <c r="Y41" s="24">
        <v>128.69999999999999</v>
      </c>
      <c r="Z41" s="24">
        <v>152.5</v>
      </c>
      <c r="AA41" s="24">
        <v>9.1</v>
      </c>
      <c r="AB41" s="24">
        <v>40.6</v>
      </c>
      <c r="AC41" s="24">
        <v>102.2</v>
      </c>
      <c r="AD41" s="24">
        <v>263.10000000000002</v>
      </c>
      <c r="AE41" s="24">
        <v>435.7</v>
      </c>
      <c r="AF41" s="24">
        <v>26.9</v>
      </c>
      <c r="AG41" s="24">
        <v>244.8</v>
      </c>
      <c r="AH41" s="24">
        <v>1.8</v>
      </c>
      <c r="AI41" s="24">
        <v>1071.5999999999999</v>
      </c>
      <c r="AJ41" s="24">
        <v>63.8</v>
      </c>
      <c r="AK41" s="24">
        <v>135.5</v>
      </c>
      <c r="AL41" s="24">
        <v>0</v>
      </c>
      <c r="AM41" s="24">
        <v>36838.5</v>
      </c>
      <c r="AN41" s="24">
        <v>0</v>
      </c>
      <c r="AO41" s="24">
        <v>54068.5</v>
      </c>
      <c r="AP41" s="24">
        <v>48.3</v>
      </c>
      <c r="AQ41" s="24">
        <v>0.4</v>
      </c>
      <c r="AR41" s="24">
        <v>833.9</v>
      </c>
      <c r="AS41" s="24">
        <v>471.7</v>
      </c>
      <c r="AT41" s="24">
        <v>0</v>
      </c>
      <c r="AU41" s="24">
        <v>-942.7</v>
      </c>
    </row>
    <row r="42" spans="1:47" ht="19.5" x14ac:dyDescent="0.4">
      <c r="A42" s="23" t="s">
        <v>144</v>
      </c>
      <c r="B42" s="22" t="s">
        <v>48</v>
      </c>
      <c r="C42" s="25">
        <v>174</v>
      </c>
      <c r="D42" s="25">
        <v>14.5</v>
      </c>
      <c r="E42" s="25">
        <v>1.1000000000000001</v>
      </c>
      <c r="F42" s="25">
        <v>0.1</v>
      </c>
      <c r="G42" s="25">
        <v>172.7</v>
      </c>
      <c r="H42" s="25">
        <v>28.2</v>
      </c>
      <c r="I42" s="25">
        <v>11.3</v>
      </c>
      <c r="J42" s="25">
        <v>42.7</v>
      </c>
      <c r="K42" s="25">
        <v>108.7</v>
      </c>
      <c r="L42" s="25">
        <v>499</v>
      </c>
      <c r="M42" s="25">
        <v>64.5</v>
      </c>
      <c r="N42" s="25">
        <v>70.3</v>
      </c>
      <c r="O42" s="25">
        <v>43.8</v>
      </c>
      <c r="P42" s="25">
        <v>48.2</v>
      </c>
      <c r="Q42" s="25">
        <v>32.1</v>
      </c>
      <c r="R42" s="25">
        <v>57.7</v>
      </c>
      <c r="S42" s="25">
        <v>92.1</v>
      </c>
      <c r="T42" s="25">
        <v>149.80000000000001</v>
      </c>
      <c r="U42" s="25">
        <v>20</v>
      </c>
      <c r="V42" s="25">
        <v>128.1</v>
      </c>
      <c r="W42" s="25">
        <v>264.3</v>
      </c>
      <c r="X42" s="25">
        <v>537.1</v>
      </c>
      <c r="Y42" s="25">
        <v>626.5</v>
      </c>
      <c r="Z42" s="25">
        <v>859.4</v>
      </c>
      <c r="AA42" s="25">
        <v>122.4</v>
      </c>
      <c r="AB42" s="25">
        <v>121.4</v>
      </c>
      <c r="AC42" s="25">
        <v>320.10000000000002</v>
      </c>
      <c r="AD42" s="25">
        <v>637.29999999999995</v>
      </c>
      <c r="AE42" s="25">
        <v>1287.5999999999999</v>
      </c>
      <c r="AF42" s="25">
        <v>126.3</v>
      </c>
      <c r="AG42" s="25">
        <v>785.5</v>
      </c>
      <c r="AH42" s="25">
        <v>1155.5</v>
      </c>
      <c r="AI42" s="25">
        <v>118.7</v>
      </c>
      <c r="AJ42" s="25">
        <v>2155.1</v>
      </c>
      <c r="AK42" s="25">
        <v>880.9</v>
      </c>
      <c r="AL42" s="25">
        <v>0</v>
      </c>
      <c r="AM42" s="25">
        <v>31427.9</v>
      </c>
      <c r="AN42" s="25">
        <v>6390.1</v>
      </c>
      <c r="AO42" s="25">
        <v>0.3</v>
      </c>
      <c r="AP42" s="25">
        <v>551.29999999999995</v>
      </c>
      <c r="AQ42" s="25">
        <v>0.8</v>
      </c>
      <c r="AR42" s="25">
        <v>131.80000000000001</v>
      </c>
      <c r="AS42" s="25">
        <v>318.89999999999998</v>
      </c>
      <c r="AT42" s="25">
        <v>0</v>
      </c>
      <c r="AU42" s="25">
        <v>-179.6</v>
      </c>
    </row>
    <row r="43" spans="1:47" ht="29.25" x14ac:dyDescent="0.4">
      <c r="A43" s="23" t="s">
        <v>145</v>
      </c>
      <c r="B43" s="22" t="s">
        <v>48</v>
      </c>
      <c r="C43" s="24">
        <v>318.60000000000002</v>
      </c>
      <c r="D43" s="24">
        <v>289.60000000000002</v>
      </c>
      <c r="E43" s="24">
        <v>326.8</v>
      </c>
      <c r="F43" s="24">
        <v>22.2</v>
      </c>
      <c r="G43" s="24">
        <v>175.2</v>
      </c>
      <c r="H43" s="24">
        <v>455.3</v>
      </c>
      <c r="I43" s="24">
        <v>27.3</v>
      </c>
      <c r="J43" s="24">
        <v>74.400000000000006</v>
      </c>
      <c r="K43" s="24">
        <v>340.7</v>
      </c>
      <c r="L43" s="24">
        <v>223.8</v>
      </c>
      <c r="M43" s="24">
        <v>92.1</v>
      </c>
      <c r="N43" s="24">
        <v>153.30000000000001</v>
      </c>
      <c r="O43" s="24">
        <v>511.6</v>
      </c>
      <c r="P43" s="24">
        <v>69.8</v>
      </c>
      <c r="Q43" s="24">
        <v>93</v>
      </c>
      <c r="R43" s="24">
        <v>98.1</v>
      </c>
      <c r="S43" s="24">
        <v>153.5</v>
      </c>
      <c r="T43" s="24">
        <v>294.60000000000002</v>
      </c>
      <c r="U43" s="24">
        <v>87.3</v>
      </c>
      <c r="V43" s="24">
        <v>195.6</v>
      </c>
      <c r="W43" s="24">
        <v>454.4</v>
      </c>
      <c r="X43" s="24">
        <v>1831.9</v>
      </c>
      <c r="Y43" s="24">
        <v>1295.7</v>
      </c>
      <c r="Z43" s="24">
        <v>1357.4</v>
      </c>
      <c r="AA43" s="24">
        <v>826.4</v>
      </c>
      <c r="AB43" s="24">
        <v>518.9</v>
      </c>
      <c r="AC43" s="24">
        <v>699.5</v>
      </c>
      <c r="AD43" s="24">
        <v>1483.7</v>
      </c>
      <c r="AE43" s="24">
        <v>1564.1</v>
      </c>
      <c r="AF43" s="24">
        <v>224.4</v>
      </c>
      <c r="AG43" s="24">
        <v>1470.2</v>
      </c>
      <c r="AH43" s="24">
        <v>1263.9000000000001</v>
      </c>
      <c r="AI43" s="24">
        <v>893.3</v>
      </c>
      <c r="AJ43" s="24">
        <v>726.9</v>
      </c>
      <c r="AK43" s="24">
        <v>3322.4</v>
      </c>
      <c r="AL43" s="24">
        <v>0</v>
      </c>
      <c r="AM43" s="24">
        <v>20069.8</v>
      </c>
      <c r="AN43" s="24">
        <v>12096.1</v>
      </c>
      <c r="AO43" s="24">
        <v>7456.6</v>
      </c>
      <c r="AP43" s="24">
        <v>1068.9000000000001</v>
      </c>
      <c r="AQ43" s="24">
        <v>1.1000000000000001</v>
      </c>
      <c r="AR43" s="24">
        <v>496.3</v>
      </c>
      <c r="AS43" s="24">
        <v>1162.5</v>
      </c>
      <c r="AT43" s="24">
        <v>541.9</v>
      </c>
      <c r="AU43" s="24">
        <v>-953.3</v>
      </c>
    </row>
    <row r="44" spans="1:47" ht="19.5" x14ac:dyDescent="0.4">
      <c r="A44" s="23" t="s">
        <v>146</v>
      </c>
      <c r="B44" s="22" t="s">
        <v>48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3498.3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</row>
    <row r="45" spans="1:47" ht="29.25" x14ac:dyDescent="0.4">
      <c r="A45" s="23" t="s">
        <v>147</v>
      </c>
      <c r="B45" s="22" t="s">
        <v>48</v>
      </c>
      <c r="C45" s="24">
        <v>42.9</v>
      </c>
      <c r="D45" s="24">
        <v>14.7</v>
      </c>
      <c r="E45" s="24">
        <v>7</v>
      </c>
      <c r="F45" s="24">
        <v>1.7</v>
      </c>
      <c r="G45" s="24">
        <v>9.1999999999999993</v>
      </c>
      <c r="H45" s="24">
        <v>118.1</v>
      </c>
      <c r="I45" s="24">
        <v>2.4</v>
      </c>
      <c r="J45" s="24">
        <v>15.1</v>
      </c>
      <c r="K45" s="24">
        <v>158.30000000000001</v>
      </c>
      <c r="L45" s="24">
        <v>152.30000000000001</v>
      </c>
      <c r="M45" s="24">
        <v>42.1</v>
      </c>
      <c r="N45" s="24">
        <v>20.9</v>
      </c>
      <c r="O45" s="24">
        <v>134.30000000000001</v>
      </c>
      <c r="P45" s="24">
        <v>33.6</v>
      </c>
      <c r="Q45" s="24">
        <v>60.4</v>
      </c>
      <c r="R45" s="24">
        <v>58.2</v>
      </c>
      <c r="S45" s="24">
        <v>51.1</v>
      </c>
      <c r="T45" s="24">
        <v>78.7</v>
      </c>
      <c r="U45" s="24">
        <v>21.3</v>
      </c>
      <c r="V45" s="24">
        <v>46.7</v>
      </c>
      <c r="W45" s="24">
        <v>62.6</v>
      </c>
      <c r="X45" s="24">
        <v>142.80000000000001</v>
      </c>
      <c r="Y45" s="24">
        <v>47</v>
      </c>
      <c r="Z45" s="24">
        <v>137.69999999999999</v>
      </c>
      <c r="AA45" s="24">
        <v>16</v>
      </c>
      <c r="AB45" s="24">
        <v>5.7</v>
      </c>
      <c r="AC45" s="24">
        <v>33.4</v>
      </c>
      <c r="AD45" s="24">
        <v>26.8</v>
      </c>
      <c r="AE45" s="24">
        <v>28.5</v>
      </c>
      <c r="AF45" s="24">
        <v>2.4</v>
      </c>
      <c r="AG45" s="24">
        <v>35.6</v>
      </c>
      <c r="AH45" s="24">
        <v>40.799999999999997</v>
      </c>
      <c r="AI45" s="24">
        <v>12.2</v>
      </c>
      <c r="AJ45" s="24">
        <v>20.8</v>
      </c>
      <c r="AK45" s="24">
        <v>19.100000000000001</v>
      </c>
      <c r="AL45" s="24">
        <v>0</v>
      </c>
      <c r="AM45" s="24">
        <v>457.3</v>
      </c>
      <c r="AN45" s="24">
        <v>0.2</v>
      </c>
      <c r="AO45" s="24">
        <v>4.8</v>
      </c>
      <c r="AP45" s="24">
        <v>462.4</v>
      </c>
      <c r="AQ45" s="24">
        <v>47.3</v>
      </c>
      <c r="AR45" s="24">
        <v>367.6</v>
      </c>
      <c r="AS45" s="24">
        <v>0</v>
      </c>
      <c r="AT45" s="24">
        <v>0</v>
      </c>
      <c r="AU45" s="24">
        <v>-3040.4</v>
      </c>
    </row>
    <row r="46" spans="1:47" ht="39" x14ac:dyDescent="0.4">
      <c r="A46" s="23" t="s">
        <v>148</v>
      </c>
      <c r="B46" s="22" t="s">
        <v>48</v>
      </c>
      <c r="C46" s="25">
        <v>2250.1999999999998</v>
      </c>
      <c r="D46" s="25">
        <v>937.3</v>
      </c>
      <c r="E46" s="25">
        <v>631</v>
      </c>
      <c r="F46" s="25">
        <v>147.4</v>
      </c>
      <c r="G46" s="25">
        <v>1077.4000000000001</v>
      </c>
      <c r="H46" s="25">
        <v>3232.2</v>
      </c>
      <c r="I46" s="25">
        <v>88.9</v>
      </c>
      <c r="J46" s="25">
        <v>373.5</v>
      </c>
      <c r="K46" s="25">
        <v>13060.8</v>
      </c>
      <c r="L46" s="25">
        <v>4973.1000000000004</v>
      </c>
      <c r="M46" s="25">
        <v>825.8</v>
      </c>
      <c r="N46" s="25">
        <v>1415</v>
      </c>
      <c r="O46" s="25">
        <v>3661.9</v>
      </c>
      <c r="P46" s="25">
        <v>732.6</v>
      </c>
      <c r="Q46" s="25">
        <v>509.6</v>
      </c>
      <c r="R46" s="25">
        <v>836.9</v>
      </c>
      <c r="S46" s="25">
        <v>1010.5</v>
      </c>
      <c r="T46" s="25">
        <v>2230.1999999999998</v>
      </c>
      <c r="U46" s="25">
        <v>502.5</v>
      </c>
      <c r="V46" s="25">
        <v>1219.0999999999999</v>
      </c>
      <c r="W46" s="25">
        <v>4087.1</v>
      </c>
      <c r="X46" s="25">
        <v>10456.5</v>
      </c>
      <c r="Y46" s="25">
        <v>3185.6</v>
      </c>
      <c r="Z46" s="25">
        <v>13236.1</v>
      </c>
      <c r="AA46" s="25">
        <v>2020.7</v>
      </c>
      <c r="AB46" s="25">
        <v>231.3</v>
      </c>
      <c r="AC46" s="25">
        <v>653.29999999999995</v>
      </c>
      <c r="AD46" s="25">
        <v>710.4</v>
      </c>
      <c r="AE46" s="25">
        <v>987.1</v>
      </c>
      <c r="AF46" s="25">
        <v>421.6</v>
      </c>
      <c r="AG46" s="25">
        <v>1836.8</v>
      </c>
      <c r="AH46" s="25">
        <v>1994.4</v>
      </c>
      <c r="AI46" s="25">
        <v>688.6</v>
      </c>
      <c r="AJ46" s="25">
        <v>638</v>
      </c>
      <c r="AK46" s="25">
        <v>880.6</v>
      </c>
      <c r="AL46" s="25">
        <v>0</v>
      </c>
      <c r="AM46" s="25">
        <v>86917.1</v>
      </c>
      <c r="AN46" s="25">
        <v>11.6</v>
      </c>
      <c r="AO46" s="25">
        <v>30.3</v>
      </c>
      <c r="AP46" s="25">
        <v>19032.8</v>
      </c>
      <c r="AQ46" s="25">
        <v>3158.2</v>
      </c>
      <c r="AR46" s="25">
        <v>0</v>
      </c>
      <c r="AS46" s="25">
        <v>912.6</v>
      </c>
      <c r="AT46" s="25">
        <v>9931.2999999999993</v>
      </c>
      <c r="AU46" s="25">
        <v>0</v>
      </c>
    </row>
    <row r="47" spans="1:47" ht="19.5" x14ac:dyDescent="0.4">
      <c r="A47" s="23" t="s">
        <v>149</v>
      </c>
      <c r="B47" s="22" t="s">
        <v>48</v>
      </c>
      <c r="C47" s="24">
        <v>121003</v>
      </c>
      <c r="D47" s="24">
        <v>21002.5</v>
      </c>
      <c r="E47" s="24">
        <v>10399.799999999999</v>
      </c>
      <c r="F47" s="24">
        <v>2893.5</v>
      </c>
      <c r="G47" s="24">
        <v>154632.79999999999</v>
      </c>
      <c r="H47" s="24">
        <v>106021.4</v>
      </c>
      <c r="I47" s="24">
        <v>9484.1</v>
      </c>
      <c r="J47" s="24">
        <v>19496</v>
      </c>
      <c r="K47" s="24">
        <v>174256.4</v>
      </c>
      <c r="L47" s="24">
        <v>104518.6</v>
      </c>
      <c r="M47" s="24">
        <v>30596.5</v>
      </c>
      <c r="N47" s="24">
        <v>34891.5</v>
      </c>
      <c r="O47" s="24">
        <v>127966.9</v>
      </c>
      <c r="P47" s="24">
        <v>30072.400000000001</v>
      </c>
      <c r="Q47" s="24">
        <v>17375</v>
      </c>
      <c r="R47" s="24">
        <v>32207.1</v>
      </c>
      <c r="S47" s="24">
        <v>40152</v>
      </c>
      <c r="T47" s="24">
        <v>65370.6</v>
      </c>
      <c r="U47" s="24">
        <v>18925.7</v>
      </c>
      <c r="V47" s="24">
        <v>39178.800000000003</v>
      </c>
      <c r="W47" s="24">
        <v>85746.1</v>
      </c>
      <c r="X47" s="24">
        <v>276899.59999999998</v>
      </c>
      <c r="Y47" s="24">
        <v>79783.199999999997</v>
      </c>
      <c r="Z47" s="24">
        <v>122426.5</v>
      </c>
      <c r="AA47" s="24">
        <v>39837.699999999997</v>
      </c>
      <c r="AB47" s="24">
        <v>12388.6</v>
      </c>
      <c r="AC47" s="24">
        <v>35589.699999999997</v>
      </c>
      <c r="AD47" s="24">
        <v>39353.699999999997</v>
      </c>
      <c r="AE47" s="24">
        <v>65256.5</v>
      </c>
      <c r="AF47" s="24">
        <v>31884.7</v>
      </c>
      <c r="AG47" s="24">
        <v>58831.8</v>
      </c>
      <c r="AH47" s="24">
        <v>44982.8</v>
      </c>
      <c r="AI47" s="24">
        <v>23078.5</v>
      </c>
      <c r="AJ47" s="24">
        <v>20830.7</v>
      </c>
      <c r="AK47" s="24">
        <v>26762.9</v>
      </c>
      <c r="AL47" s="24">
        <v>0</v>
      </c>
      <c r="AM47" s="24">
        <v>1253392.8999999999</v>
      </c>
      <c r="AN47" s="24">
        <v>18885.099999999999</v>
      </c>
      <c r="AO47" s="24">
        <v>224375.6</v>
      </c>
      <c r="AP47" s="24">
        <v>648041.9</v>
      </c>
      <c r="AQ47" s="24">
        <v>23529.599999999999</v>
      </c>
      <c r="AR47" s="24">
        <v>8363.7999999999993</v>
      </c>
      <c r="AS47" s="24">
        <v>20253.3</v>
      </c>
      <c r="AT47" s="24">
        <v>397023.6</v>
      </c>
      <c r="AU47" s="24">
        <v>-478018.2</v>
      </c>
    </row>
    <row r="48" spans="1:47" ht="13.15" x14ac:dyDescent="0.4">
      <c r="A48" s="23" t="s">
        <v>150</v>
      </c>
      <c r="B48" s="22" t="s">
        <v>48</v>
      </c>
      <c r="C48" s="25">
        <v>338956.7</v>
      </c>
      <c r="D48" s="25">
        <v>28094.9</v>
      </c>
      <c r="E48" s="25">
        <v>7412.5</v>
      </c>
      <c r="F48" s="25">
        <v>10374.4</v>
      </c>
      <c r="G48" s="25">
        <v>31163.4</v>
      </c>
      <c r="H48" s="25">
        <v>45107.199999999997</v>
      </c>
      <c r="I48" s="25">
        <v>5480.8</v>
      </c>
      <c r="J48" s="25">
        <v>8439.6</v>
      </c>
      <c r="K48" s="25">
        <v>29918.9</v>
      </c>
      <c r="L48" s="25">
        <v>47448.800000000003</v>
      </c>
      <c r="M48" s="25">
        <v>12186.7</v>
      </c>
      <c r="N48" s="25">
        <v>18536.3</v>
      </c>
      <c r="O48" s="25">
        <v>21163.3</v>
      </c>
      <c r="P48" s="25">
        <v>14440.4</v>
      </c>
      <c r="Q48" s="25">
        <v>7674</v>
      </c>
      <c r="R48" s="25">
        <v>14624.3</v>
      </c>
      <c r="S48" s="25">
        <v>19358.2</v>
      </c>
      <c r="T48" s="25">
        <v>23309.4</v>
      </c>
      <c r="U48" s="25">
        <v>11604.5</v>
      </c>
      <c r="V48" s="25">
        <v>11860.5</v>
      </c>
      <c r="W48" s="25">
        <v>51326.8</v>
      </c>
      <c r="X48" s="25">
        <v>151141.70000000001</v>
      </c>
      <c r="Y48" s="25">
        <v>198761</v>
      </c>
      <c r="Z48" s="25">
        <v>99455.1</v>
      </c>
      <c r="AA48" s="25">
        <v>19204.2</v>
      </c>
      <c r="AB48" s="25">
        <v>7527.9</v>
      </c>
      <c r="AC48" s="25">
        <v>25871</v>
      </c>
      <c r="AD48" s="25">
        <v>79657.100000000006</v>
      </c>
      <c r="AE48" s="25">
        <v>110771.6</v>
      </c>
      <c r="AF48" s="25">
        <v>143454.9</v>
      </c>
      <c r="AG48" s="25">
        <v>66922.899999999994</v>
      </c>
      <c r="AH48" s="25">
        <v>111439.5</v>
      </c>
      <c r="AI48" s="25">
        <v>71242.5</v>
      </c>
      <c r="AJ48" s="25">
        <v>29567.9</v>
      </c>
      <c r="AK48" s="25">
        <v>37112.800000000003</v>
      </c>
      <c r="AL48" s="25">
        <v>3498.3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</row>
    <row r="49" spans="1:47" ht="13.15" x14ac:dyDescent="0.4">
      <c r="A49" s="23" t="s">
        <v>151</v>
      </c>
      <c r="B49" s="22" t="s">
        <v>48</v>
      </c>
      <c r="C49" s="24">
        <v>459959.6</v>
      </c>
      <c r="D49" s="24">
        <v>49097.4</v>
      </c>
      <c r="E49" s="24">
        <v>17812.3</v>
      </c>
      <c r="F49" s="24">
        <v>13267.9</v>
      </c>
      <c r="G49" s="24">
        <v>185796.2</v>
      </c>
      <c r="H49" s="24">
        <v>151128.70000000001</v>
      </c>
      <c r="I49" s="24">
        <v>14964.9</v>
      </c>
      <c r="J49" s="24">
        <v>27935.7</v>
      </c>
      <c r="K49" s="24">
        <v>204175.3</v>
      </c>
      <c r="L49" s="24">
        <v>151967.29999999999</v>
      </c>
      <c r="M49" s="24">
        <v>42783.199999999997</v>
      </c>
      <c r="N49" s="24">
        <v>53427.7</v>
      </c>
      <c r="O49" s="24">
        <v>149130.20000000001</v>
      </c>
      <c r="P49" s="24">
        <v>44512.800000000003</v>
      </c>
      <c r="Q49" s="24">
        <v>25049</v>
      </c>
      <c r="R49" s="24">
        <v>46831.4</v>
      </c>
      <c r="S49" s="24">
        <v>59510.2</v>
      </c>
      <c r="T49" s="24">
        <v>88680</v>
      </c>
      <c r="U49" s="24">
        <v>30530.2</v>
      </c>
      <c r="V49" s="24">
        <v>51039.3</v>
      </c>
      <c r="W49" s="24">
        <v>137072.79999999999</v>
      </c>
      <c r="X49" s="24">
        <v>428041.3</v>
      </c>
      <c r="Y49" s="24">
        <v>278544.2</v>
      </c>
      <c r="Z49" s="24">
        <v>221881.7</v>
      </c>
      <c r="AA49" s="24">
        <v>59041.9</v>
      </c>
      <c r="AB49" s="24">
        <v>19916.5</v>
      </c>
      <c r="AC49" s="24">
        <v>61460.7</v>
      </c>
      <c r="AD49" s="24">
        <v>119010.9</v>
      </c>
      <c r="AE49" s="24">
        <v>176028</v>
      </c>
      <c r="AF49" s="24">
        <v>175339.6</v>
      </c>
      <c r="AG49" s="24">
        <v>125754.7</v>
      </c>
      <c r="AH49" s="24">
        <v>156422.39999999999</v>
      </c>
      <c r="AI49" s="24">
        <v>94321</v>
      </c>
      <c r="AJ49" s="24">
        <v>50398.7</v>
      </c>
      <c r="AK49" s="24">
        <v>63875.7</v>
      </c>
      <c r="AL49" s="24">
        <v>3498.3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</row>
    <row r="50" spans="1:47" x14ac:dyDescent="0.35">
      <c r="A50" s="9" t="s">
        <v>152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A50" r:id="rId2" display="https://stats-3.oecd.org/index.aspx?DatasetCode=IOTSI4_2018"/>
    <hyperlink ref="C3" r:id="rId3" display="http://localhost/OECDStat_Metadata/ShowMetadata.ashx?Dataset=IOTSI4_2018&amp;Coords=[VAR].[TT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5"/>
  <sheetViews>
    <sheetView topLeftCell="AX1" workbookViewId="0">
      <selection activeCell="D4" sqref="D4:D67"/>
    </sheetView>
  </sheetViews>
  <sheetFormatPr defaultColWidth="8.796875" defaultRowHeight="12.75" x14ac:dyDescent="0.35"/>
  <cols>
    <col min="1" max="2" width="8.796875" style="42"/>
    <col min="3" max="3" width="43.265625" style="43" customWidth="1"/>
    <col min="4" max="4" width="43.265625" style="44" customWidth="1"/>
    <col min="5" max="5" width="10.6640625" style="42" bestFit="1" customWidth="1"/>
    <col min="6" max="8" width="9.53125" style="42" bestFit="1" customWidth="1"/>
    <col min="9" max="9" width="10.6640625" style="42" bestFit="1" customWidth="1"/>
    <col min="10" max="12" width="9.53125" style="42" bestFit="1" customWidth="1"/>
    <col min="13" max="13" width="8.86328125" style="42" bestFit="1" customWidth="1"/>
    <col min="14" max="18" width="9.53125" style="42" bestFit="1" customWidth="1"/>
    <col min="19" max="19" width="10.6640625" style="42" bestFit="1" customWidth="1"/>
    <col min="20" max="26" width="9.53125" style="42" bestFit="1" customWidth="1"/>
    <col min="27" max="27" width="8.86328125" style="42" bestFit="1" customWidth="1"/>
    <col min="28" max="28" width="9.53125" style="42" bestFit="1" customWidth="1"/>
    <col min="29" max="30" width="8.86328125" style="42" bestFit="1" customWidth="1"/>
    <col min="31" max="31" width="10.6640625" style="42" bestFit="1" customWidth="1"/>
    <col min="32" max="33" width="9.53125" style="42" bestFit="1" customWidth="1"/>
    <col min="34" max="35" width="10.6640625" style="42" bestFit="1" customWidth="1"/>
    <col min="36" max="39" width="8.86328125" style="42" bestFit="1" customWidth="1"/>
    <col min="40" max="40" width="9.53125" style="42" bestFit="1" customWidth="1"/>
    <col min="41" max="42" width="8.86328125" style="42" bestFit="1" customWidth="1"/>
    <col min="43" max="46" width="9.53125" style="42" bestFit="1" customWidth="1"/>
    <col min="47" max="47" width="8.86328125" style="42" bestFit="1" customWidth="1"/>
    <col min="48" max="48" width="9.53125" style="42" bestFit="1" customWidth="1"/>
    <col min="49" max="49" width="8.86328125" style="42" bestFit="1" customWidth="1"/>
    <col min="50" max="50" width="9.53125" style="42" bestFit="1" customWidth="1"/>
    <col min="51" max="57" width="8.86328125" style="42" bestFit="1" customWidth="1"/>
    <col min="58" max="60" width="9.53125" style="42" bestFit="1" customWidth="1"/>
    <col min="61" max="61" width="8.86328125" style="42" bestFit="1" customWidth="1"/>
    <col min="62" max="62" width="9.53125" style="42" bestFit="1" customWidth="1"/>
    <col min="63" max="69" width="8.86328125" style="42" bestFit="1" customWidth="1"/>
    <col min="70" max="70" width="11.796875" style="42" bestFit="1" customWidth="1"/>
    <col min="71" max="71" width="10.6640625" style="42" bestFit="1" customWidth="1"/>
    <col min="72" max="72" width="8.86328125" style="42" bestFit="1" customWidth="1"/>
    <col min="73" max="75" width="10.6640625" style="42" bestFit="1" customWidth="1"/>
    <col min="76" max="76" width="9.53125" style="42" bestFit="1" customWidth="1"/>
    <col min="77" max="78" width="10.6640625" style="42" bestFit="1" customWidth="1"/>
    <col min="79" max="80" width="11.796875" style="42" bestFit="1" customWidth="1"/>
    <col min="81" max="16384" width="8.796875" style="42"/>
  </cols>
  <sheetData>
    <row r="1" spans="1:81" s="26" customFormat="1" x14ac:dyDescent="0.35">
      <c r="B1" s="27"/>
      <c r="C1" s="28"/>
      <c r="D1" s="29"/>
      <c r="E1" s="30" t="s">
        <v>155</v>
      </c>
      <c r="F1" s="30" t="s">
        <v>156</v>
      </c>
      <c r="G1" s="30" t="s">
        <v>157</v>
      </c>
      <c r="H1" s="30" t="s">
        <v>158</v>
      </c>
      <c r="I1" s="30" t="s">
        <v>159</v>
      </c>
      <c r="J1" s="30" t="s">
        <v>160</v>
      </c>
      <c r="K1" s="30" t="s">
        <v>161</v>
      </c>
      <c r="L1" s="30" t="s">
        <v>162</v>
      </c>
      <c r="M1" s="30" t="s">
        <v>163</v>
      </c>
      <c r="N1" s="30" t="s">
        <v>164</v>
      </c>
      <c r="O1" s="30" t="s">
        <v>165</v>
      </c>
      <c r="P1" s="30" t="s">
        <v>166</v>
      </c>
      <c r="Q1" s="30" t="s">
        <v>167</v>
      </c>
      <c r="R1" s="30" t="s">
        <v>168</v>
      </c>
      <c r="S1" s="30" t="s">
        <v>169</v>
      </c>
      <c r="T1" s="30" t="s">
        <v>170</v>
      </c>
      <c r="U1" s="30" t="s">
        <v>171</v>
      </c>
      <c r="V1" s="30" t="s">
        <v>172</v>
      </c>
      <c r="W1" s="30" t="s">
        <v>173</v>
      </c>
      <c r="X1" s="30" t="s">
        <v>174</v>
      </c>
      <c r="Y1" s="30" t="s">
        <v>175</v>
      </c>
      <c r="Z1" s="30" t="s">
        <v>176</v>
      </c>
      <c r="AA1" s="30" t="s">
        <v>177</v>
      </c>
      <c r="AB1" s="30" t="s">
        <v>178</v>
      </c>
      <c r="AC1" s="30" t="s">
        <v>179</v>
      </c>
      <c r="AD1" s="30" t="s">
        <v>180</v>
      </c>
      <c r="AE1" s="30" t="s">
        <v>181</v>
      </c>
      <c r="AF1" s="30" t="s">
        <v>182</v>
      </c>
      <c r="AG1" s="30" t="s">
        <v>183</v>
      </c>
      <c r="AH1" s="30" t="s">
        <v>184</v>
      </c>
      <c r="AI1" s="30" t="s">
        <v>185</v>
      </c>
      <c r="AJ1" s="30" t="s">
        <v>186</v>
      </c>
      <c r="AK1" s="30" t="s">
        <v>187</v>
      </c>
      <c r="AL1" s="30" t="s">
        <v>188</v>
      </c>
      <c r="AM1" s="30" t="s">
        <v>189</v>
      </c>
      <c r="AN1" s="30" t="s">
        <v>190</v>
      </c>
      <c r="AO1" s="30" t="s">
        <v>191</v>
      </c>
      <c r="AP1" s="30" t="s">
        <v>192</v>
      </c>
      <c r="AQ1" s="30" t="s">
        <v>193</v>
      </c>
      <c r="AR1" s="30" t="s">
        <v>194</v>
      </c>
      <c r="AS1" s="30" t="s">
        <v>195</v>
      </c>
      <c r="AT1" s="30" t="s">
        <v>196</v>
      </c>
      <c r="AU1" s="30" t="s">
        <v>197</v>
      </c>
      <c r="AV1" s="30" t="s">
        <v>198</v>
      </c>
      <c r="AW1" s="30" t="s">
        <v>199</v>
      </c>
      <c r="AX1" s="30" t="s">
        <v>200</v>
      </c>
      <c r="AY1" s="30" t="s">
        <v>201</v>
      </c>
      <c r="AZ1" s="30" t="s">
        <v>202</v>
      </c>
      <c r="BA1" s="30" t="s">
        <v>203</v>
      </c>
      <c r="BB1" s="30" t="s">
        <v>204</v>
      </c>
      <c r="BC1" s="30" t="s">
        <v>205</v>
      </c>
      <c r="BD1" s="30" t="s">
        <v>206</v>
      </c>
      <c r="BE1" s="30" t="s">
        <v>207</v>
      </c>
      <c r="BF1" s="30" t="s">
        <v>208</v>
      </c>
      <c r="BG1" s="30" t="s">
        <v>209</v>
      </c>
      <c r="BH1" s="30" t="s">
        <v>210</v>
      </c>
      <c r="BI1" s="30" t="s">
        <v>211</v>
      </c>
      <c r="BJ1" s="30" t="s">
        <v>212</v>
      </c>
      <c r="BK1" s="30" t="s">
        <v>213</v>
      </c>
      <c r="BL1" s="30" t="s">
        <v>214</v>
      </c>
      <c r="BM1" s="30" t="s">
        <v>215</v>
      </c>
      <c r="BN1" s="30" t="s">
        <v>216</v>
      </c>
      <c r="BO1" s="30" t="s">
        <v>217</v>
      </c>
      <c r="BP1" s="30" t="s">
        <v>218</v>
      </c>
      <c r="BQ1" s="30" t="s">
        <v>219</v>
      </c>
      <c r="BR1" s="30" t="s">
        <v>220</v>
      </c>
      <c r="BS1" s="31" t="s">
        <v>221</v>
      </c>
      <c r="BT1" s="32" t="s">
        <v>222</v>
      </c>
      <c r="BU1" s="32" t="s">
        <v>223</v>
      </c>
      <c r="BV1" s="33" t="s">
        <v>224</v>
      </c>
      <c r="BW1" s="30" t="s">
        <v>225</v>
      </c>
      <c r="BX1" s="30" t="s">
        <v>226</v>
      </c>
      <c r="BY1" s="30" t="s">
        <v>227</v>
      </c>
      <c r="BZ1" s="34" t="s">
        <v>228</v>
      </c>
      <c r="CA1" s="35" t="s">
        <v>229</v>
      </c>
      <c r="CB1" s="34" t="s">
        <v>230</v>
      </c>
      <c r="CC1" s="36" t="s">
        <v>231</v>
      </c>
    </row>
    <row r="2" spans="1:81" s="26" customFormat="1" ht="13.15" x14ac:dyDescent="0.4">
      <c r="B2" s="27"/>
      <c r="C2" s="28"/>
      <c r="D2" s="29"/>
      <c r="E2" s="37" t="s">
        <v>49</v>
      </c>
      <c r="F2" s="37" t="s">
        <v>49</v>
      </c>
      <c r="G2" s="37" t="s">
        <v>49</v>
      </c>
      <c r="H2" s="38" t="s">
        <v>50</v>
      </c>
      <c r="I2" s="37" t="s">
        <v>53</v>
      </c>
      <c r="J2" s="37" t="s">
        <v>54</v>
      </c>
      <c r="K2" s="37" t="s">
        <v>55</v>
      </c>
      <c r="L2" s="37" t="s">
        <v>56</v>
      </c>
      <c r="M2" s="37" t="s">
        <v>232</v>
      </c>
      <c r="N2" s="37" t="s">
        <v>57</v>
      </c>
      <c r="O2" s="37" t="s">
        <v>86</v>
      </c>
      <c r="P2" s="37" t="s">
        <v>87</v>
      </c>
      <c r="Q2" s="37" t="s">
        <v>58</v>
      </c>
      <c r="R2" s="37" t="s">
        <v>59</v>
      </c>
      <c r="S2" s="37" t="s">
        <v>60</v>
      </c>
      <c r="T2" s="37" t="s">
        <v>61</v>
      </c>
      <c r="U2" s="37" t="s">
        <v>62</v>
      </c>
      <c r="V2" s="37" t="s">
        <v>63</v>
      </c>
      <c r="W2" s="37" t="s">
        <v>64</v>
      </c>
      <c r="X2" s="37" t="s">
        <v>65</v>
      </c>
      <c r="Y2" s="37" t="s">
        <v>66</v>
      </c>
      <c r="Z2" s="37" t="s">
        <v>67</v>
      </c>
      <c r="AA2" s="37" t="s">
        <v>67</v>
      </c>
      <c r="AB2" s="37" t="s">
        <v>68</v>
      </c>
      <c r="AC2" s="37" t="s">
        <v>68</v>
      </c>
      <c r="AD2" s="37" t="s">
        <v>68</v>
      </c>
      <c r="AE2" s="37" t="s">
        <v>69</v>
      </c>
      <c r="AF2" s="37" t="s">
        <v>70</v>
      </c>
      <c r="AG2" s="37" t="s">
        <v>70</v>
      </c>
      <c r="AH2" s="37" t="s">
        <v>70</v>
      </c>
      <c r="AI2" s="37" t="s">
        <v>71</v>
      </c>
      <c r="AJ2" s="37" t="s">
        <v>71</v>
      </c>
      <c r="AK2" s="37" t="s">
        <v>71</v>
      </c>
      <c r="AL2" s="37" t="s">
        <v>71</v>
      </c>
      <c r="AM2" s="37" t="s">
        <v>71</v>
      </c>
      <c r="AN2" s="37" t="s">
        <v>72</v>
      </c>
      <c r="AO2" s="37" t="s">
        <v>73</v>
      </c>
      <c r="AP2" s="37" t="s">
        <v>73</v>
      </c>
      <c r="AQ2" s="37" t="s">
        <v>74</v>
      </c>
      <c r="AR2" s="37" t="s">
        <v>75</v>
      </c>
      <c r="AS2" s="37" t="s">
        <v>76</v>
      </c>
      <c r="AT2" s="37" t="s">
        <v>76</v>
      </c>
      <c r="AU2" s="37" t="s">
        <v>76</v>
      </c>
      <c r="AV2" s="37" t="s">
        <v>77</v>
      </c>
      <c r="AW2" s="37" t="s">
        <v>78</v>
      </c>
      <c r="AX2" s="37" t="s">
        <v>78</v>
      </c>
      <c r="AY2" s="37" t="s">
        <v>78</v>
      </c>
      <c r="AZ2" s="37" t="s">
        <v>78</v>
      </c>
      <c r="BA2" s="37" t="s">
        <v>78</v>
      </c>
      <c r="BB2" s="37" t="s">
        <v>78</v>
      </c>
      <c r="BC2" s="37" t="s">
        <v>233</v>
      </c>
      <c r="BD2" s="37" t="s">
        <v>234</v>
      </c>
      <c r="BE2" s="37" t="s">
        <v>235</v>
      </c>
      <c r="BF2" s="37" t="s">
        <v>79</v>
      </c>
      <c r="BG2" s="37" t="s">
        <v>80</v>
      </c>
      <c r="BH2" s="37" t="s">
        <v>81</v>
      </c>
      <c r="BI2" s="37" t="s">
        <v>236</v>
      </c>
      <c r="BJ2" s="37" t="s">
        <v>82</v>
      </c>
      <c r="BK2" s="37" t="s">
        <v>237</v>
      </c>
      <c r="BL2" s="37" t="s">
        <v>238</v>
      </c>
      <c r="BM2" s="37" t="s">
        <v>239</v>
      </c>
      <c r="BN2" s="37" t="s">
        <v>240</v>
      </c>
      <c r="BO2" s="37" t="s">
        <v>82</v>
      </c>
      <c r="BP2" s="37" t="s">
        <v>82</v>
      </c>
      <c r="BQ2" s="30"/>
      <c r="BR2" s="30"/>
      <c r="BS2" s="31"/>
      <c r="BT2" s="32"/>
      <c r="BU2" s="32"/>
      <c r="BV2" s="33"/>
      <c r="BW2" s="30"/>
      <c r="BX2" s="30"/>
      <c r="BY2" s="30"/>
      <c r="BZ2" s="34"/>
      <c r="CA2" s="35"/>
      <c r="CB2" s="34"/>
      <c r="CC2" s="36"/>
    </row>
    <row r="3" spans="1:81" s="26" customFormat="1" ht="50.1" customHeight="1" x14ac:dyDescent="0.35">
      <c r="A3" s="26" t="s">
        <v>241</v>
      </c>
      <c r="B3" s="27" t="s">
        <v>242</v>
      </c>
      <c r="C3" s="28" t="s">
        <v>243</v>
      </c>
      <c r="D3" s="29"/>
      <c r="E3" s="39" t="s">
        <v>244</v>
      </c>
      <c r="F3" s="39" t="s">
        <v>88</v>
      </c>
      <c r="G3" s="39" t="s">
        <v>245</v>
      </c>
      <c r="H3" s="39" t="s">
        <v>246</v>
      </c>
      <c r="I3" s="39" t="s">
        <v>247</v>
      </c>
      <c r="J3" s="39" t="s">
        <v>248</v>
      </c>
      <c r="K3" s="39" t="s">
        <v>249</v>
      </c>
      <c r="L3" s="39" t="s">
        <v>250</v>
      </c>
      <c r="M3" s="39" t="s">
        <v>251</v>
      </c>
      <c r="N3" s="39" t="s">
        <v>252</v>
      </c>
      <c r="O3" s="39" t="s">
        <v>253</v>
      </c>
      <c r="P3" s="39" t="s">
        <v>254</v>
      </c>
      <c r="Q3" s="39" t="s">
        <v>255</v>
      </c>
      <c r="R3" s="39" t="s">
        <v>256</v>
      </c>
      <c r="S3" s="39" t="s">
        <v>257</v>
      </c>
      <c r="T3" s="39" t="s">
        <v>258</v>
      </c>
      <c r="U3" s="39" t="s">
        <v>259</v>
      </c>
      <c r="V3" s="39" t="s">
        <v>260</v>
      </c>
      <c r="W3" s="39" t="s">
        <v>261</v>
      </c>
      <c r="X3" s="39" t="s">
        <v>262</v>
      </c>
      <c r="Y3" s="39" t="s">
        <v>263</v>
      </c>
      <c r="Z3" s="39" t="s">
        <v>264</v>
      </c>
      <c r="AA3" s="39" t="s">
        <v>265</v>
      </c>
      <c r="AB3" s="39" t="s">
        <v>266</v>
      </c>
      <c r="AC3" s="39" t="s">
        <v>267</v>
      </c>
      <c r="AD3" s="39" t="s">
        <v>268</v>
      </c>
      <c r="AE3" s="39" t="s">
        <v>89</v>
      </c>
      <c r="AF3" s="39" t="s">
        <v>269</v>
      </c>
      <c r="AG3" s="39" t="s">
        <v>270</v>
      </c>
      <c r="AH3" s="39" t="s">
        <v>271</v>
      </c>
      <c r="AI3" s="39" t="s">
        <v>272</v>
      </c>
      <c r="AJ3" s="39" t="s">
        <v>273</v>
      </c>
      <c r="AK3" s="39" t="s">
        <v>274</v>
      </c>
      <c r="AL3" s="39" t="s">
        <v>275</v>
      </c>
      <c r="AM3" s="39" t="s">
        <v>276</v>
      </c>
      <c r="AN3" s="39" t="s">
        <v>277</v>
      </c>
      <c r="AO3" s="39" t="s">
        <v>278</v>
      </c>
      <c r="AP3" s="39" t="s">
        <v>279</v>
      </c>
      <c r="AQ3" s="39" t="s">
        <v>280</v>
      </c>
      <c r="AR3" s="39" t="s">
        <v>281</v>
      </c>
      <c r="AS3" s="39" t="s">
        <v>282</v>
      </c>
      <c r="AT3" s="39" t="s">
        <v>283</v>
      </c>
      <c r="AU3" s="39" t="s">
        <v>284</v>
      </c>
      <c r="AV3" s="39" t="s">
        <v>285</v>
      </c>
      <c r="AW3" s="39" t="s">
        <v>286</v>
      </c>
      <c r="AX3" s="39" t="s">
        <v>287</v>
      </c>
      <c r="AY3" s="39" t="s">
        <v>288</v>
      </c>
      <c r="AZ3" s="39" t="s">
        <v>289</v>
      </c>
      <c r="BA3" s="39" t="s">
        <v>290</v>
      </c>
      <c r="BB3" s="39" t="s">
        <v>291</v>
      </c>
      <c r="BC3" s="39" t="s">
        <v>292</v>
      </c>
      <c r="BD3" s="39" t="s">
        <v>293</v>
      </c>
      <c r="BE3" s="39" t="s">
        <v>294</v>
      </c>
      <c r="BF3" s="39" t="s">
        <v>295</v>
      </c>
      <c r="BG3" s="39" t="s">
        <v>296</v>
      </c>
      <c r="BH3" s="39" t="s">
        <v>297</v>
      </c>
      <c r="BI3" s="39" t="s">
        <v>298</v>
      </c>
      <c r="BJ3" s="39" t="s">
        <v>299</v>
      </c>
      <c r="BK3" s="39" t="s">
        <v>300</v>
      </c>
      <c r="BL3" s="39" t="s">
        <v>301</v>
      </c>
      <c r="BM3" s="39" t="s">
        <v>302</v>
      </c>
      <c r="BN3" s="39" t="s">
        <v>303</v>
      </c>
      <c r="BO3" s="39" t="s">
        <v>304</v>
      </c>
      <c r="BP3" s="39" t="s">
        <v>305</v>
      </c>
      <c r="BQ3" s="39" t="s">
        <v>306</v>
      </c>
      <c r="BR3" s="39" t="s">
        <v>307</v>
      </c>
      <c r="BS3" s="39" t="s">
        <v>308</v>
      </c>
      <c r="BT3" s="39" t="s">
        <v>309</v>
      </c>
      <c r="BU3" s="39" t="s">
        <v>310</v>
      </c>
      <c r="BV3" s="39" t="s">
        <v>311</v>
      </c>
      <c r="BW3" s="39" t="s">
        <v>312</v>
      </c>
      <c r="BX3" s="39" t="s">
        <v>313</v>
      </c>
      <c r="BY3" s="39" t="s">
        <v>314</v>
      </c>
      <c r="BZ3" s="39" t="s">
        <v>315</v>
      </c>
      <c r="CA3" s="39" t="s">
        <v>316</v>
      </c>
      <c r="CB3" s="39" t="s">
        <v>317</v>
      </c>
      <c r="CC3" s="40" t="s">
        <v>318</v>
      </c>
    </row>
    <row r="4" spans="1:81" ht="13.15" x14ac:dyDescent="0.4">
      <c r="A4" s="41" t="s">
        <v>319</v>
      </c>
      <c r="B4" s="42" t="s">
        <v>320</v>
      </c>
      <c r="C4" s="43" t="s">
        <v>321</v>
      </c>
      <c r="D4" s="37" t="s">
        <v>49</v>
      </c>
      <c r="E4" s="42">
        <v>2982844.8056792342</v>
      </c>
      <c r="F4" s="42">
        <v>68.527736806052161</v>
      </c>
      <c r="G4" s="42">
        <v>0</v>
      </c>
      <c r="H4" s="42">
        <v>0</v>
      </c>
      <c r="I4" s="42">
        <v>3934328.3675388875</v>
      </c>
      <c r="J4" s="42">
        <v>795856.14307108067</v>
      </c>
      <c r="K4" s="42">
        <v>1630.9633342599782</v>
      </c>
      <c r="L4" s="42">
        <v>4501.6057675820384</v>
      </c>
      <c r="M4" s="42">
        <v>55.238445531107011</v>
      </c>
      <c r="N4" s="42">
        <v>145.83191961962177</v>
      </c>
      <c r="O4" s="42">
        <v>79218.316968716885</v>
      </c>
      <c r="P4" s="42">
        <v>4536.7772266924758</v>
      </c>
      <c r="Q4" s="42">
        <v>124174.26292606014</v>
      </c>
      <c r="R4" s="42">
        <v>3530.3109578888416</v>
      </c>
      <c r="S4" s="42">
        <v>210.99661979551979</v>
      </c>
      <c r="T4" s="42">
        <v>187.81498697292665</v>
      </c>
      <c r="U4" s="42">
        <v>61.478892987449001</v>
      </c>
      <c r="V4" s="42">
        <v>958.6719113235248</v>
      </c>
      <c r="W4" s="42">
        <v>2157.4331542933969</v>
      </c>
      <c r="X4" s="42">
        <v>595.56899158945691</v>
      </c>
      <c r="Y4" s="42">
        <v>260.24647740454878</v>
      </c>
      <c r="Z4" s="42">
        <v>8193.6569302741846</v>
      </c>
      <c r="AA4" s="42">
        <v>0</v>
      </c>
      <c r="AB4" s="42">
        <v>102.58866688266238</v>
      </c>
      <c r="AC4" s="42">
        <v>22.569978469096878</v>
      </c>
      <c r="AD4" s="42">
        <v>0</v>
      </c>
      <c r="AE4" s="42">
        <v>44106.916112931751</v>
      </c>
      <c r="AF4" s="42">
        <v>0</v>
      </c>
      <c r="AG4" s="42">
        <v>0</v>
      </c>
      <c r="AH4" s="42">
        <v>0</v>
      </c>
      <c r="AI4" s="42">
        <v>235683.66878111463</v>
      </c>
      <c r="AJ4" s="42">
        <v>281.81940946893513</v>
      </c>
      <c r="AK4" s="42">
        <v>0.43723219426520238</v>
      </c>
      <c r="AL4" s="42">
        <v>0.59766805941544843</v>
      </c>
      <c r="AM4" s="42">
        <v>0</v>
      </c>
      <c r="AN4" s="42">
        <v>1041838.247441732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120.5843627900297</v>
      </c>
      <c r="AW4" s="42">
        <v>177.10186590823471</v>
      </c>
      <c r="AX4" s="42">
        <v>2166.8150343417969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6177.9414783532129</v>
      </c>
      <c r="BH4" s="42">
        <v>17069.929048895105</v>
      </c>
      <c r="BI4" s="42">
        <v>0</v>
      </c>
      <c r="BJ4" s="42">
        <v>1677.3740111691668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9292943.6106293071</v>
      </c>
      <c r="BS4" s="42">
        <v>12722007.381803172</v>
      </c>
      <c r="BT4" s="42">
        <v>0</v>
      </c>
      <c r="BU4" s="42">
        <v>191078.75131844651</v>
      </c>
      <c r="BV4" s="42">
        <v>12913086.133121619</v>
      </c>
      <c r="BW4" s="42">
        <v>25382.562309297398</v>
      </c>
      <c r="BX4" s="42">
        <v>-23841.816242471243</v>
      </c>
      <c r="BY4" s="42">
        <v>1540.7460668261556</v>
      </c>
      <c r="BZ4" s="42">
        <v>749311.46816129389</v>
      </c>
      <c r="CA4" s="42">
        <v>13663938.347349739</v>
      </c>
      <c r="CB4" s="42">
        <v>22956881.957979046</v>
      </c>
      <c r="CC4" s="42">
        <v>0</v>
      </c>
    </row>
    <row r="5" spans="1:81" ht="13.15" x14ac:dyDescent="0.4">
      <c r="A5" s="41" t="s">
        <v>319</v>
      </c>
      <c r="B5" s="42" t="s">
        <v>322</v>
      </c>
      <c r="C5" s="43" t="s">
        <v>323</v>
      </c>
      <c r="D5" s="37" t="s">
        <v>49</v>
      </c>
      <c r="E5" s="42">
        <v>752.12628846431357</v>
      </c>
      <c r="F5" s="42">
        <v>2337.7543763811923</v>
      </c>
      <c r="G5" s="42">
        <v>0</v>
      </c>
      <c r="H5" s="42">
        <v>0</v>
      </c>
      <c r="I5" s="42">
        <v>18100.424561630625</v>
      </c>
      <c r="J5" s="42">
        <v>1175.4216900601571</v>
      </c>
      <c r="K5" s="42">
        <v>406935.45200048888</v>
      </c>
      <c r="L5" s="42">
        <v>92234.258705182569</v>
      </c>
      <c r="M5" s="42">
        <v>98.128047496542379</v>
      </c>
      <c r="N5" s="42">
        <v>67.74505365160411</v>
      </c>
      <c r="O5" s="42">
        <v>3712.1190971233023</v>
      </c>
      <c r="P5" s="42">
        <v>609.47864045442282</v>
      </c>
      <c r="Q5" s="42">
        <v>749.80321695162218</v>
      </c>
      <c r="R5" s="42">
        <v>275.48695973395854</v>
      </c>
      <c r="S5" s="42">
        <v>42.79247310161167</v>
      </c>
      <c r="T5" s="42">
        <v>216.10811767493496</v>
      </c>
      <c r="U5" s="42">
        <v>151.16690714421182</v>
      </c>
      <c r="V5" s="42">
        <v>18.568809745542378</v>
      </c>
      <c r="W5" s="42">
        <v>211.62928818246544</v>
      </c>
      <c r="X5" s="42">
        <v>521.25553624993893</v>
      </c>
      <c r="Y5" s="42">
        <v>10.796508570867703</v>
      </c>
      <c r="Z5" s="42">
        <v>59700.094547151588</v>
      </c>
      <c r="AA5" s="42">
        <v>0</v>
      </c>
      <c r="AB5" s="42">
        <v>35.203910095604215</v>
      </c>
      <c r="AC5" s="42">
        <v>0</v>
      </c>
      <c r="AD5" s="42">
        <v>0</v>
      </c>
      <c r="AE5" s="42">
        <v>322632.02501085948</v>
      </c>
      <c r="AF5" s="42">
        <v>0</v>
      </c>
      <c r="AG5" s="42">
        <v>0</v>
      </c>
      <c r="AH5" s="42">
        <v>0</v>
      </c>
      <c r="AI5" s="42">
        <v>4.2394161097325158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910592.07916250557</v>
      </c>
      <c r="BS5" s="42">
        <v>888334.27397090232</v>
      </c>
      <c r="BT5" s="42">
        <v>0</v>
      </c>
      <c r="BU5" s="42">
        <v>6.5959638497946695</v>
      </c>
      <c r="BV5" s="42">
        <v>888340.86993475212</v>
      </c>
      <c r="BW5" s="42">
        <v>0</v>
      </c>
      <c r="BX5" s="42">
        <v>14037.21829002997</v>
      </c>
      <c r="BY5" s="42">
        <v>14037.21829002997</v>
      </c>
      <c r="BZ5" s="42">
        <v>24028.720669817758</v>
      </c>
      <c r="CA5" s="42">
        <v>926406.8088945999</v>
      </c>
      <c r="CB5" s="42">
        <v>1836998.8880571052</v>
      </c>
      <c r="CC5" s="42">
        <v>0</v>
      </c>
    </row>
    <row r="6" spans="1:81" ht="25.9" x14ac:dyDescent="0.4">
      <c r="A6" s="41" t="s">
        <v>319</v>
      </c>
      <c r="B6" s="42" t="s">
        <v>324</v>
      </c>
      <c r="C6" s="43" t="s">
        <v>325</v>
      </c>
      <c r="D6" s="37" t="s">
        <v>49</v>
      </c>
      <c r="E6" s="42">
        <v>0</v>
      </c>
      <c r="F6" s="42">
        <v>0</v>
      </c>
      <c r="G6" s="42">
        <v>3817.3601411344266</v>
      </c>
      <c r="H6" s="42">
        <v>0</v>
      </c>
      <c r="I6" s="42">
        <v>198405.72528727088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3468.2207479983281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4.2657482302356753</v>
      </c>
      <c r="V6" s="42">
        <v>0</v>
      </c>
      <c r="W6" s="42">
        <v>0</v>
      </c>
      <c r="X6" s="42">
        <v>0</v>
      </c>
      <c r="Y6" s="42">
        <v>0.69004910881609749</v>
      </c>
      <c r="Z6" s="42">
        <v>0</v>
      </c>
      <c r="AA6" s="42">
        <v>0</v>
      </c>
      <c r="AB6" s="42">
        <v>0.10761963163326911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2">
        <v>0</v>
      </c>
      <c r="AJ6" s="42">
        <v>0</v>
      </c>
      <c r="AK6" s="42">
        <v>0</v>
      </c>
      <c r="AL6" s="42">
        <v>0</v>
      </c>
      <c r="AM6" s="42">
        <v>0</v>
      </c>
      <c r="AN6" s="42">
        <v>12260.505408355846</v>
      </c>
      <c r="AO6" s="42">
        <v>0</v>
      </c>
      <c r="AP6" s="42">
        <v>0</v>
      </c>
      <c r="AQ6" s="42">
        <v>0</v>
      </c>
      <c r="AR6" s="42">
        <v>0</v>
      </c>
      <c r="AS6" s="42">
        <v>0</v>
      </c>
      <c r="AT6" s="42">
        <v>0</v>
      </c>
      <c r="AU6" s="42">
        <v>0</v>
      </c>
      <c r="AV6" s="42">
        <v>0</v>
      </c>
      <c r="AW6" s="42">
        <v>0</v>
      </c>
      <c r="AX6" s="42">
        <v>0</v>
      </c>
      <c r="AY6" s="42">
        <v>0</v>
      </c>
      <c r="AZ6" s="42">
        <v>0</v>
      </c>
      <c r="BA6" s="42">
        <v>0</v>
      </c>
      <c r="BB6" s="42">
        <v>0</v>
      </c>
      <c r="BC6" s="42">
        <v>0</v>
      </c>
      <c r="BD6" s="42">
        <v>0</v>
      </c>
      <c r="BE6" s="42">
        <v>0</v>
      </c>
      <c r="BF6" s="42">
        <v>0</v>
      </c>
      <c r="BG6" s="42">
        <v>0</v>
      </c>
      <c r="BH6" s="42">
        <v>0</v>
      </c>
      <c r="BI6" s="42">
        <v>0</v>
      </c>
      <c r="BJ6" s="42">
        <v>0</v>
      </c>
      <c r="BK6" s="42">
        <v>0</v>
      </c>
      <c r="BL6" s="42">
        <v>0</v>
      </c>
      <c r="BM6" s="42">
        <v>0</v>
      </c>
      <c r="BN6" s="42">
        <v>0</v>
      </c>
      <c r="BO6" s="42">
        <v>0</v>
      </c>
      <c r="BP6" s="42">
        <v>0</v>
      </c>
      <c r="BQ6" s="42">
        <v>0</v>
      </c>
      <c r="BR6" s="42">
        <v>217956.87500173016</v>
      </c>
      <c r="BS6" s="42">
        <v>753161.87379671889</v>
      </c>
      <c r="BT6" s="42">
        <v>0</v>
      </c>
      <c r="BU6" s="42">
        <v>0</v>
      </c>
      <c r="BV6" s="42">
        <v>753161.87379671889</v>
      </c>
      <c r="BW6" s="42">
        <v>0</v>
      </c>
      <c r="BX6" s="42">
        <v>1675.7100634531764</v>
      </c>
      <c r="BY6" s="42">
        <v>1675.7100634531764</v>
      </c>
      <c r="BZ6" s="42">
        <v>105857.67176457492</v>
      </c>
      <c r="CA6" s="42">
        <v>860695.25562474702</v>
      </c>
      <c r="CB6" s="42">
        <v>1078652.1306264771</v>
      </c>
      <c r="CC6" s="42">
        <v>0</v>
      </c>
    </row>
    <row r="7" spans="1:81" ht="13.15" x14ac:dyDescent="0.4">
      <c r="A7" s="41" t="s">
        <v>319</v>
      </c>
      <c r="B7" s="42" t="s">
        <v>326</v>
      </c>
      <c r="C7" s="43" t="s">
        <v>246</v>
      </c>
      <c r="D7" s="38" t="s">
        <v>50</v>
      </c>
      <c r="E7" s="42">
        <v>0</v>
      </c>
      <c r="F7" s="42">
        <v>0</v>
      </c>
      <c r="G7" s="42">
        <v>0</v>
      </c>
      <c r="H7" s="42">
        <v>32004.763628741381</v>
      </c>
      <c r="I7" s="42">
        <v>13881.010580681641</v>
      </c>
      <c r="J7" s="42">
        <v>55655.756267332581</v>
      </c>
      <c r="K7" s="42">
        <v>14809.320972789614</v>
      </c>
      <c r="L7" s="42">
        <v>39603.441184400275</v>
      </c>
      <c r="M7" s="42">
        <v>78.428602443127787</v>
      </c>
      <c r="N7" s="42">
        <v>7154914.8240674585</v>
      </c>
      <c r="O7" s="42">
        <v>338715.24355257349</v>
      </c>
      <c r="P7" s="42">
        <v>6548.2019930962133</v>
      </c>
      <c r="Q7" s="42">
        <v>4486.4938542140981</v>
      </c>
      <c r="R7" s="42">
        <v>501738.40819007956</v>
      </c>
      <c r="S7" s="42">
        <v>2450007.6094041569</v>
      </c>
      <c r="T7" s="42">
        <v>89061.091007369105</v>
      </c>
      <c r="U7" s="42">
        <v>3575.8700618922576</v>
      </c>
      <c r="V7" s="42">
        <v>7798.0590530681029</v>
      </c>
      <c r="W7" s="42">
        <v>17261.273071133186</v>
      </c>
      <c r="X7" s="42">
        <v>5786.2838446534206</v>
      </c>
      <c r="Y7" s="42">
        <v>2992.5621566127147</v>
      </c>
      <c r="Z7" s="42">
        <v>378861.4515516751</v>
      </c>
      <c r="AA7" s="42">
        <v>0</v>
      </c>
      <c r="AB7" s="42">
        <v>685114.36975347565</v>
      </c>
      <c r="AC7" s="42">
        <v>175.47994262913767</v>
      </c>
      <c r="AD7" s="42">
        <v>0</v>
      </c>
      <c r="AE7" s="42">
        <v>496417.97579122498</v>
      </c>
      <c r="AF7" s="42">
        <v>0</v>
      </c>
      <c r="AG7" s="42">
        <v>0</v>
      </c>
      <c r="AH7" s="42">
        <v>0</v>
      </c>
      <c r="AI7" s="42">
        <v>3111.2931670725934</v>
      </c>
      <c r="AJ7" s="42">
        <v>1.4800745269611579</v>
      </c>
      <c r="AK7" s="42">
        <v>0</v>
      </c>
      <c r="AL7" s="42">
        <v>0</v>
      </c>
      <c r="AM7" s="42">
        <v>0</v>
      </c>
      <c r="AN7" s="42">
        <v>1932.6924746796865</v>
      </c>
      <c r="AO7" s="4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8.5313475441769135</v>
      </c>
      <c r="AW7" s="42">
        <v>13.330885658681034</v>
      </c>
      <c r="AX7" s="42">
        <v>202.21284888405222</v>
      </c>
      <c r="AY7" s="42">
        <v>0</v>
      </c>
      <c r="AZ7" s="42">
        <v>0</v>
      </c>
      <c r="BA7" s="42">
        <v>0</v>
      </c>
      <c r="BB7" s="42">
        <v>0</v>
      </c>
      <c r="BC7" s="42">
        <v>0</v>
      </c>
      <c r="BD7" s="42">
        <v>0</v>
      </c>
      <c r="BE7" s="42">
        <v>0</v>
      </c>
      <c r="BF7" s="42">
        <v>0</v>
      </c>
      <c r="BG7" s="42">
        <v>0</v>
      </c>
      <c r="BH7" s="42">
        <v>0</v>
      </c>
      <c r="BI7" s="42">
        <v>0</v>
      </c>
      <c r="BJ7" s="42">
        <v>157.3988059180451</v>
      </c>
      <c r="BK7" s="42">
        <v>0</v>
      </c>
      <c r="BL7" s="42">
        <v>0</v>
      </c>
      <c r="BM7" s="42">
        <v>0</v>
      </c>
      <c r="BN7" s="42">
        <v>0</v>
      </c>
      <c r="BO7" s="42">
        <v>0</v>
      </c>
      <c r="BP7" s="42">
        <v>0</v>
      </c>
      <c r="BQ7" s="42">
        <v>0</v>
      </c>
      <c r="BR7" s="42">
        <v>12304914.858135987</v>
      </c>
      <c r="BS7" s="42">
        <v>24861.867838086833</v>
      </c>
      <c r="BT7" s="42">
        <v>0</v>
      </c>
      <c r="BU7" s="42">
        <v>24192.423021214592</v>
      </c>
      <c r="BV7" s="42">
        <v>49054.290859301429</v>
      </c>
      <c r="BW7" s="42">
        <v>0</v>
      </c>
      <c r="BX7" s="42">
        <v>-20581.078510924475</v>
      </c>
      <c r="BY7" s="42">
        <v>-20581.078510924475</v>
      </c>
      <c r="BZ7" s="42">
        <v>500108.37335330911</v>
      </c>
      <c r="CA7" s="42">
        <v>528581.5857016861</v>
      </c>
      <c r="CB7" s="42">
        <v>12833496.443837672</v>
      </c>
      <c r="CC7" s="42">
        <v>0</v>
      </c>
    </row>
    <row r="8" spans="1:81" ht="13.15" x14ac:dyDescent="0.4">
      <c r="A8" s="41" t="s">
        <v>319</v>
      </c>
      <c r="B8" s="42" t="s">
        <v>327</v>
      </c>
      <c r="C8" s="43" t="s">
        <v>328</v>
      </c>
      <c r="D8" s="37" t="s">
        <v>53</v>
      </c>
      <c r="E8" s="42">
        <v>137562.77902291625</v>
      </c>
      <c r="F8" s="42">
        <v>0</v>
      </c>
      <c r="G8" s="42">
        <v>1052.7802231774165</v>
      </c>
      <c r="H8" s="42">
        <v>0</v>
      </c>
      <c r="I8" s="42">
        <v>1847013.6135728292</v>
      </c>
      <c r="J8" s="42">
        <v>17966.850383605793</v>
      </c>
      <c r="K8" s="42">
        <v>1058.9862786350898</v>
      </c>
      <c r="L8" s="42">
        <v>9976.3067382662048</v>
      </c>
      <c r="M8" s="42">
        <v>1774.0281470157074</v>
      </c>
      <c r="N8" s="42">
        <v>2091.5259532634145</v>
      </c>
      <c r="O8" s="42">
        <v>195255.98636026913</v>
      </c>
      <c r="P8" s="42">
        <v>26155.929215531458</v>
      </c>
      <c r="Q8" s="42">
        <v>14623.789858670365</v>
      </c>
      <c r="R8" s="42">
        <v>28182.840863820151</v>
      </c>
      <c r="S8" s="42">
        <v>15838.84500756271</v>
      </c>
      <c r="T8" s="42">
        <v>7401.7724766114443</v>
      </c>
      <c r="U8" s="42">
        <v>239.96201360626958</v>
      </c>
      <c r="V8" s="42">
        <v>164.25756061542367</v>
      </c>
      <c r="W8" s="42">
        <v>703.54195942901254</v>
      </c>
      <c r="X8" s="42">
        <v>32.70536263283666</v>
      </c>
      <c r="Y8" s="42">
        <v>0</v>
      </c>
      <c r="Z8" s="42">
        <v>1526.8064916416279</v>
      </c>
      <c r="AA8" s="42">
        <v>0</v>
      </c>
      <c r="AB8" s="42">
        <v>695.02051790866517</v>
      </c>
      <c r="AC8" s="42">
        <v>34.725066389690554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2">
        <v>2438.7951051900427</v>
      </c>
      <c r="AJ8" s="42">
        <v>182.66675058670862</v>
      </c>
      <c r="AK8" s="42">
        <v>0</v>
      </c>
      <c r="AL8" s="42">
        <v>40.920476508998547</v>
      </c>
      <c r="AM8" s="42">
        <v>0</v>
      </c>
      <c r="AN8" s="42">
        <v>930699.3972688549</v>
      </c>
      <c r="AO8" s="42">
        <v>0</v>
      </c>
      <c r="AP8" s="42">
        <v>0</v>
      </c>
      <c r="AQ8" s="42">
        <v>0</v>
      </c>
      <c r="AR8" s="42">
        <v>0</v>
      </c>
      <c r="AS8" s="42">
        <v>0</v>
      </c>
      <c r="AT8" s="42">
        <v>3542.4934511695742</v>
      </c>
      <c r="AU8" s="42">
        <v>0</v>
      </c>
      <c r="AV8" s="42">
        <v>0</v>
      </c>
      <c r="AW8" s="42">
        <v>0</v>
      </c>
      <c r="AX8" s="42">
        <v>0</v>
      </c>
      <c r="AY8" s="42">
        <v>0</v>
      </c>
      <c r="AZ8" s="42">
        <v>0</v>
      </c>
      <c r="BA8" s="42">
        <v>0</v>
      </c>
      <c r="BB8" s="42">
        <v>0</v>
      </c>
      <c r="BC8" s="42">
        <v>0</v>
      </c>
      <c r="BD8" s="42">
        <v>0</v>
      </c>
      <c r="BE8" s="42">
        <v>0</v>
      </c>
      <c r="BF8" s="42">
        <v>0</v>
      </c>
      <c r="BG8" s="42">
        <v>0</v>
      </c>
      <c r="BH8" s="42">
        <v>0</v>
      </c>
      <c r="BI8" s="42">
        <v>0</v>
      </c>
      <c r="BJ8" s="42">
        <v>18.749488389010732</v>
      </c>
      <c r="BK8" s="42">
        <v>0</v>
      </c>
      <c r="BL8" s="42">
        <v>0</v>
      </c>
      <c r="BM8" s="42">
        <v>0</v>
      </c>
      <c r="BN8" s="42">
        <v>0</v>
      </c>
      <c r="BO8" s="42">
        <v>0</v>
      </c>
      <c r="BP8" s="42">
        <v>0</v>
      </c>
      <c r="BQ8" s="42">
        <v>0</v>
      </c>
      <c r="BR8" s="42">
        <v>3246276.0756150978</v>
      </c>
      <c r="BS8" s="42">
        <v>7321093.1404311964</v>
      </c>
      <c r="BT8" s="42">
        <v>0</v>
      </c>
      <c r="BU8" s="42">
        <v>508168.91814700735</v>
      </c>
      <c r="BV8" s="42">
        <v>7829262.0585782034</v>
      </c>
      <c r="BW8" s="42">
        <v>0</v>
      </c>
      <c r="BX8" s="42">
        <v>232091.45276776873</v>
      </c>
      <c r="BY8" s="42">
        <v>232091.45276776873</v>
      </c>
      <c r="BZ8" s="42">
        <v>1049253.0553265861</v>
      </c>
      <c r="CA8" s="42">
        <v>9110606.566672558</v>
      </c>
      <c r="CB8" s="42">
        <v>12356882.642287657</v>
      </c>
      <c r="CC8" s="42">
        <v>0</v>
      </c>
    </row>
    <row r="9" spans="1:81" ht="13.15" x14ac:dyDescent="0.4">
      <c r="A9" s="41" t="s">
        <v>319</v>
      </c>
      <c r="B9" s="42" t="s">
        <v>329</v>
      </c>
      <c r="C9" s="43" t="s">
        <v>330</v>
      </c>
      <c r="D9" s="37" t="s">
        <v>54</v>
      </c>
      <c r="E9" s="42">
        <v>52403.325102751078</v>
      </c>
      <c r="F9" s="42">
        <v>1917.243939574159</v>
      </c>
      <c r="G9" s="42">
        <v>6075.3279907434753</v>
      </c>
      <c r="H9" s="42">
        <v>2734.1470147941986</v>
      </c>
      <c r="I9" s="42">
        <v>24480.250552833935</v>
      </c>
      <c r="J9" s="42">
        <v>2047354.110786804</v>
      </c>
      <c r="K9" s="42">
        <v>5758.5531866243091</v>
      </c>
      <c r="L9" s="42">
        <v>10277.607121634574</v>
      </c>
      <c r="M9" s="42">
        <v>8106.6520302798735</v>
      </c>
      <c r="N9" s="42">
        <v>605.26649538326626</v>
      </c>
      <c r="O9" s="42">
        <v>26963.675835875529</v>
      </c>
      <c r="P9" s="42">
        <v>9178.478004704315</v>
      </c>
      <c r="Q9" s="42">
        <v>55925.29969648696</v>
      </c>
      <c r="R9" s="42">
        <v>11066.468024309765</v>
      </c>
      <c r="S9" s="42">
        <v>1835.7030298756461</v>
      </c>
      <c r="T9" s="42">
        <v>6187.4032492168635</v>
      </c>
      <c r="U9" s="42">
        <v>2324.0588801515464</v>
      </c>
      <c r="V9" s="42">
        <v>17522.693407556268</v>
      </c>
      <c r="W9" s="42">
        <v>7134.9130844232168</v>
      </c>
      <c r="X9" s="42">
        <v>28225.782328008878</v>
      </c>
      <c r="Y9" s="42">
        <v>2424.907714457911</v>
      </c>
      <c r="Z9" s="42">
        <v>56276.134348952924</v>
      </c>
      <c r="AA9" s="42">
        <v>0</v>
      </c>
      <c r="AB9" s="42">
        <v>6456.7248180720726</v>
      </c>
      <c r="AC9" s="42">
        <v>334.69984285860806</v>
      </c>
      <c r="AD9" s="42">
        <v>0</v>
      </c>
      <c r="AE9" s="42">
        <v>58594.520640973831</v>
      </c>
      <c r="AF9" s="42">
        <v>708.24241566570583</v>
      </c>
      <c r="AG9" s="42">
        <v>5502.5930648678177</v>
      </c>
      <c r="AH9" s="42">
        <v>8985.3486732539423</v>
      </c>
      <c r="AI9" s="42">
        <v>220083.90305327057</v>
      </c>
      <c r="AJ9" s="42">
        <v>1065.7607406826146</v>
      </c>
      <c r="AK9" s="42">
        <v>1012.5568680753519</v>
      </c>
      <c r="AL9" s="42">
        <v>2260.2703783737447</v>
      </c>
      <c r="AM9" s="42">
        <v>0</v>
      </c>
      <c r="AN9" s="42">
        <v>51777.378966820965</v>
      </c>
      <c r="AO9" s="42">
        <v>0</v>
      </c>
      <c r="AP9" s="42">
        <v>0</v>
      </c>
      <c r="AQ9" s="42">
        <v>641.31692266380333</v>
      </c>
      <c r="AR9" s="42">
        <v>3061.8726632690368</v>
      </c>
      <c r="AS9" s="42">
        <v>3251.5159337399368</v>
      </c>
      <c r="AT9" s="42">
        <v>2669.7098760719246</v>
      </c>
      <c r="AU9" s="42">
        <v>0</v>
      </c>
      <c r="AV9" s="42">
        <v>205.86238793670418</v>
      </c>
      <c r="AW9" s="42">
        <v>319.39415403533599</v>
      </c>
      <c r="AX9" s="42">
        <v>3897.6099088007682</v>
      </c>
      <c r="AY9" s="42">
        <v>0</v>
      </c>
      <c r="AZ9" s="42">
        <v>0</v>
      </c>
      <c r="BA9" s="42">
        <v>0</v>
      </c>
      <c r="BB9" s="42">
        <v>0</v>
      </c>
      <c r="BC9" s="42">
        <v>0</v>
      </c>
      <c r="BD9" s="42">
        <v>0</v>
      </c>
      <c r="BE9" s="42">
        <v>0</v>
      </c>
      <c r="BF9" s="42">
        <v>0</v>
      </c>
      <c r="BG9" s="42">
        <v>4868.4528543170982</v>
      </c>
      <c r="BH9" s="42">
        <v>19798.160091245649</v>
      </c>
      <c r="BI9" s="42">
        <v>0</v>
      </c>
      <c r="BJ9" s="42">
        <v>3166.2080063749149</v>
      </c>
      <c r="BK9" s="42">
        <v>0</v>
      </c>
      <c r="BL9" s="42">
        <v>0</v>
      </c>
      <c r="BM9" s="42">
        <v>0</v>
      </c>
      <c r="BN9" s="42">
        <v>0</v>
      </c>
      <c r="BO9" s="42">
        <v>0</v>
      </c>
      <c r="BP9" s="42">
        <v>0</v>
      </c>
      <c r="BQ9" s="42">
        <v>0</v>
      </c>
      <c r="BR9" s="42">
        <v>2783440.1040868121</v>
      </c>
      <c r="BS9" s="42">
        <v>4423591.6867776373</v>
      </c>
      <c r="BT9" s="42">
        <v>0</v>
      </c>
      <c r="BU9" s="42">
        <v>165884.31487526422</v>
      </c>
      <c r="BV9" s="42">
        <v>4589476.001652902</v>
      </c>
      <c r="BW9" s="42">
        <v>57512.729508008822</v>
      </c>
      <c r="BX9" s="42">
        <v>238393.85764642557</v>
      </c>
      <c r="BY9" s="42">
        <v>295906.58715443441</v>
      </c>
      <c r="BZ9" s="42">
        <v>2195070.6590824681</v>
      </c>
      <c r="CA9" s="42">
        <v>7080453.2478898037</v>
      </c>
      <c r="CB9" s="42">
        <v>9863893.3519766163</v>
      </c>
      <c r="CC9" s="42">
        <v>0</v>
      </c>
    </row>
    <row r="10" spans="1:81" ht="25.9" x14ac:dyDescent="0.4">
      <c r="A10" s="41" t="s">
        <v>319</v>
      </c>
      <c r="B10" s="42" t="s">
        <v>331</v>
      </c>
      <c r="C10" s="43" t="s">
        <v>332</v>
      </c>
      <c r="D10" s="37" t="s">
        <v>55</v>
      </c>
      <c r="E10" s="42">
        <v>0</v>
      </c>
      <c r="F10" s="42">
        <v>22.351266835085891</v>
      </c>
      <c r="G10" s="42">
        <v>153.93927433638399</v>
      </c>
      <c r="H10" s="42">
        <v>5568.1021991295975</v>
      </c>
      <c r="I10" s="42">
        <v>79894.893563858306</v>
      </c>
      <c r="J10" s="42">
        <v>29199.730116485629</v>
      </c>
      <c r="K10" s="42">
        <v>31162.195843636731</v>
      </c>
      <c r="L10" s="42">
        <v>23033.466142056681</v>
      </c>
      <c r="M10" s="42">
        <v>17057.280934952771</v>
      </c>
      <c r="N10" s="42">
        <v>957.54479273141567</v>
      </c>
      <c r="O10" s="42">
        <v>34167.416526915578</v>
      </c>
      <c r="P10" s="42">
        <v>27277.731846120358</v>
      </c>
      <c r="Q10" s="42">
        <v>4607.5161525576514</v>
      </c>
      <c r="R10" s="42">
        <v>10798.186253964401</v>
      </c>
      <c r="S10" s="42">
        <v>3150.6540635800425</v>
      </c>
      <c r="T10" s="42">
        <v>4970.3354574759223</v>
      </c>
      <c r="U10" s="42">
        <v>1871.7730092011784</v>
      </c>
      <c r="V10" s="42">
        <v>7690.3667959469649</v>
      </c>
      <c r="W10" s="42">
        <v>9673.1172935926152</v>
      </c>
      <c r="X10" s="42">
        <v>3853.8250748353444</v>
      </c>
      <c r="Y10" s="42">
        <v>4906.4137443096679</v>
      </c>
      <c r="Z10" s="42">
        <v>67719.763010436553</v>
      </c>
      <c r="AA10" s="42">
        <v>0</v>
      </c>
      <c r="AB10" s="42">
        <v>187.21772929913436</v>
      </c>
      <c r="AC10" s="42">
        <v>12.537756405796081</v>
      </c>
      <c r="AD10" s="42">
        <v>0</v>
      </c>
      <c r="AE10" s="42">
        <v>361880.72775096475</v>
      </c>
      <c r="AF10" s="42">
        <v>1131.9624660353952</v>
      </c>
      <c r="AG10" s="42">
        <v>8794.6283327897054</v>
      </c>
      <c r="AH10" s="42">
        <v>14361.011452278228</v>
      </c>
      <c r="AI10" s="42">
        <v>248.87065845716708</v>
      </c>
      <c r="AJ10" s="42">
        <v>0</v>
      </c>
      <c r="AK10" s="42">
        <v>0</v>
      </c>
      <c r="AL10" s="42">
        <v>1211.7562386629663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137.6593392146861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7.1048810175891433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755710.07996808423</v>
      </c>
      <c r="BS10" s="42">
        <v>238732.64940395698</v>
      </c>
      <c r="BT10" s="42">
        <v>0</v>
      </c>
      <c r="BU10" s="42">
        <v>20.266140998556619</v>
      </c>
      <c r="BV10" s="42">
        <v>238752.91554495553</v>
      </c>
      <c r="BW10" s="42">
        <v>10758.274895717135</v>
      </c>
      <c r="BX10" s="42">
        <v>21427.666510884374</v>
      </c>
      <c r="BY10" s="42">
        <v>32185.941406601509</v>
      </c>
      <c r="BZ10" s="42">
        <v>12939.559990941503</v>
      </c>
      <c r="CA10" s="42">
        <v>283878.41694249853</v>
      </c>
      <c r="CB10" s="42">
        <v>1039588.4969105829</v>
      </c>
      <c r="CC10" s="42">
        <v>0</v>
      </c>
    </row>
    <row r="11" spans="1:81" ht="13.15" x14ac:dyDescent="0.4">
      <c r="A11" s="41" t="s">
        <v>319</v>
      </c>
      <c r="B11" s="42" t="s">
        <v>333</v>
      </c>
      <c r="C11" s="43" t="s">
        <v>334</v>
      </c>
      <c r="D11" s="37" t="s">
        <v>56</v>
      </c>
      <c r="E11" s="42">
        <v>545.41167448507906</v>
      </c>
      <c r="F11" s="42">
        <v>1271.6307962563117</v>
      </c>
      <c r="G11" s="42">
        <v>0</v>
      </c>
      <c r="H11" s="42">
        <v>1060.9642126561025</v>
      </c>
      <c r="I11" s="42">
        <v>134689.1241213106</v>
      </c>
      <c r="J11" s="42">
        <v>48557.67929765999</v>
      </c>
      <c r="K11" s="42">
        <v>21550.132236302972</v>
      </c>
      <c r="L11" s="42">
        <v>209252.38009570472</v>
      </c>
      <c r="M11" s="42">
        <v>208402.42826102002</v>
      </c>
      <c r="N11" s="42">
        <v>999.66714574656373</v>
      </c>
      <c r="O11" s="42">
        <v>41458.6295793885</v>
      </c>
      <c r="P11" s="42">
        <v>197.23557134522932</v>
      </c>
      <c r="Q11" s="42">
        <v>8628.9120508427768</v>
      </c>
      <c r="R11" s="42">
        <v>11762.335758419205</v>
      </c>
      <c r="S11" s="42">
        <v>2277.7464458583363</v>
      </c>
      <c r="T11" s="42">
        <v>5084.1777517813352</v>
      </c>
      <c r="U11" s="42">
        <v>2531.8158400315028</v>
      </c>
      <c r="V11" s="42">
        <v>11914.367342693395</v>
      </c>
      <c r="W11" s="42">
        <v>3756.5226071261286</v>
      </c>
      <c r="X11" s="42">
        <v>2496.167924057042</v>
      </c>
      <c r="Y11" s="42">
        <v>1899.2795414173365</v>
      </c>
      <c r="Z11" s="42">
        <v>22758.22991889558</v>
      </c>
      <c r="AA11" s="42">
        <v>0</v>
      </c>
      <c r="AB11" s="42">
        <v>3920.6271608901138</v>
      </c>
      <c r="AC11" s="42">
        <v>628.79178238882287</v>
      </c>
      <c r="AD11" s="42">
        <v>0</v>
      </c>
      <c r="AE11" s="42">
        <v>25101.62405582421</v>
      </c>
      <c r="AF11" s="42">
        <v>2859.1227710454305</v>
      </c>
      <c r="AG11" s="42">
        <v>22213.56527591269</v>
      </c>
      <c r="AH11" s="42">
        <v>36273.194642452916</v>
      </c>
      <c r="AI11" s="42">
        <v>51503.148882525042</v>
      </c>
      <c r="AJ11" s="42">
        <v>256.08568721022095</v>
      </c>
      <c r="AK11" s="42">
        <v>263.86671995373729</v>
      </c>
      <c r="AL11" s="42">
        <v>11973.321933168745</v>
      </c>
      <c r="AM11" s="42">
        <v>0</v>
      </c>
      <c r="AN11" s="42">
        <v>25572.456293554165</v>
      </c>
      <c r="AO11" s="42">
        <v>0</v>
      </c>
      <c r="AP11" s="42">
        <v>0</v>
      </c>
      <c r="AQ11" s="42">
        <v>3659.5998030328269</v>
      </c>
      <c r="AR11" s="42">
        <v>0</v>
      </c>
      <c r="AS11" s="42">
        <v>14361.109139379674</v>
      </c>
      <c r="AT11" s="42">
        <v>12521.917786096468</v>
      </c>
      <c r="AU11" s="42">
        <v>0</v>
      </c>
      <c r="AV11" s="42">
        <v>390.26095036376205</v>
      </c>
      <c r="AW11" s="42">
        <v>571.35078494865729</v>
      </c>
      <c r="AX11" s="42">
        <v>6998.9574601646091</v>
      </c>
      <c r="AY11" s="42">
        <v>0</v>
      </c>
      <c r="AZ11" s="42">
        <v>0</v>
      </c>
      <c r="BA11" s="42">
        <v>0</v>
      </c>
      <c r="BB11" s="42">
        <v>0</v>
      </c>
      <c r="BC11" s="42">
        <v>0</v>
      </c>
      <c r="BD11" s="42">
        <v>0</v>
      </c>
      <c r="BE11" s="42">
        <v>0</v>
      </c>
      <c r="BF11" s="42">
        <v>0</v>
      </c>
      <c r="BG11" s="42">
        <v>1565.9744050811057</v>
      </c>
      <c r="BH11" s="42">
        <v>3107.2182880056989</v>
      </c>
      <c r="BI11" s="42">
        <v>0</v>
      </c>
      <c r="BJ11" s="42">
        <v>3041.1654635044956</v>
      </c>
      <c r="BK11" s="42">
        <v>0</v>
      </c>
      <c r="BL11" s="42">
        <v>0</v>
      </c>
      <c r="BM11" s="42">
        <v>0</v>
      </c>
      <c r="BN11" s="42">
        <v>0</v>
      </c>
      <c r="BO11" s="42">
        <v>0</v>
      </c>
      <c r="BP11" s="42">
        <v>0</v>
      </c>
      <c r="BQ11" s="42">
        <v>0</v>
      </c>
      <c r="BR11" s="42">
        <v>967878.19745850202</v>
      </c>
      <c r="BS11" s="42">
        <v>148151.74149658318</v>
      </c>
      <c r="BT11" s="42">
        <v>0</v>
      </c>
      <c r="BU11" s="42">
        <v>79243.108066429064</v>
      </c>
      <c r="BV11" s="42">
        <v>227394.84956301225</v>
      </c>
      <c r="BW11" s="42">
        <v>0</v>
      </c>
      <c r="BX11" s="42">
        <v>35153.648232202446</v>
      </c>
      <c r="BY11" s="42">
        <v>35153.648232202446</v>
      </c>
      <c r="BZ11" s="42">
        <v>56791.623248941447</v>
      </c>
      <c r="CA11" s="42">
        <v>319340.12104415614</v>
      </c>
      <c r="CB11" s="42">
        <v>1287218.3185026583</v>
      </c>
      <c r="CC11" s="42">
        <v>0</v>
      </c>
    </row>
    <row r="12" spans="1:81" ht="13.15" x14ac:dyDescent="0.4">
      <c r="A12" s="41" t="s">
        <v>319</v>
      </c>
      <c r="B12" s="42" t="s">
        <v>335</v>
      </c>
      <c r="C12" s="43" t="s">
        <v>336</v>
      </c>
      <c r="D12" s="37" t="s">
        <v>232</v>
      </c>
      <c r="E12" s="42">
        <v>939.8301017465069</v>
      </c>
      <c r="F12" s="42">
        <v>256.13963901956737</v>
      </c>
      <c r="G12" s="42">
        <v>0</v>
      </c>
      <c r="H12" s="42">
        <v>598.19637492589982</v>
      </c>
      <c r="I12" s="42">
        <v>212.12410969974849</v>
      </c>
      <c r="J12" s="42">
        <v>493.62189740880353</v>
      </c>
      <c r="K12" s="42">
        <v>9.5604672847232983</v>
      </c>
      <c r="L12" s="42">
        <v>16074.307691701491</v>
      </c>
      <c r="M12" s="42">
        <v>63025.532075496973</v>
      </c>
      <c r="N12" s="42">
        <v>0</v>
      </c>
      <c r="O12" s="42">
        <v>3185.5208572980432</v>
      </c>
      <c r="P12" s="42">
        <v>1036.3659477723841</v>
      </c>
      <c r="Q12" s="42">
        <v>8.6718114100577797</v>
      </c>
      <c r="R12" s="42">
        <v>24.326001722401152</v>
      </c>
      <c r="S12" s="42">
        <v>134.20471692398345</v>
      </c>
      <c r="T12" s="42">
        <v>8.3675789574743593</v>
      </c>
      <c r="U12" s="42">
        <v>292.30072514304908</v>
      </c>
      <c r="V12" s="42">
        <v>2.4304298472431882</v>
      </c>
      <c r="W12" s="42">
        <v>116.37653704039862</v>
      </c>
      <c r="X12" s="42">
        <v>0</v>
      </c>
      <c r="Y12" s="42">
        <v>0</v>
      </c>
      <c r="Z12" s="42">
        <v>107.34754494294003</v>
      </c>
      <c r="AA12" s="42">
        <v>0</v>
      </c>
      <c r="AB12" s="42">
        <v>4307.9849569237804</v>
      </c>
      <c r="AC12" s="42">
        <v>431.04760065477666</v>
      </c>
      <c r="AD12" s="42">
        <v>0</v>
      </c>
      <c r="AE12" s="42">
        <v>10875.3861153915</v>
      </c>
      <c r="AF12" s="42">
        <v>6064.2876082970652</v>
      </c>
      <c r="AG12" s="42">
        <v>47115.657292869299</v>
      </c>
      <c r="AH12" s="42">
        <v>76936.564953152716</v>
      </c>
      <c r="AI12" s="42">
        <v>36684.822694592374</v>
      </c>
      <c r="AJ12" s="42">
        <v>212.67436903816957</v>
      </c>
      <c r="AK12" s="42">
        <v>139.69603309734052</v>
      </c>
      <c r="AL12" s="42">
        <v>13133.203058863246</v>
      </c>
      <c r="AM12" s="42">
        <v>0</v>
      </c>
      <c r="AN12" s="42">
        <v>4164.3078795452502</v>
      </c>
      <c r="AO12" s="42">
        <v>0</v>
      </c>
      <c r="AP12" s="42">
        <v>0</v>
      </c>
      <c r="AQ12" s="42">
        <v>2459.3735054128324</v>
      </c>
      <c r="AR12" s="42">
        <v>3615.6080375278057</v>
      </c>
      <c r="AS12" s="42">
        <v>15668.305977346365</v>
      </c>
      <c r="AT12" s="42">
        <v>16833.095310656536</v>
      </c>
      <c r="AU12" s="42">
        <v>0</v>
      </c>
      <c r="AV12" s="42">
        <v>88.109632035035659</v>
      </c>
      <c r="AW12" s="42">
        <v>1242.3703865759821</v>
      </c>
      <c r="AX12" s="42">
        <v>1580.1621091456045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11005.50768957951</v>
      </c>
      <c r="BH12" s="42">
        <v>6818.6134446692695</v>
      </c>
      <c r="BI12" s="42">
        <v>0</v>
      </c>
      <c r="BJ12" s="42">
        <v>1553.0710577738769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347455.07422149001</v>
      </c>
      <c r="BS12" s="42">
        <v>339215.27718217991</v>
      </c>
      <c r="BT12" s="42">
        <v>0</v>
      </c>
      <c r="BU12" s="42">
        <v>138195.5372163924</v>
      </c>
      <c r="BV12" s="42">
        <v>477410.81439857231</v>
      </c>
      <c r="BW12" s="42">
        <v>0</v>
      </c>
      <c r="BX12" s="42">
        <v>18309.850040945825</v>
      </c>
      <c r="BY12" s="42">
        <v>18309.850040945825</v>
      </c>
      <c r="BZ12" s="42">
        <v>9758.7050452838812</v>
      </c>
      <c r="CA12" s="42">
        <v>505479.36948480201</v>
      </c>
      <c r="CB12" s="42">
        <v>852934.44370629196</v>
      </c>
      <c r="CC12" s="42">
        <v>0</v>
      </c>
    </row>
    <row r="13" spans="1:81" ht="13.15" x14ac:dyDescent="0.4">
      <c r="A13" s="41" t="s">
        <v>319</v>
      </c>
      <c r="B13" s="42" t="s">
        <v>337</v>
      </c>
      <c r="C13" s="43" t="s">
        <v>338</v>
      </c>
      <c r="D13" s="37" t="s">
        <v>57</v>
      </c>
      <c r="E13" s="42">
        <v>118077.0349099329</v>
      </c>
      <c r="F13" s="42">
        <v>3813.9842662353262</v>
      </c>
      <c r="G13" s="42">
        <v>1780.4563266388675</v>
      </c>
      <c r="H13" s="42">
        <v>40954.689423763011</v>
      </c>
      <c r="I13" s="42">
        <v>68070.363332113775</v>
      </c>
      <c r="J13" s="42">
        <v>69542.038753966233</v>
      </c>
      <c r="K13" s="42">
        <v>5291.0266649061459</v>
      </c>
      <c r="L13" s="42">
        <v>16698.048464965006</v>
      </c>
      <c r="M13" s="42">
        <v>4487.2640559797455</v>
      </c>
      <c r="N13" s="42">
        <v>223220.7974827775</v>
      </c>
      <c r="O13" s="42">
        <v>218121.69941526552</v>
      </c>
      <c r="P13" s="42">
        <v>10260.154926222684</v>
      </c>
      <c r="Q13" s="42">
        <v>15609.996479941239</v>
      </c>
      <c r="R13" s="42">
        <v>175656.77287985262</v>
      </c>
      <c r="S13" s="42">
        <v>216358.72113266378</v>
      </c>
      <c r="T13" s="42">
        <v>27279.300456463978</v>
      </c>
      <c r="U13" s="42">
        <v>3367.4586773725409</v>
      </c>
      <c r="V13" s="42">
        <v>18020.274985746943</v>
      </c>
      <c r="W13" s="42">
        <v>8624.4745401149194</v>
      </c>
      <c r="X13" s="42">
        <v>11892.506964702246</v>
      </c>
      <c r="Y13" s="42">
        <v>3652.4596553319461</v>
      </c>
      <c r="Z13" s="42">
        <v>15796.725093149855</v>
      </c>
      <c r="AA13" s="42">
        <v>0</v>
      </c>
      <c r="AB13" s="42">
        <v>211017.96076022941</v>
      </c>
      <c r="AC13" s="42">
        <v>692.04469288831604</v>
      </c>
      <c r="AD13" s="42">
        <v>0</v>
      </c>
      <c r="AE13" s="42">
        <v>362780.39812375011</v>
      </c>
      <c r="AF13" s="42">
        <v>8916.5275506422349</v>
      </c>
      <c r="AG13" s="42">
        <v>69275.747367869131</v>
      </c>
      <c r="AH13" s="42">
        <v>113122.43834180584</v>
      </c>
      <c r="AI13" s="42">
        <v>2368727.2505044783</v>
      </c>
      <c r="AJ13" s="42">
        <v>3290.6345646947548</v>
      </c>
      <c r="AK13" s="42">
        <v>10093.969652657897</v>
      </c>
      <c r="AL13" s="42">
        <v>6877.5608378487532</v>
      </c>
      <c r="AM13" s="42">
        <v>0</v>
      </c>
      <c r="AN13" s="42">
        <v>25132.075158561878</v>
      </c>
      <c r="AO13" s="42">
        <v>0</v>
      </c>
      <c r="AP13" s="42">
        <v>0</v>
      </c>
      <c r="AQ13" s="42">
        <v>8635.304930017508</v>
      </c>
      <c r="AR13" s="42">
        <v>0</v>
      </c>
      <c r="AS13" s="42">
        <v>12640.996251012475</v>
      </c>
      <c r="AT13" s="42">
        <v>10188.030309022872</v>
      </c>
      <c r="AU13" s="42">
        <v>0</v>
      </c>
      <c r="AV13" s="42">
        <v>23.928515346566297</v>
      </c>
      <c r="AW13" s="42">
        <v>35.145870746844984</v>
      </c>
      <c r="AX13" s="42">
        <v>429.99790250453793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5038.0073801270582</v>
      </c>
      <c r="BH13" s="42">
        <v>7845.0009409733329</v>
      </c>
      <c r="BI13" s="42">
        <v>0</v>
      </c>
      <c r="BJ13" s="42">
        <v>958.2518899347649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4502297.5204332201</v>
      </c>
      <c r="BS13" s="42">
        <v>2045969.4840799868</v>
      </c>
      <c r="BT13" s="42">
        <v>0</v>
      </c>
      <c r="BU13" s="42">
        <v>136804.4425712394</v>
      </c>
      <c r="BV13" s="42">
        <v>2182773.9266512264</v>
      </c>
      <c r="BW13" s="42">
        <v>0</v>
      </c>
      <c r="BX13" s="42">
        <v>425663.56825876358</v>
      </c>
      <c r="BY13" s="42">
        <v>425663.56825876358</v>
      </c>
      <c r="BZ13" s="42">
        <v>2792539.0281854663</v>
      </c>
      <c r="CA13" s="42">
        <v>5400976.5230954569</v>
      </c>
      <c r="CB13" s="42">
        <v>9903274.043528676</v>
      </c>
      <c r="CC13" s="42">
        <v>0</v>
      </c>
    </row>
    <row r="14" spans="1:81" ht="13.15" x14ac:dyDescent="0.4">
      <c r="A14" s="41" t="s">
        <v>319</v>
      </c>
      <c r="B14" s="42" t="s">
        <v>339</v>
      </c>
      <c r="C14" s="43" t="s">
        <v>340</v>
      </c>
      <c r="D14" s="37" t="s">
        <v>86</v>
      </c>
      <c r="E14" s="42">
        <v>739885.61667613499</v>
      </c>
      <c r="F14" s="42">
        <v>242.94318052960386</v>
      </c>
      <c r="G14" s="42">
        <v>222.61687697364857</v>
      </c>
      <c r="H14" s="42">
        <v>74599.896462814519</v>
      </c>
      <c r="I14" s="42">
        <v>139044.26376845874</v>
      </c>
      <c r="J14" s="42">
        <v>569613.62375135964</v>
      </c>
      <c r="K14" s="42">
        <v>47322.435011224414</v>
      </c>
      <c r="L14" s="42">
        <v>88934.841381481907</v>
      </c>
      <c r="M14" s="42">
        <v>68066.394838312379</v>
      </c>
      <c r="N14" s="42">
        <v>136914.0248533425</v>
      </c>
      <c r="O14" s="42">
        <v>3350916.0162400389</v>
      </c>
      <c r="P14" s="42">
        <v>382955.96472055186</v>
      </c>
      <c r="Q14" s="42">
        <v>1026556.5775138439</v>
      </c>
      <c r="R14" s="42">
        <v>117251.68908015669</v>
      </c>
      <c r="S14" s="42">
        <v>120099.15878307987</v>
      </c>
      <c r="T14" s="42">
        <v>41618.389534091584</v>
      </c>
      <c r="U14" s="42">
        <v>17312.19647623464</v>
      </c>
      <c r="V14" s="42">
        <v>99106.792347842915</v>
      </c>
      <c r="W14" s="42">
        <v>21565.22504339751</v>
      </c>
      <c r="X14" s="42">
        <v>76558.403309852773</v>
      </c>
      <c r="Y14" s="42">
        <v>16907.298086736551</v>
      </c>
      <c r="Z14" s="42">
        <v>182445.907924592</v>
      </c>
      <c r="AA14" s="42">
        <v>0</v>
      </c>
      <c r="AB14" s="42">
        <v>20929.403995401946</v>
      </c>
      <c r="AC14" s="42">
        <v>7836.2229078124155</v>
      </c>
      <c r="AD14" s="42">
        <v>0</v>
      </c>
      <c r="AE14" s="42">
        <v>230286.63041226575</v>
      </c>
      <c r="AF14" s="42">
        <v>19.747853304913875</v>
      </c>
      <c r="AG14" s="42">
        <v>153.42825879682459</v>
      </c>
      <c r="AH14" s="42">
        <v>250.53758934522023</v>
      </c>
      <c r="AI14" s="42">
        <v>25841.443070147452</v>
      </c>
      <c r="AJ14" s="42">
        <v>13339.092366470935</v>
      </c>
      <c r="AK14" s="42">
        <v>6845.8154777312702</v>
      </c>
      <c r="AL14" s="42">
        <v>3841.6365115349849</v>
      </c>
      <c r="AM14" s="42">
        <v>0</v>
      </c>
      <c r="AN14" s="42">
        <v>43.108221102867589</v>
      </c>
      <c r="AO14" s="42">
        <v>0</v>
      </c>
      <c r="AP14" s="42">
        <v>0</v>
      </c>
      <c r="AQ14" s="42">
        <v>0</v>
      </c>
      <c r="AR14" s="42">
        <v>0</v>
      </c>
      <c r="AS14" s="42">
        <v>0.15251501585378918</v>
      </c>
      <c r="AT14" s="42">
        <v>0.17436958439918951</v>
      </c>
      <c r="AU14" s="42">
        <v>0</v>
      </c>
      <c r="AV14" s="42">
        <v>312.96452350525533</v>
      </c>
      <c r="AW14" s="42">
        <v>205.5501286157378</v>
      </c>
      <c r="AX14" s="42">
        <v>5612.7351409453549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21147.43442005428</v>
      </c>
      <c r="BH14" s="42">
        <v>503062.95530229254</v>
      </c>
      <c r="BI14" s="42">
        <v>0</v>
      </c>
      <c r="BJ14" s="42">
        <v>10860.186165880928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8168729.4950908609</v>
      </c>
      <c r="BS14" s="42">
        <v>169206.55605961214</v>
      </c>
      <c r="BT14" s="42">
        <v>0</v>
      </c>
      <c r="BU14" s="42">
        <v>163818.02605894371</v>
      </c>
      <c r="BV14" s="42">
        <v>333024.58211855585</v>
      </c>
      <c r="BW14" s="42">
        <v>0</v>
      </c>
      <c r="BX14" s="42">
        <v>382934.7792411109</v>
      </c>
      <c r="BY14" s="42">
        <v>382934.7792411109</v>
      </c>
      <c r="BZ14" s="42">
        <v>1688352.919985686</v>
      </c>
      <c r="CA14" s="42">
        <v>2404312.2813453525</v>
      </c>
      <c r="CB14" s="42">
        <v>10573041.776436213</v>
      </c>
      <c r="CC14" s="42">
        <v>0</v>
      </c>
    </row>
    <row r="15" spans="1:81" ht="25.9" x14ac:dyDescent="0.4">
      <c r="A15" s="41" t="s">
        <v>319</v>
      </c>
      <c r="B15" s="42" t="s">
        <v>341</v>
      </c>
      <c r="C15" s="43" t="s">
        <v>342</v>
      </c>
      <c r="D15" s="37" t="s">
        <v>87</v>
      </c>
      <c r="E15" s="42">
        <v>0</v>
      </c>
      <c r="F15" s="42">
        <v>0</v>
      </c>
      <c r="G15" s="42">
        <v>0</v>
      </c>
      <c r="H15" s="42">
        <v>0</v>
      </c>
      <c r="I15" s="42">
        <v>6957.9273961123445</v>
      </c>
      <c r="J15" s="42">
        <v>12024.500363928857</v>
      </c>
      <c r="K15" s="42">
        <v>3256.6384854840749</v>
      </c>
      <c r="L15" s="42">
        <v>1867.0574261298846</v>
      </c>
      <c r="M15" s="42">
        <v>622.44979990680997</v>
      </c>
      <c r="N15" s="42">
        <v>67.209135559659543</v>
      </c>
      <c r="O15" s="42">
        <v>19457.219176355469</v>
      </c>
      <c r="P15" s="42">
        <v>92387.232984393529</v>
      </c>
      <c r="Q15" s="42">
        <v>789.94692937590082</v>
      </c>
      <c r="R15" s="42">
        <v>427.99922491012313</v>
      </c>
      <c r="S15" s="42">
        <v>140.13005736613991</v>
      </c>
      <c r="T15" s="42">
        <v>3.6043170005376983</v>
      </c>
      <c r="U15" s="42">
        <v>0</v>
      </c>
      <c r="V15" s="42">
        <v>302.02096833227159</v>
      </c>
      <c r="W15" s="42">
        <v>10.512750820758544</v>
      </c>
      <c r="X15" s="42">
        <v>2.4665213238168784</v>
      </c>
      <c r="Y15" s="42">
        <v>0</v>
      </c>
      <c r="Z15" s="42">
        <v>3165.611952070346</v>
      </c>
      <c r="AA15" s="42">
        <v>0</v>
      </c>
      <c r="AB15" s="42">
        <v>0</v>
      </c>
      <c r="AC15" s="42">
        <v>33.294658594249242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10.119388812904557</v>
      </c>
      <c r="AK15" s="42">
        <v>816.803283947409</v>
      </c>
      <c r="AL15" s="42">
        <v>0</v>
      </c>
      <c r="AM15" s="42">
        <v>0</v>
      </c>
      <c r="AN15" s="42">
        <v>5817.6032411493834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184.04855854291691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148344.39662011736</v>
      </c>
      <c r="BS15" s="42">
        <v>966280.48050242721</v>
      </c>
      <c r="BT15" s="42">
        <v>0</v>
      </c>
      <c r="BU15" s="42">
        <v>1585.3306736282179</v>
      </c>
      <c r="BV15" s="42">
        <v>967865.81117605546</v>
      </c>
      <c r="BW15" s="42">
        <v>0</v>
      </c>
      <c r="BX15" s="42">
        <v>25443.127689978926</v>
      </c>
      <c r="BY15" s="42">
        <v>25443.127689978926</v>
      </c>
      <c r="BZ15" s="42">
        <v>85182.07644405133</v>
      </c>
      <c r="CA15" s="42">
        <v>1078491.0153100856</v>
      </c>
      <c r="CB15" s="42">
        <v>1226835.4119302032</v>
      </c>
      <c r="CC15" s="42">
        <v>0</v>
      </c>
    </row>
    <row r="16" spans="1:81" ht="13.15" x14ac:dyDescent="0.4">
      <c r="A16" s="41" t="s">
        <v>319</v>
      </c>
      <c r="B16" s="42" t="s">
        <v>343</v>
      </c>
      <c r="C16" s="43" t="s">
        <v>344</v>
      </c>
      <c r="D16" s="37" t="s">
        <v>58</v>
      </c>
      <c r="E16" s="42">
        <v>34.868905958732945</v>
      </c>
      <c r="F16" s="42">
        <v>1518.8800199624402</v>
      </c>
      <c r="G16" s="42">
        <v>0</v>
      </c>
      <c r="H16" s="42">
        <v>10605.096562185459</v>
      </c>
      <c r="I16" s="42">
        <v>70021.226945897273</v>
      </c>
      <c r="J16" s="42">
        <v>73082.417429790032</v>
      </c>
      <c r="K16" s="42">
        <v>15806.772600577026</v>
      </c>
      <c r="L16" s="42">
        <v>8407.083730886885</v>
      </c>
      <c r="M16" s="42">
        <v>12626.720535593518</v>
      </c>
      <c r="N16" s="42">
        <v>2200.9025065691162</v>
      </c>
      <c r="O16" s="42">
        <v>66748.590530685309</v>
      </c>
      <c r="P16" s="42">
        <v>43473.995446544017</v>
      </c>
      <c r="Q16" s="42">
        <v>615741.08587967732</v>
      </c>
      <c r="R16" s="42">
        <v>127093.4242654963</v>
      </c>
      <c r="S16" s="42">
        <v>8195.645876823135</v>
      </c>
      <c r="T16" s="42">
        <v>42157.742725950586</v>
      </c>
      <c r="U16" s="42">
        <v>12924.32801576061</v>
      </c>
      <c r="V16" s="42">
        <v>44922.839393724265</v>
      </c>
      <c r="W16" s="42">
        <v>31513.921832185864</v>
      </c>
      <c r="X16" s="42">
        <v>123050.33244845906</v>
      </c>
      <c r="Y16" s="42">
        <v>13137.971614118336</v>
      </c>
      <c r="Z16" s="42">
        <v>140618.2589790058</v>
      </c>
      <c r="AA16" s="42">
        <v>0</v>
      </c>
      <c r="AB16" s="42">
        <v>733.48561667400577</v>
      </c>
      <c r="AC16" s="42">
        <v>142.51477277287145</v>
      </c>
      <c r="AD16" s="42">
        <v>0</v>
      </c>
      <c r="AE16" s="42">
        <v>6117.3049428362419</v>
      </c>
      <c r="AF16" s="42">
        <v>611.89804951977499</v>
      </c>
      <c r="AG16" s="42">
        <v>4754.058623457131</v>
      </c>
      <c r="AH16" s="42">
        <v>7763.0444122035269</v>
      </c>
      <c r="AI16" s="42">
        <v>528907.48756226571</v>
      </c>
      <c r="AJ16" s="42">
        <v>1618.0850442524734</v>
      </c>
      <c r="AK16" s="42">
        <v>12105.66440767247</v>
      </c>
      <c r="AL16" s="42">
        <v>8044.6202743366457</v>
      </c>
      <c r="AM16" s="42">
        <v>0</v>
      </c>
      <c r="AN16" s="42">
        <v>39.704020470172658</v>
      </c>
      <c r="AO16" s="42">
        <v>0</v>
      </c>
      <c r="AP16" s="42">
        <v>0</v>
      </c>
      <c r="AQ16" s="42">
        <v>1801.9066001705949</v>
      </c>
      <c r="AR16" s="42">
        <v>0</v>
      </c>
      <c r="AS16" s="42">
        <v>1757.3320036900911</v>
      </c>
      <c r="AT16" s="42">
        <v>1678.3717434076671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209.16256972695172</v>
      </c>
      <c r="BH16" s="42">
        <v>256.04839101321403</v>
      </c>
      <c r="BI16" s="42">
        <v>0</v>
      </c>
      <c r="BJ16" s="42">
        <v>107.22050035931119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2040530.0157806796</v>
      </c>
      <c r="BS16" s="42">
        <v>652950.78955950157</v>
      </c>
      <c r="BT16" s="42">
        <v>0</v>
      </c>
      <c r="BU16" s="42">
        <v>9142.7038572631773</v>
      </c>
      <c r="BV16" s="42">
        <v>662093.49341676477</v>
      </c>
      <c r="BW16" s="42">
        <v>500970.44519370107</v>
      </c>
      <c r="BX16" s="42">
        <v>126682.15561943664</v>
      </c>
      <c r="BY16" s="42">
        <v>627652.60081313772</v>
      </c>
      <c r="BZ16" s="42">
        <v>382363.36704864458</v>
      </c>
      <c r="CA16" s="42">
        <v>1672109.4612785471</v>
      </c>
      <c r="CB16" s="42">
        <v>3712639.4770592265</v>
      </c>
      <c r="CC16" s="42">
        <v>0</v>
      </c>
    </row>
    <row r="17" spans="1:81" ht="13.15" x14ac:dyDescent="0.4">
      <c r="A17" s="41" t="s">
        <v>319</v>
      </c>
      <c r="B17" s="42" t="s">
        <v>345</v>
      </c>
      <c r="C17" s="43" t="s">
        <v>346</v>
      </c>
      <c r="D17" s="37" t="s">
        <v>59</v>
      </c>
      <c r="E17" s="42">
        <v>0</v>
      </c>
      <c r="F17" s="42">
        <v>1.8918534600902328</v>
      </c>
      <c r="G17" s="42">
        <v>0</v>
      </c>
      <c r="H17" s="42">
        <v>5362.1879747732473</v>
      </c>
      <c r="I17" s="42">
        <v>14324.478274237599</v>
      </c>
      <c r="J17" s="42">
        <v>1635.9740235270422</v>
      </c>
      <c r="K17" s="42">
        <v>794.45542988041143</v>
      </c>
      <c r="L17" s="42">
        <v>1677.1229047605632</v>
      </c>
      <c r="M17" s="42">
        <v>1334.5934115582688</v>
      </c>
      <c r="N17" s="42">
        <v>134.32656849213799</v>
      </c>
      <c r="O17" s="42">
        <v>4053.7798124375445</v>
      </c>
      <c r="P17" s="42">
        <v>2122.393749744419</v>
      </c>
      <c r="Q17" s="42">
        <v>803.92337971592769</v>
      </c>
      <c r="R17" s="42">
        <v>266244.2480034937</v>
      </c>
      <c r="S17" s="42">
        <v>8817.196862875031</v>
      </c>
      <c r="T17" s="42">
        <v>4222.2316015834476</v>
      </c>
      <c r="U17" s="42">
        <v>15100.632356248821</v>
      </c>
      <c r="V17" s="42">
        <v>14012.425275627287</v>
      </c>
      <c r="W17" s="42">
        <v>3738.0414323946165</v>
      </c>
      <c r="X17" s="42">
        <v>4848.4429987318917</v>
      </c>
      <c r="Y17" s="42">
        <v>1266.9852113644952</v>
      </c>
      <c r="Z17" s="42">
        <v>5894.3840323645682</v>
      </c>
      <c r="AA17" s="42">
        <v>0</v>
      </c>
      <c r="AB17" s="42">
        <v>9.7002695821821376</v>
      </c>
      <c r="AC17" s="42">
        <v>6.5552451465237489</v>
      </c>
      <c r="AD17" s="42">
        <v>0</v>
      </c>
      <c r="AE17" s="42">
        <v>2407151.2139091576</v>
      </c>
      <c r="AF17" s="42">
        <v>0.28356865338691334</v>
      </c>
      <c r="AG17" s="42">
        <v>2.2031480620573776</v>
      </c>
      <c r="AH17" s="42">
        <v>3.5975863166731901</v>
      </c>
      <c r="AI17" s="42">
        <v>13668.922949901278</v>
      </c>
      <c r="AJ17" s="42">
        <v>0</v>
      </c>
      <c r="AK17" s="42">
        <v>0</v>
      </c>
      <c r="AL17" s="42">
        <v>40.136043304376578</v>
      </c>
      <c r="AM17" s="42">
        <v>0</v>
      </c>
      <c r="AN17" s="42">
        <v>2378.4405021035059</v>
      </c>
      <c r="AO17" s="42">
        <v>0</v>
      </c>
      <c r="AP17" s="42">
        <v>0</v>
      </c>
      <c r="AQ17" s="42">
        <v>0</v>
      </c>
      <c r="AR17" s="42">
        <v>0</v>
      </c>
      <c r="AS17" s="42">
        <v>0.7890335569015855</v>
      </c>
      <c r="AT17" s="42">
        <v>0.90209775492427968</v>
      </c>
      <c r="AU17" s="42">
        <v>0</v>
      </c>
      <c r="AV17" s="42">
        <v>11.024092224926573</v>
      </c>
      <c r="AW17" s="42">
        <v>33.460463487591525</v>
      </c>
      <c r="AX17" s="42">
        <v>507.92271062184432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0.25795734725813951</v>
      </c>
      <c r="BH17" s="42">
        <v>0.55733650571968685</v>
      </c>
      <c r="BI17" s="42">
        <v>0</v>
      </c>
      <c r="BJ17" s="42">
        <v>331.28294707419133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2780536.9650180712</v>
      </c>
      <c r="BS17" s="42">
        <v>217216.04948304404</v>
      </c>
      <c r="BT17" s="42">
        <v>0</v>
      </c>
      <c r="BU17" s="42">
        <v>55.379968443203303</v>
      </c>
      <c r="BV17" s="42">
        <v>217271.42945148726</v>
      </c>
      <c r="BW17" s="42">
        <v>73594.870699802981</v>
      </c>
      <c r="BX17" s="42">
        <v>111510.79235683834</v>
      </c>
      <c r="BY17" s="42">
        <v>185105.66305664132</v>
      </c>
      <c r="BZ17" s="42">
        <v>131379.72631782692</v>
      </c>
      <c r="CA17" s="42">
        <v>533756.8188259555</v>
      </c>
      <c r="CB17" s="42">
        <v>3314293.7838440272</v>
      </c>
      <c r="CC17" s="42">
        <v>0</v>
      </c>
    </row>
    <row r="18" spans="1:81" ht="13.15" x14ac:dyDescent="0.4">
      <c r="A18" s="41" t="s">
        <v>319</v>
      </c>
      <c r="B18" s="42" t="s">
        <v>347</v>
      </c>
      <c r="C18" s="43" t="s">
        <v>348</v>
      </c>
      <c r="D18" s="37" t="s">
        <v>60</v>
      </c>
      <c r="E18" s="42">
        <v>0</v>
      </c>
      <c r="F18" s="42">
        <v>24.261716480691369</v>
      </c>
      <c r="G18" s="42">
        <v>71.299158532816378</v>
      </c>
      <c r="H18" s="42">
        <v>2.0769330578080178</v>
      </c>
      <c r="I18" s="42">
        <v>0.60384939787478786</v>
      </c>
      <c r="J18" s="42">
        <v>1471.811853822092</v>
      </c>
      <c r="K18" s="42">
        <v>2565.4548679491845</v>
      </c>
      <c r="L18" s="42">
        <v>2126.3272524307895</v>
      </c>
      <c r="M18" s="42">
        <v>1152.5861955701623</v>
      </c>
      <c r="N18" s="42">
        <v>1338.0950673168923</v>
      </c>
      <c r="O18" s="42">
        <v>23563.952529540686</v>
      </c>
      <c r="P18" s="42">
        <v>251.12331061595719</v>
      </c>
      <c r="Q18" s="42">
        <v>8313.0491392763197</v>
      </c>
      <c r="R18" s="42">
        <v>17260.197742625882</v>
      </c>
      <c r="S18" s="42">
        <v>2482456.0490382486</v>
      </c>
      <c r="T18" s="42">
        <v>1520083.8665195671</v>
      </c>
      <c r="U18" s="42">
        <v>57742.71274701519</v>
      </c>
      <c r="V18" s="42">
        <v>506973.10434158298</v>
      </c>
      <c r="W18" s="42">
        <v>845921.45663599507</v>
      </c>
      <c r="X18" s="42">
        <v>674505.61595338001</v>
      </c>
      <c r="Y18" s="42">
        <v>157058.62154788608</v>
      </c>
      <c r="Z18" s="42">
        <v>109851.48979088197</v>
      </c>
      <c r="AA18" s="42">
        <v>0</v>
      </c>
      <c r="AB18" s="42">
        <v>53.853183280617827</v>
      </c>
      <c r="AC18" s="42">
        <v>470.31864506485181</v>
      </c>
      <c r="AD18" s="42">
        <v>0</v>
      </c>
      <c r="AE18" s="42">
        <v>1619221.252788703</v>
      </c>
      <c r="AF18" s="42">
        <v>74.002483342418131</v>
      </c>
      <c r="AG18" s="42">
        <v>574.95222344207843</v>
      </c>
      <c r="AH18" s="42">
        <v>938.85666942623232</v>
      </c>
      <c r="AI18" s="42">
        <v>212.29855180797986</v>
      </c>
      <c r="AJ18" s="42">
        <v>0</v>
      </c>
      <c r="AK18" s="42">
        <v>0</v>
      </c>
      <c r="AL18" s="42">
        <v>65.283814644326455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6.4887355669628199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8034351.0632864535</v>
      </c>
      <c r="BS18" s="42">
        <v>0</v>
      </c>
      <c r="BT18" s="42">
        <v>0</v>
      </c>
      <c r="BU18" s="42">
        <v>0</v>
      </c>
      <c r="BV18" s="42">
        <v>0</v>
      </c>
      <c r="BW18" s="42">
        <v>997530.99723952601</v>
      </c>
      <c r="BX18" s="42">
        <v>477116.06859308621</v>
      </c>
      <c r="BY18" s="42">
        <v>1474647.0658326121</v>
      </c>
      <c r="BZ18" s="42">
        <v>1014044.0543079108</v>
      </c>
      <c r="CA18" s="42">
        <v>2488691.1201405227</v>
      </c>
      <c r="CB18" s="42">
        <v>10523042.183426978</v>
      </c>
      <c r="CC18" s="42">
        <v>-2.3283064365386963E-10</v>
      </c>
    </row>
    <row r="19" spans="1:81" ht="25.9" x14ac:dyDescent="0.4">
      <c r="A19" s="41" t="s">
        <v>319</v>
      </c>
      <c r="B19" s="42" t="s">
        <v>349</v>
      </c>
      <c r="C19" s="43" t="s">
        <v>350</v>
      </c>
      <c r="D19" s="37" t="s">
        <v>61</v>
      </c>
      <c r="E19" s="42">
        <v>0</v>
      </c>
      <c r="F19" s="42">
        <v>263.73726287767772</v>
      </c>
      <c r="G19" s="42">
        <v>143.3141729022737</v>
      </c>
      <c r="H19" s="42">
        <v>29910.50324365171</v>
      </c>
      <c r="I19" s="42">
        <v>6745.5967700081701</v>
      </c>
      <c r="J19" s="42">
        <v>15555.512729548298</v>
      </c>
      <c r="K19" s="42">
        <v>10143.348527496182</v>
      </c>
      <c r="L19" s="42">
        <v>4077.3280182130898</v>
      </c>
      <c r="M19" s="42">
        <v>6032.408143140914</v>
      </c>
      <c r="N19" s="42">
        <v>105.39986946653434</v>
      </c>
      <c r="O19" s="42">
        <v>2675.4824965022945</v>
      </c>
      <c r="P19" s="42">
        <v>597.12870266608036</v>
      </c>
      <c r="Q19" s="42">
        <v>14651.621592319902</v>
      </c>
      <c r="R19" s="42">
        <v>21785.063302748236</v>
      </c>
      <c r="S19" s="42">
        <v>439508.83686180529</v>
      </c>
      <c r="T19" s="42">
        <v>293594.88920510461</v>
      </c>
      <c r="U19" s="42">
        <v>32288.626851610887</v>
      </c>
      <c r="V19" s="42">
        <v>192482.30451520518</v>
      </c>
      <c r="W19" s="42">
        <v>256527.0189559134</v>
      </c>
      <c r="X19" s="42">
        <v>555180.65594807733</v>
      </c>
      <c r="Y19" s="42">
        <v>63816.773349709409</v>
      </c>
      <c r="Z19" s="42">
        <v>104572.09124685418</v>
      </c>
      <c r="AA19" s="42">
        <v>0</v>
      </c>
      <c r="AB19" s="42">
        <v>1187.7160167783836</v>
      </c>
      <c r="AC19" s="42">
        <v>771.03613058125836</v>
      </c>
      <c r="AD19" s="42">
        <v>0</v>
      </c>
      <c r="AE19" s="42">
        <v>1410593.44201845</v>
      </c>
      <c r="AF19" s="42">
        <v>10011.93741576263</v>
      </c>
      <c r="AG19" s="42">
        <v>77786.385242238306</v>
      </c>
      <c r="AH19" s="42">
        <v>127019.71328682211</v>
      </c>
      <c r="AI19" s="42">
        <v>87786.515252314319</v>
      </c>
      <c r="AJ19" s="42">
        <v>535.17028790440497</v>
      </c>
      <c r="AK19" s="42">
        <v>13.753152765879035</v>
      </c>
      <c r="AL19" s="42">
        <v>163.66883887357147</v>
      </c>
      <c r="AM19" s="42">
        <v>0</v>
      </c>
      <c r="AN19" s="42">
        <v>89.900375111724159</v>
      </c>
      <c r="AO19" s="42">
        <v>0</v>
      </c>
      <c r="AP19" s="42">
        <v>0</v>
      </c>
      <c r="AQ19" s="42">
        <v>623.40223585981357</v>
      </c>
      <c r="AR19" s="42">
        <v>0</v>
      </c>
      <c r="AS19" s="42">
        <v>4538.1908616772471</v>
      </c>
      <c r="AT19" s="42">
        <v>6600.5911268020809</v>
      </c>
      <c r="AU19" s="42">
        <v>0</v>
      </c>
      <c r="AV19" s="42">
        <v>291.42385904504783</v>
      </c>
      <c r="AW19" s="42">
        <v>427.25114107712449</v>
      </c>
      <c r="AX19" s="42">
        <v>5226.4086130885544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133.46727911378582</v>
      </c>
      <c r="BH19" s="42">
        <v>1576.0639698795019</v>
      </c>
      <c r="BI19" s="42">
        <v>0</v>
      </c>
      <c r="BJ19" s="42">
        <v>1811.4960107724835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3787845.1748807393</v>
      </c>
      <c r="BS19" s="42">
        <v>277558.908115806</v>
      </c>
      <c r="BT19" s="42">
        <v>0</v>
      </c>
      <c r="BU19" s="42">
        <v>14383.148714205587</v>
      </c>
      <c r="BV19" s="42">
        <v>291942.0568300116</v>
      </c>
      <c r="BW19" s="42">
        <v>781845.30720997544</v>
      </c>
      <c r="BX19" s="42">
        <v>109506.41970960908</v>
      </c>
      <c r="BY19" s="42">
        <v>891351.72691958456</v>
      </c>
      <c r="BZ19" s="42">
        <v>611614.96828884142</v>
      </c>
      <c r="CA19" s="42">
        <v>1794908.7520384376</v>
      </c>
      <c r="CB19" s="42">
        <v>5582753.9269191772</v>
      </c>
      <c r="CC19" s="42">
        <v>0</v>
      </c>
    </row>
    <row r="20" spans="1:81" ht="13.15" x14ac:dyDescent="0.4">
      <c r="A20" s="41" t="s">
        <v>319</v>
      </c>
      <c r="B20" s="42" t="s">
        <v>351</v>
      </c>
      <c r="C20" s="43" t="s">
        <v>352</v>
      </c>
      <c r="D20" s="37" t="s">
        <v>62</v>
      </c>
      <c r="E20" s="42">
        <v>769.80958339860626</v>
      </c>
      <c r="F20" s="42">
        <v>64.450748404103649</v>
      </c>
      <c r="G20" s="42">
        <v>0</v>
      </c>
      <c r="H20" s="42">
        <v>986.79645848377777</v>
      </c>
      <c r="I20" s="42">
        <v>439.6038393281205</v>
      </c>
      <c r="J20" s="42">
        <v>4450.9637411786898</v>
      </c>
      <c r="K20" s="42">
        <v>0</v>
      </c>
      <c r="L20" s="42">
        <v>0</v>
      </c>
      <c r="M20" s="42">
        <v>11140.302929095285</v>
      </c>
      <c r="N20" s="42">
        <v>0</v>
      </c>
      <c r="O20" s="42">
        <v>150.40222857097859</v>
      </c>
      <c r="P20" s="42">
        <v>149.1226561309376</v>
      </c>
      <c r="Q20" s="42">
        <v>1075.4263365569591</v>
      </c>
      <c r="R20" s="42">
        <v>491.77354096046679</v>
      </c>
      <c r="S20" s="42">
        <v>1024.7650120356834</v>
      </c>
      <c r="T20" s="42">
        <v>14428.696221114305</v>
      </c>
      <c r="U20" s="42">
        <v>441847.81662501092</v>
      </c>
      <c r="V20" s="42">
        <v>66898.76537507883</v>
      </c>
      <c r="W20" s="42">
        <v>20514.780693981975</v>
      </c>
      <c r="X20" s="42">
        <v>19605.936621000692</v>
      </c>
      <c r="Y20" s="42">
        <v>27537.266684962982</v>
      </c>
      <c r="Z20" s="42">
        <v>121660.87059176055</v>
      </c>
      <c r="AA20" s="42">
        <v>0</v>
      </c>
      <c r="AB20" s="42">
        <v>2782.8374308665393</v>
      </c>
      <c r="AC20" s="42">
        <v>813.99395336662985</v>
      </c>
      <c r="AD20" s="42">
        <v>0</v>
      </c>
      <c r="AE20" s="42">
        <v>2661.2427047999145</v>
      </c>
      <c r="AF20" s="42">
        <v>30.21031989779096</v>
      </c>
      <c r="AG20" s="42">
        <v>234.71496916881446</v>
      </c>
      <c r="AH20" s="42">
        <v>383.27308815166919</v>
      </c>
      <c r="AI20" s="42">
        <v>3635.8547634173697</v>
      </c>
      <c r="AJ20" s="42">
        <v>1049.9041230868127</v>
      </c>
      <c r="AK20" s="42">
        <v>567.26085816114744</v>
      </c>
      <c r="AL20" s="42">
        <v>6196.3732496551147</v>
      </c>
      <c r="AM20" s="42">
        <v>0</v>
      </c>
      <c r="AN20" s="42">
        <v>22447.888498218461</v>
      </c>
      <c r="AO20" s="42">
        <v>0</v>
      </c>
      <c r="AP20" s="42">
        <v>0</v>
      </c>
      <c r="AQ20" s="42">
        <v>144582.19618423347</v>
      </c>
      <c r="AR20" s="42">
        <v>39419.478518158619</v>
      </c>
      <c r="AS20" s="42">
        <v>35421.408877032656</v>
      </c>
      <c r="AT20" s="42">
        <v>7535.925325544642</v>
      </c>
      <c r="AU20" s="42">
        <v>0</v>
      </c>
      <c r="AV20" s="42">
        <v>1328.3310200408473</v>
      </c>
      <c r="AW20" s="42">
        <v>1947.4415921205241</v>
      </c>
      <c r="AX20" s="42">
        <v>99756.597500914591</v>
      </c>
      <c r="AY20" s="42">
        <v>0</v>
      </c>
      <c r="AZ20" s="42">
        <v>0</v>
      </c>
      <c r="BA20" s="42">
        <v>0</v>
      </c>
      <c r="BB20" s="42">
        <v>1092.1337306763326</v>
      </c>
      <c r="BC20" s="42">
        <v>0</v>
      </c>
      <c r="BD20" s="42">
        <v>0</v>
      </c>
      <c r="BE20" s="42">
        <v>0</v>
      </c>
      <c r="BF20" s="42">
        <v>0</v>
      </c>
      <c r="BG20" s="42">
        <v>415.31575070937794</v>
      </c>
      <c r="BH20" s="42">
        <v>31542.509286956509</v>
      </c>
      <c r="BI20" s="42">
        <v>0</v>
      </c>
      <c r="BJ20" s="42">
        <v>56798.78954123571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1193881.2311734671</v>
      </c>
      <c r="BS20" s="42">
        <v>358154.55261864804</v>
      </c>
      <c r="BT20" s="42">
        <v>0</v>
      </c>
      <c r="BU20" s="42">
        <v>184311.89818977506</v>
      </c>
      <c r="BV20" s="42">
        <v>542466.45080842311</v>
      </c>
      <c r="BW20" s="42">
        <v>1006823.0275049101</v>
      </c>
      <c r="BX20" s="42">
        <v>125530.35438809379</v>
      </c>
      <c r="BY20" s="42">
        <v>1132353.3818930038</v>
      </c>
      <c r="BZ20" s="42">
        <v>198088.09885567249</v>
      </c>
      <c r="CA20" s="42">
        <v>1872907.9315570996</v>
      </c>
      <c r="CB20" s="42">
        <v>3066789.1627305667</v>
      </c>
      <c r="CC20" s="42">
        <v>0</v>
      </c>
    </row>
    <row r="21" spans="1:81" ht="13.15" x14ac:dyDescent="0.4">
      <c r="A21" s="41" t="s">
        <v>319</v>
      </c>
      <c r="B21" s="42" t="s">
        <v>353</v>
      </c>
      <c r="C21" s="43" t="s">
        <v>354</v>
      </c>
      <c r="D21" s="37" t="s">
        <v>63</v>
      </c>
      <c r="E21" s="42">
        <v>231.96094802520722</v>
      </c>
      <c r="F21" s="42">
        <v>281.93579885965579</v>
      </c>
      <c r="G21" s="42">
        <v>0</v>
      </c>
      <c r="H21" s="42">
        <v>62.340493345163772</v>
      </c>
      <c r="I21" s="42">
        <v>1072.9077326212603</v>
      </c>
      <c r="J21" s="42">
        <v>3865.9903530142615</v>
      </c>
      <c r="K21" s="42">
        <v>1450.6785661517745</v>
      </c>
      <c r="L21" s="42">
        <v>385.58976519847465</v>
      </c>
      <c r="M21" s="42">
        <v>53.531383147123869</v>
      </c>
      <c r="N21" s="42">
        <v>0.88969964659960998</v>
      </c>
      <c r="O21" s="42">
        <v>4692.1507549400139</v>
      </c>
      <c r="P21" s="42">
        <v>9922.4252589914649</v>
      </c>
      <c r="Q21" s="42">
        <v>1330.4894260499434</v>
      </c>
      <c r="R21" s="42">
        <v>866.16751648757838</v>
      </c>
      <c r="S21" s="42">
        <v>6920.1347689491531</v>
      </c>
      <c r="T21" s="42">
        <v>68671.207649974138</v>
      </c>
      <c r="U21" s="42">
        <v>259341.49791373979</v>
      </c>
      <c r="V21" s="42">
        <v>353276.68542422343</v>
      </c>
      <c r="W21" s="42">
        <v>121656.71990971077</v>
      </c>
      <c r="X21" s="42">
        <v>326816.86317737243</v>
      </c>
      <c r="Y21" s="42">
        <v>50938.175547582396</v>
      </c>
      <c r="Z21" s="42">
        <v>104995.9680275437</v>
      </c>
      <c r="AA21" s="42">
        <v>0</v>
      </c>
      <c r="AB21" s="42">
        <v>158844.44489142904</v>
      </c>
      <c r="AC21" s="42">
        <v>297.75057640283893</v>
      </c>
      <c r="AD21" s="42">
        <v>0</v>
      </c>
      <c r="AE21" s="42">
        <v>185148.03552232595</v>
      </c>
      <c r="AF21" s="42">
        <v>19.347682088297738</v>
      </c>
      <c r="AG21" s="42">
        <v>150.31918298802552</v>
      </c>
      <c r="AH21" s="42">
        <v>245.46068653516119</v>
      </c>
      <c r="AI21" s="42">
        <v>112463.43727931373</v>
      </c>
      <c r="AJ21" s="42">
        <v>1075.0070308925194</v>
      </c>
      <c r="AK21" s="42">
        <v>718.79423988794338</v>
      </c>
      <c r="AL21" s="42">
        <v>264.41223518507968</v>
      </c>
      <c r="AM21" s="42">
        <v>0</v>
      </c>
      <c r="AN21" s="42">
        <v>9348.8010891468839</v>
      </c>
      <c r="AO21" s="42">
        <v>0</v>
      </c>
      <c r="AP21" s="42">
        <v>0</v>
      </c>
      <c r="AQ21" s="42">
        <v>5682.3042709396259</v>
      </c>
      <c r="AR21" s="42">
        <v>0</v>
      </c>
      <c r="AS21" s="42">
        <v>1283.4865807514786</v>
      </c>
      <c r="AT21" s="42">
        <v>989.11956945654595</v>
      </c>
      <c r="AU21" s="42">
        <v>0</v>
      </c>
      <c r="AV21" s="42">
        <v>68.537490248534183</v>
      </c>
      <c r="AW21" s="42">
        <v>115.95046890971665</v>
      </c>
      <c r="AX21" s="42">
        <v>1599.0346138510781</v>
      </c>
      <c r="AY21" s="42">
        <v>0</v>
      </c>
      <c r="AZ21" s="42">
        <v>0</v>
      </c>
      <c r="BA21" s="42">
        <v>0</v>
      </c>
      <c r="BB21" s="42">
        <v>135.82601988757008</v>
      </c>
      <c r="BC21" s="42">
        <v>0</v>
      </c>
      <c r="BD21" s="42">
        <v>0</v>
      </c>
      <c r="BE21" s="42">
        <v>0</v>
      </c>
      <c r="BF21" s="42">
        <v>0</v>
      </c>
      <c r="BG21" s="42">
        <v>283.93259727135523</v>
      </c>
      <c r="BH21" s="42">
        <v>383.65230058027248</v>
      </c>
      <c r="BI21" s="42">
        <v>0</v>
      </c>
      <c r="BJ21" s="42">
        <v>2066.4084872146086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1798018.3729308802</v>
      </c>
      <c r="BS21" s="42">
        <v>358578.77480554848</v>
      </c>
      <c r="BT21" s="42">
        <v>0</v>
      </c>
      <c r="BU21" s="42">
        <v>37619.326802883043</v>
      </c>
      <c r="BV21" s="42">
        <v>396198.10160843155</v>
      </c>
      <c r="BW21" s="42">
        <v>1393821.0877555625</v>
      </c>
      <c r="BX21" s="42">
        <v>-30249.372363617145</v>
      </c>
      <c r="BY21" s="42">
        <v>1363571.7153919453</v>
      </c>
      <c r="BZ21" s="42">
        <v>455825.18928976724</v>
      </c>
      <c r="CA21" s="42">
        <v>2215595.0062901443</v>
      </c>
      <c r="CB21" s="42">
        <v>4013613.3792210245</v>
      </c>
      <c r="CC21" s="42">
        <v>0</v>
      </c>
    </row>
    <row r="22" spans="1:81" ht="13.15" x14ac:dyDescent="0.4">
      <c r="A22" s="41" t="s">
        <v>319</v>
      </c>
      <c r="B22" s="42" t="s">
        <v>355</v>
      </c>
      <c r="C22" s="43" t="s">
        <v>356</v>
      </c>
      <c r="D22" s="37" t="s">
        <v>64</v>
      </c>
      <c r="E22" s="42">
        <v>31063.916325620707</v>
      </c>
      <c r="F22" s="42">
        <v>1257.1902987921014</v>
      </c>
      <c r="G22" s="42">
        <v>0</v>
      </c>
      <c r="H22" s="42">
        <v>97485.697316806123</v>
      </c>
      <c r="I22" s="42">
        <v>28967.10094317008</v>
      </c>
      <c r="J22" s="42">
        <v>105613.53435304937</v>
      </c>
      <c r="K22" s="42">
        <v>4586.7103726937903</v>
      </c>
      <c r="L22" s="42">
        <v>4776.8401160698559</v>
      </c>
      <c r="M22" s="42">
        <v>2473.2451065014138</v>
      </c>
      <c r="N22" s="42">
        <v>3186.293479940714</v>
      </c>
      <c r="O22" s="42">
        <v>38035.762512914625</v>
      </c>
      <c r="P22" s="42">
        <v>9343.0466617174279</v>
      </c>
      <c r="Q22" s="42">
        <v>7434.3725600151647</v>
      </c>
      <c r="R22" s="42">
        <v>9487.4196575809292</v>
      </c>
      <c r="S22" s="42">
        <v>11936.967005721976</v>
      </c>
      <c r="T22" s="42">
        <v>127428.81647510834</v>
      </c>
      <c r="U22" s="42">
        <v>25858.344150741421</v>
      </c>
      <c r="V22" s="42">
        <v>74754.912872660294</v>
      </c>
      <c r="W22" s="42">
        <v>813129.89179322775</v>
      </c>
      <c r="X22" s="42">
        <v>716612.52792493009</v>
      </c>
      <c r="Y22" s="42">
        <v>45690.029174454241</v>
      </c>
      <c r="Z22" s="42">
        <v>77092.277679425039</v>
      </c>
      <c r="AA22" s="42">
        <v>0</v>
      </c>
      <c r="AB22" s="42">
        <v>41038.727452592415</v>
      </c>
      <c r="AC22" s="42">
        <v>1962.6627902247835</v>
      </c>
      <c r="AD22" s="42">
        <v>0</v>
      </c>
      <c r="AE22" s="42">
        <v>41955.636500084096</v>
      </c>
      <c r="AF22" s="42">
        <v>475.44747784752133</v>
      </c>
      <c r="AG22" s="42">
        <v>3693.9244762029666</v>
      </c>
      <c r="AH22" s="42">
        <v>6031.919678608454</v>
      </c>
      <c r="AI22" s="42">
        <v>212834.90947668321</v>
      </c>
      <c r="AJ22" s="42">
        <v>672.78744289339375</v>
      </c>
      <c r="AK22" s="42">
        <v>0</v>
      </c>
      <c r="AL22" s="42">
        <v>1799.5831145623729</v>
      </c>
      <c r="AM22" s="42">
        <v>0</v>
      </c>
      <c r="AN22" s="42">
        <v>31449.830260106537</v>
      </c>
      <c r="AO22" s="42">
        <v>0</v>
      </c>
      <c r="AP22" s="42">
        <v>0</v>
      </c>
      <c r="AQ22" s="42">
        <v>1982.8731852110982</v>
      </c>
      <c r="AR22" s="42">
        <v>0</v>
      </c>
      <c r="AS22" s="42">
        <v>3671.0724030457486</v>
      </c>
      <c r="AT22" s="42">
        <v>1811.0792347632835</v>
      </c>
      <c r="AU22" s="42">
        <v>0</v>
      </c>
      <c r="AV22" s="42">
        <v>3.6620081194298653</v>
      </c>
      <c r="AW22" s="42">
        <v>5.3688025159884312</v>
      </c>
      <c r="AX22" s="42">
        <v>65.674618541201681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845.86714409185845</v>
      </c>
      <c r="BH22" s="42">
        <v>1870.6909721357085</v>
      </c>
      <c r="BI22" s="42">
        <v>0</v>
      </c>
      <c r="BJ22" s="42">
        <v>138.41819624388154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2588525.0320156156</v>
      </c>
      <c r="BS22" s="42">
        <v>229285.16308749482</v>
      </c>
      <c r="BT22" s="42">
        <v>0</v>
      </c>
      <c r="BU22" s="42">
        <v>15732.267574045522</v>
      </c>
      <c r="BV22" s="42">
        <v>245017.43066154033</v>
      </c>
      <c r="BW22" s="42">
        <v>2621994.1821669359</v>
      </c>
      <c r="BX22" s="42">
        <v>416522.37119867606</v>
      </c>
      <c r="BY22" s="42">
        <v>3038516.5533656119</v>
      </c>
      <c r="BZ22" s="42">
        <v>723788.04342043726</v>
      </c>
      <c r="CA22" s="42">
        <v>4007322.0274475897</v>
      </c>
      <c r="CB22" s="42">
        <v>6595847.0594632048</v>
      </c>
      <c r="CC22" s="42">
        <v>0</v>
      </c>
    </row>
    <row r="23" spans="1:81" ht="13.15" x14ac:dyDescent="0.4">
      <c r="A23" s="41" t="s">
        <v>319</v>
      </c>
      <c r="B23" s="42" t="s">
        <v>357</v>
      </c>
      <c r="C23" s="43" t="s">
        <v>358</v>
      </c>
      <c r="D23" s="37" t="s">
        <v>65</v>
      </c>
      <c r="E23" s="42">
        <v>1218.9431269529844</v>
      </c>
      <c r="F23" s="42">
        <v>2143.8046672549663</v>
      </c>
      <c r="G23" s="42">
        <v>0</v>
      </c>
      <c r="H23" s="42">
        <v>14614.173117976827</v>
      </c>
      <c r="I23" s="42">
        <v>898.24175752108715</v>
      </c>
      <c r="J23" s="42">
        <v>0</v>
      </c>
      <c r="K23" s="42">
        <v>0</v>
      </c>
      <c r="L23" s="42">
        <v>0</v>
      </c>
      <c r="M23" s="42">
        <v>0.21389250050498035</v>
      </c>
      <c r="N23" s="42">
        <v>0</v>
      </c>
      <c r="O23" s="42">
        <v>0</v>
      </c>
      <c r="P23" s="42">
        <v>0</v>
      </c>
      <c r="Q23" s="42">
        <v>558.89350440526562</v>
      </c>
      <c r="R23" s="42">
        <v>19.620321833304757</v>
      </c>
      <c r="S23" s="42">
        <v>0</v>
      </c>
      <c r="T23" s="42">
        <v>34.279771188484638</v>
      </c>
      <c r="U23" s="42">
        <v>44.400499278796936</v>
      </c>
      <c r="V23" s="42">
        <v>201.4133020389244</v>
      </c>
      <c r="W23" s="42">
        <v>3582.5206555078325</v>
      </c>
      <c r="X23" s="42">
        <v>1103077.2881877529</v>
      </c>
      <c r="Y23" s="42">
        <v>2804.5783148528412</v>
      </c>
      <c r="Z23" s="42">
        <v>2620.3563842288349</v>
      </c>
      <c r="AA23" s="42">
        <v>0</v>
      </c>
      <c r="AB23" s="42">
        <v>20786.575923895991</v>
      </c>
      <c r="AC23" s="42">
        <v>343.79900369813862</v>
      </c>
      <c r="AD23" s="42">
        <v>0</v>
      </c>
      <c r="AE23" s="42">
        <v>15283.498388378552</v>
      </c>
      <c r="AF23" s="42">
        <v>171.1661196653281</v>
      </c>
      <c r="AG23" s="42">
        <v>1329.8518729995565</v>
      </c>
      <c r="AH23" s="42">
        <v>2171.5548690984065</v>
      </c>
      <c r="AI23" s="42">
        <v>345603.77429694415</v>
      </c>
      <c r="AJ23" s="42">
        <v>295.52461180051819</v>
      </c>
      <c r="AK23" s="42">
        <v>284.0028074484743</v>
      </c>
      <c r="AL23" s="42">
        <v>5764.2483975335599</v>
      </c>
      <c r="AM23" s="42">
        <v>0</v>
      </c>
      <c r="AN23" s="42">
        <v>749.54876231001731</v>
      </c>
      <c r="AO23" s="42">
        <v>0</v>
      </c>
      <c r="AP23" s="42">
        <v>0</v>
      </c>
      <c r="AQ23" s="42">
        <v>2585.7292843827313</v>
      </c>
      <c r="AR23" s="42">
        <v>8349.3841530386198</v>
      </c>
      <c r="AS23" s="42">
        <v>15050.192424510768</v>
      </c>
      <c r="AT23" s="42">
        <v>21032.423708051549</v>
      </c>
      <c r="AU23" s="42">
        <v>0</v>
      </c>
      <c r="AV23" s="42">
        <v>0</v>
      </c>
      <c r="AW23" s="42">
        <v>0</v>
      </c>
      <c r="AX23" s="42">
        <v>16952.652525778325</v>
      </c>
      <c r="AY23" s="42">
        <v>0</v>
      </c>
      <c r="AZ23" s="42">
        <v>0</v>
      </c>
      <c r="BA23" s="42">
        <v>0</v>
      </c>
      <c r="BB23" s="42">
        <v>527.1076956883918</v>
      </c>
      <c r="BC23" s="42">
        <v>0</v>
      </c>
      <c r="BD23" s="42">
        <v>0</v>
      </c>
      <c r="BE23" s="42">
        <v>0</v>
      </c>
      <c r="BF23" s="42">
        <v>0</v>
      </c>
      <c r="BG23" s="42">
        <v>2535.4860593017029</v>
      </c>
      <c r="BH23" s="42">
        <v>3547.0569845048753</v>
      </c>
      <c r="BI23" s="42">
        <v>0</v>
      </c>
      <c r="BJ23" s="42">
        <v>326.45436786918657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1595508.7597601926</v>
      </c>
      <c r="BS23" s="42">
        <v>1217374.0558982086</v>
      </c>
      <c r="BT23" s="42">
        <v>0</v>
      </c>
      <c r="BU23" s="42">
        <v>230222.34052209862</v>
      </c>
      <c r="BV23" s="42">
        <v>1447596.3964203072</v>
      </c>
      <c r="BW23" s="42">
        <v>1994482.2290574897</v>
      </c>
      <c r="BX23" s="42">
        <v>-103805.00759511937</v>
      </c>
      <c r="BY23" s="42">
        <v>1890677.2214623704</v>
      </c>
      <c r="BZ23" s="42">
        <v>743974.7604471799</v>
      </c>
      <c r="CA23" s="42">
        <v>4082248.3783298573</v>
      </c>
      <c r="CB23" s="42">
        <v>5677757.1380900508</v>
      </c>
      <c r="CC23" s="42">
        <v>0</v>
      </c>
    </row>
    <row r="24" spans="1:81" ht="13.15" x14ac:dyDescent="0.4">
      <c r="A24" s="41" t="s">
        <v>319</v>
      </c>
      <c r="B24" s="42" t="s">
        <v>359</v>
      </c>
      <c r="C24" s="43" t="s">
        <v>360</v>
      </c>
      <c r="D24" s="37" t="s">
        <v>66</v>
      </c>
      <c r="E24" s="42">
        <v>2544.0018159549559</v>
      </c>
      <c r="F24" s="42">
        <v>398.31669242263439</v>
      </c>
      <c r="G24" s="42">
        <v>3992.8212633237235</v>
      </c>
      <c r="H24" s="42">
        <v>1.459811730378529</v>
      </c>
      <c r="I24" s="42">
        <v>0.69148463733633614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36.410283536759948</v>
      </c>
      <c r="T24" s="42">
        <v>0</v>
      </c>
      <c r="U24" s="42">
        <v>0</v>
      </c>
      <c r="V24" s="42">
        <v>1.5092737838907548</v>
      </c>
      <c r="W24" s="42">
        <v>93.282363112116215</v>
      </c>
      <c r="X24" s="42">
        <v>7354.3328647971503</v>
      </c>
      <c r="Y24" s="42">
        <v>305045.01587291085</v>
      </c>
      <c r="Z24" s="42">
        <v>2717.2983375375993</v>
      </c>
      <c r="AA24" s="42">
        <v>0</v>
      </c>
      <c r="AB24" s="42">
        <v>810.6060799095585</v>
      </c>
      <c r="AC24" s="42">
        <v>69.931694458497915</v>
      </c>
      <c r="AD24" s="42">
        <v>0</v>
      </c>
      <c r="AE24" s="42">
        <v>464.62906543528607</v>
      </c>
      <c r="AF24" s="42">
        <v>3.1179856341508758</v>
      </c>
      <c r="AG24" s="42">
        <v>24.224765062552098</v>
      </c>
      <c r="AH24" s="42">
        <v>39.557342883381061</v>
      </c>
      <c r="AI24" s="42">
        <v>193374.70158591238</v>
      </c>
      <c r="AJ24" s="42">
        <v>17728.355995803024</v>
      </c>
      <c r="AK24" s="42">
        <v>2067.7267335714369</v>
      </c>
      <c r="AL24" s="42">
        <v>433.86220000707925</v>
      </c>
      <c r="AM24" s="42">
        <v>0</v>
      </c>
      <c r="AN24" s="42">
        <v>21.592354304366893</v>
      </c>
      <c r="AO24" s="42">
        <v>0</v>
      </c>
      <c r="AP24" s="42">
        <v>0</v>
      </c>
      <c r="AQ24" s="42">
        <v>72.794204804572999</v>
      </c>
      <c r="AR24" s="42">
        <v>9425.1832024460891</v>
      </c>
      <c r="AS24" s="42">
        <v>638.67995976859777</v>
      </c>
      <c r="AT24" s="42">
        <v>3007.092502577721</v>
      </c>
      <c r="AU24" s="42">
        <v>0</v>
      </c>
      <c r="AV24" s="42">
        <v>1065.8400971911233</v>
      </c>
      <c r="AW24" s="42">
        <v>2170.4632658217829</v>
      </c>
      <c r="AX24" s="42">
        <v>20207.983402099213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191.06996672065634</v>
      </c>
      <c r="BH24" s="42">
        <v>826.32750158328463</v>
      </c>
      <c r="BI24" s="42">
        <v>0</v>
      </c>
      <c r="BJ24" s="42">
        <v>15635.764892979634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590464.64486272167</v>
      </c>
      <c r="BS24" s="42">
        <v>21559.317608502337</v>
      </c>
      <c r="BT24" s="42">
        <v>0</v>
      </c>
      <c r="BU24" s="42">
        <v>810.1402298410884</v>
      </c>
      <c r="BV24" s="42">
        <v>22369.457838343424</v>
      </c>
      <c r="BW24" s="42">
        <v>727474.43696537754</v>
      </c>
      <c r="BX24" s="42">
        <v>42437.830643674919</v>
      </c>
      <c r="BY24" s="42">
        <v>769912.26760905248</v>
      </c>
      <c r="BZ24" s="42">
        <v>1088969.749904668</v>
      </c>
      <c r="CA24" s="42">
        <v>1881251.4753520638</v>
      </c>
      <c r="CB24" s="42">
        <v>2471716.1202147854</v>
      </c>
      <c r="CC24" s="42">
        <v>-8.3673512563109398E-11</v>
      </c>
    </row>
    <row r="25" spans="1:81" ht="13.15" x14ac:dyDescent="0.4">
      <c r="A25" s="41" t="s">
        <v>319</v>
      </c>
      <c r="B25" s="42" t="s">
        <v>361</v>
      </c>
      <c r="C25" s="43" t="s">
        <v>362</v>
      </c>
      <c r="D25" s="37" t="s">
        <v>67</v>
      </c>
      <c r="E25" s="42">
        <v>1093.7675109844504</v>
      </c>
      <c r="F25" s="42">
        <v>2402.126151340939</v>
      </c>
      <c r="G25" s="42">
        <v>0</v>
      </c>
      <c r="H25" s="42">
        <v>6247.1990344553242</v>
      </c>
      <c r="I25" s="42">
        <v>3495.6937113803419</v>
      </c>
      <c r="J25" s="42">
        <v>48408.49625887291</v>
      </c>
      <c r="K25" s="42">
        <v>13275.314602698028</v>
      </c>
      <c r="L25" s="42">
        <v>966.18917446380419</v>
      </c>
      <c r="M25" s="42">
        <v>10163.944849510555</v>
      </c>
      <c r="N25" s="42">
        <v>793.66358595246913</v>
      </c>
      <c r="O25" s="42">
        <v>29704.001585547354</v>
      </c>
      <c r="P25" s="42">
        <v>1592.7673407409636</v>
      </c>
      <c r="Q25" s="42">
        <v>4241.5507684480881</v>
      </c>
      <c r="R25" s="42">
        <v>7106.9671718230129</v>
      </c>
      <c r="S25" s="42">
        <v>2467.5480758345029</v>
      </c>
      <c r="T25" s="42">
        <v>19565.70713657227</v>
      </c>
      <c r="U25" s="42">
        <v>8588.2542068104358</v>
      </c>
      <c r="V25" s="42">
        <v>24809.693659244767</v>
      </c>
      <c r="W25" s="42">
        <v>16477.971166872601</v>
      </c>
      <c r="X25" s="42">
        <v>21541.163685723444</v>
      </c>
      <c r="Y25" s="42">
        <v>4647.1267563784295</v>
      </c>
      <c r="Z25" s="42">
        <v>2275838.7937288997</v>
      </c>
      <c r="AA25" s="42">
        <v>0</v>
      </c>
      <c r="AB25" s="42">
        <v>42155.236653173277</v>
      </c>
      <c r="AC25" s="42">
        <v>1616.8430057094376</v>
      </c>
      <c r="AD25" s="42">
        <v>0</v>
      </c>
      <c r="AE25" s="42">
        <v>146965.90149972349</v>
      </c>
      <c r="AF25" s="42">
        <v>4315.1814048153374</v>
      </c>
      <c r="AG25" s="42">
        <v>33526.214678154865</v>
      </c>
      <c r="AH25" s="42">
        <v>54745.957955882754</v>
      </c>
      <c r="AI25" s="42">
        <v>126171.11073330166</v>
      </c>
      <c r="AJ25" s="42">
        <v>2413.3552824355938</v>
      </c>
      <c r="AK25" s="42">
        <v>16228.848549508941</v>
      </c>
      <c r="AL25" s="42">
        <v>649.34020369747361</v>
      </c>
      <c r="AM25" s="42">
        <v>0</v>
      </c>
      <c r="AN25" s="42">
        <v>66800.184790221174</v>
      </c>
      <c r="AO25" s="42">
        <v>0</v>
      </c>
      <c r="AP25" s="42">
        <v>0</v>
      </c>
      <c r="AQ25" s="42">
        <v>4551.2728110199514</v>
      </c>
      <c r="AR25" s="42">
        <v>16416.793650765674</v>
      </c>
      <c r="AS25" s="42">
        <v>19089.968288811451</v>
      </c>
      <c r="AT25" s="42">
        <v>11326.180192290391</v>
      </c>
      <c r="AU25" s="42">
        <v>0</v>
      </c>
      <c r="AV25" s="42">
        <v>2861.8228430020463</v>
      </c>
      <c r="AW25" s="42">
        <v>466.86209793234883</v>
      </c>
      <c r="AX25" s="42">
        <v>65854.623057059347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21570.133166288841</v>
      </c>
      <c r="BH25" s="42">
        <v>50563.299628740955</v>
      </c>
      <c r="BI25" s="42">
        <v>0</v>
      </c>
      <c r="BJ25" s="42">
        <v>157961.34106822067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3349678.4117233111</v>
      </c>
      <c r="BS25" s="42">
        <v>1723879.272889924</v>
      </c>
      <c r="BT25" s="42">
        <v>0</v>
      </c>
      <c r="BU25" s="42">
        <v>108456.99587887723</v>
      </c>
      <c r="BV25" s="42">
        <v>1832336.2687688014</v>
      </c>
      <c r="BW25" s="42">
        <v>1074899.9100490257</v>
      </c>
      <c r="BX25" s="42">
        <v>1006683.9254682838</v>
      </c>
      <c r="BY25" s="42">
        <v>2081583.8355173096</v>
      </c>
      <c r="BZ25" s="42">
        <v>904602.13757097139</v>
      </c>
      <c r="CA25" s="42">
        <v>4818522.2418570826</v>
      </c>
      <c r="CB25" s="42">
        <v>8168200.6535803936</v>
      </c>
      <c r="CC25" s="42">
        <v>0</v>
      </c>
    </row>
    <row r="26" spans="1:81" ht="25.9" x14ac:dyDescent="0.4">
      <c r="A26" s="41" t="s">
        <v>319</v>
      </c>
      <c r="B26" s="42" t="s">
        <v>363</v>
      </c>
      <c r="C26" s="43" t="s">
        <v>364</v>
      </c>
      <c r="D26" s="37" t="s">
        <v>67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v>0</v>
      </c>
      <c r="BT26" s="42">
        <v>0</v>
      </c>
      <c r="BU26" s="42">
        <v>0</v>
      </c>
      <c r="BV26" s="42">
        <v>0</v>
      </c>
      <c r="BW26" s="42">
        <v>0</v>
      </c>
      <c r="BX26" s="42">
        <v>0</v>
      </c>
      <c r="BY26" s="42">
        <v>0</v>
      </c>
      <c r="BZ26" s="42">
        <v>0</v>
      </c>
      <c r="CA26" s="42">
        <v>0</v>
      </c>
      <c r="CB26" s="42">
        <v>0</v>
      </c>
      <c r="CC26" s="42">
        <v>0</v>
      </c>
    </row>
    <row r="27" spans="1:81" ht="13.15" x14ac:dyDescent="0.4">
      <c r="A27" s="41" t="s">
        <v>319</v>
      </c>
      <c r="B27" s="42" t="s">
        <v>365</v>
      </c>
      <c r="C27" s="43" t="s">
        <v>366</v>
      </c>
      <c r="D27" s="37" t="s">
        <v>68</v>
      </c>
      <c r="E27" s="42">
        <v>220839.0440318739</v>
      </c>
      <c r="F27" s="42">
        <v>407.35866076858554</v>
      </c>
      <c r="G27" s="42">
        <v>0</v>
      </c>
      <c r="H27" s="42">
        <v>61855.956393918575</v>
      </c>
      <c r="I27" s="42">
        <v>236694.31593922901</v>
      </c>
      <c r="J27" s="42">
        <v>238415.13304885864</v>
      </c>
      <c r="K27" s="42">
        <v>10769.191865492143</v>
      </c>
      <c r="L27" s="42">
        <v>36189.677810366011</v>
      </c>
      <c r="M27" s="42">
        <v>12727.399655066873</v>
      </c>
      <c r="N27" s="42">
        <v>47502.086434681791</v>
      </c>
      <c r="O27" s="42">
        <v>231201.74974765183</v>
      </c>
      <c r="P27" s="42">
        <v>18071.320270502387</v>
      </c>
      <c r="Q27" s="42">
        <v>66700.908628323639</v>
      </c>
      <c r="R27" s="42">
        <v>120906.79526032266</v>
      </c>
      <c r="S27" s="42">
        <v>272416.78253904625</v>
      </c>
      <c r="T27" s="42">
        <v>28173.384254453991</v>
      </c>
      <c r="U27" s="42">
        <v>39175.753704508257</v>
      </c>
      <c r="V27" s="42">
        <v>62378.989074592377</v>
      </c>
      <c r="W27" s="42">
        <v>40314.868381944878</v>
      </c>
      <c r="X27" s="42">
        <v>127986.03932225186</v>
      </c>
      <c r="Y27" s="42">
        <v>13669.340113346272</v>
      </c>
      <c r="Z27" s="42">
        <v>77952.354299924074</v>
      </c>
      <c r="AA27" s="42">
        <v>0</v>
      </c>
      <c r="AB27" s="42">
        <v>694518.04488227691</v>
      </c>
      <c r="AC27" s="42">
        <v>9083.2145162267389</v>
      </c>
      <c r="AD27" s="42">
        <v>0</v>
      </c>
      <c r="AE27" s="42">
        <v>224281.6185221753</v>
      </c>
      <c r="AF27" s="42">
        <v>7645.1572695103232</v>
      </c>
      <c r="AG27" s="42">
        <v>59398.008987487272</v>
      </c>
      <c r="AH27" s="42">
        <v>96992.784121583085</v>
      </c>
      <c r="AI27" s="42">
        <v>246622.819654397</v>
      </c>
      <c r="AJ27" s="42">
        <v>1548.2795720173885</v>
      </c>
      <c r="AK27" s="42">
        <v>2089.9504080193024</v>
      </c>
      <c r="AL27" s="42">
        <v>30079.945068325556</v>
      </c>
      <c r="AM27" s="42">
        <v>0</v>
      </c>
      <c r="AN27" s="42">
        <v>65635.498714585134</v>
      </c>
      <c r="AO27" s="42">
        <v>0</v>
      </c>
      <c r="AP27" s="42">
        <v>0</v>
      </c>
      <c r="AQ27" s="42">
        <v>19087.168492473167</v>
      </c>
      <c r="AR27" s="42">
        <v>81120.297017809818</v>
      </c>
      <c r="AS27" s="42">
        <v>73039.214866558003</v>
      </c>
      <c r="AT27" s="42">
        <v>28260.123267808405</v>
      </c>
      <c r="AU27" s="42">
        <v>0</v>
      </c>
      <c r="AV27" s="42">
        <v>353.86021872961351</v>
      </c>
      <c r="AW27" s="42">
        <v>11094.474288832245</v>
      </c>
      <c r="AX27" s="42">
        <v>32908.586554821799</v>
      </c>
      <c r="AY27" s="42">
        <v>0</v>
      </c>
      <c r="AZ27" s="42">
        <v>0</v>
      </c>
      <c r="BA27" s="42">
        <v>0</v>
      </c>
      <c r="BB27" s="42">
        <v>2750.3898770713722</v>
      </c>
      <c r="BC27" s="42">
        <v>0</v>
      </c>
      <c r="BD27" s="42">
        <v>0</v>
      </c>
      <c r="BE27" s="42">
        <v>0</v>
      </c>
      <c r="BF27" s="42">
        <v>0</v>
      </c>
      <c r="BG27" s="42">
        <v>4280.4469373399625</v>
      </c>
      <c r="BH27" s="42">
        <v>6488.6821462865946</v>
      </c>
      <c r="BI27" s="42">
        <v>0</v>
      </c>
      <c r="BJ27" s="42">
        <v>14938.691096470911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3676565.7059179307</v>
      </c>
      <c r="BS27" s="42">
        <v>545595.98472879292</v>
      </c>
      <c r="BT27" s="42">
        <v>0</v>
      </c>
      <c r="BU27" s="42">
        <v>234616.08395492804</v>
      </c>
      <c r="BV27" s="42">
        <v>780212.06868372089</v>
      </c>
      <c r="BW27" s="42">
        <v>0</v>
      </c>
      <c r="BX27" s="42">
        <v>0</v>
      </c>
      <c r="BY27" s="42">
        <v>0</v>
      </c>
      <c r="BZ27" s="42">
        <v>2.413463808142529</v>
      </c>
      <c r="CA27" s="42">
        <v>780214.48214752902</v>
      </c>
      <c r="CB27" s="42">
        <v>4456780.1880654609</v>
      </c>
      <c r="CC27" s="42">
        <v>0</v>
      </c>
    </row>
    <row r="28" spans="1:81" ht="13.15" x14ac:dyDescent="0.4">
      <c r="A28" s="41" t="s">
        <v>319</v>
      </c>
      <c r="B28" s="42" t="s">
        <v>367</v>
      </c>
      <c r="C28" s="43" t="s">
        <v>368</v>
      </c>
      <c r="D28" s="37" t="s">
        <v>68</v>
      </c>
      <c r="E28" s="42">
        <v>1359.4741866101676</v>
      </c>
      <c r="F28" s="42">
        <v>25.175530256934771</v>
      </c>
      <c r="G28" s="42">
        <v>0</v>
      </c>
      <c r="H28" s="42">
        <v>1376.0313253797576</v>
      </c>
      <c r="I28" s="42">
        <v>1224.3786577706408</v>
      </c>
      <c r="J28" s="42">
        <v>872.07895186362316</v>
      </c>
      <c r="K28" s="42">
        <v>0</v>
      </c>
      <c r="L28" s="42">
        <v>6.6956213262802953</v>
      </c>
      <c r="M28" s="42">
        <v>0</v>
      </c>
      <c r="N28" s="42">
        <v>14.49435960634127</v>
      </c>
      <c r="O28" s="42">
        <v>2155.0778123577429</v>
      </c>
      <c r="P28" s="42">
        <v>34.522686810993619</v>
      </c>
      <c r="Q28" s="42">
        <v>1.4053592880521906</v>
      </c>
      <c r="R28" s="42">
        <v>173.16183408992686</v>
      </c>
      <c r="S28" s="42">
        <v>1.0381989349975302</v>
      </c>
      <c r="T28" s="42">
        <v>1.5585731702767374</v>
      </c>
      <c r="U28" s="42">
        <v>0</v>
      </c>
      <c r="V28" s="42">
        <v>0</v>
      </c>
      <c r="W28" s="42">
        <v>0</v>
      </c>
      <c r="X28" s="42">
        <v>4247.5606042536392</v>
      </c>
      <c r="Y28" s="42">
        <v>0</v>
      </c>
      <c r="Z28" s="42">
        <v>0</v>
      </c>
      <c r="AA28" s="42">
        <v>0</v>
      </c>
      <c r="AB28" s="42">
        <v>3770.3253035425269</v>
      </c>
      <c r="AC28" s="42">
        <v>36705.819772482078</v>
      </c>
      <c r="AD28" s="42">
        <v>0</v>
      </c>
      <c r="AE28" s="42">
        <v>38382.653261407475</v>
      </c>
      <c r="AF28" s="42">
        <v>1.2646775268332544</v>
      </c>
      <c r="AG28" s="42">
        <v>9.8257399366653271</v>
      </c>
      <c r="AH28" s="42">
        <v>16.044744407385121</v>
      </c>
      <c r="AI28" s="42">
        <v>2843.695375875739</v>
      </c>
      <c r="AJ28" s="42">
        <v>1606.8750286707009</v>
      </c>
      <c r="AK28" s="42">
        <v>179.2227612626676</v>
      </c>
      <c r="AL28" s="42">
        <v>37.99924093207958</v>
      </c>
      <c r="AM28" s="42">
        <v>0</v>
      </c>
      <c r="AN28" s="42">
        <v>2892.6446150743272</v>
      </c>
      <c r="AO28" s="42">
        <v>0</v>
      </c>
      <c r="AP28" s="42">
        <v>0</v>
      </c>
      <c r="AQ28" s="42">
        <v>82.716504071881332</v>
      </c>
      <c r="AR28" s="42">
        <v>10143.929031601083</v>
      </c>
      <c r="AS28" s="42">
        <v>2283.4646005981235</v>
      </c>
      <c r="AT28" s="42">
        <v>242.80258353135338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180.53613543830994</v>
      </c>
      <c r="BH28" s="42">
        <v>188.75991517304593</v>
      </c>
      <c r="BI28" s="42">
        <v>0</v>
      </c>
      <c r="BJ28" s="42">
        <v>7.5595088627673341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111068.79250211445</v>
      </c>
      <c r="BS28" s="42">
        <v>82602.743193916234</v>
      </c>
      <c r="BT28" s="42">
        <v>0</v>
      </c>
      <c r="BU28" s="42">
        <v>223326.53592483918</v>
      </c>
      <c r="BV28" s="42">
        <v>305929.27911875542</v>
      </c>
      <c r="BW28" s="42">
        <v>0</v>
      </c>
      <c r="BX28" s="42">
        <v>0</v>
      </c>
      <c r="BY28" s="42">
        <v>0</v>
      </c>
      <c r="BZ28" s="42">
        <v>0</v>
      </c>
      <c r="CA28" s="42">
        <v>305929.27911875542</v>
      </c>
      <c r="CB28" s="42">
        <v>416998.07162086986</v>
      </c>
      <c r="CC28" s="42">
        <v>0</v>
      </c>
    </row>
    <row r="29" spans="1:81" ht="38.65" x14ac:dyDescent="0.4">
      <c r="A29" s="41" t="s">
        <v>319</v>
      </c>
      <c r="B29" s="42" t="s">
        <v>369</v>
      </c>
      <c r="C29" s="43" t="s">
        <v>268</v>
      </c>
      <c r="D29" s="37" t="s">
        <v>68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v>0</v>
      </c>
      <c r="BT29" s="42">
        <v>0</v>
      </c>
      <c r="BU29" s="42">
        <v>0</v>
      </c>
      <c r="BV29" s="42">
        <v>0</v>
      </c>
      <c r="BW29" s="42">
        <v>0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</row>
    <row r="30" spans="1:81" ht="13.15" x14ac:dyDescent="0.4">
      <c r="A30" s="41" t="s">
        <v>319</v>
      </c>
      <c r="B30" s="42" t="s">
        <v>370</v>
      </c>
      <c r="C30" s="43" t="s">
        <v>371</v>
      </c>
      <c r="D30" s="37" t="s">
        <v>69</v>
      </c>
      <c r="E30" s="42">
        <v>154427.5513720806</v>
      </c>
      <c r="F30" s="42">
        <v>3310.3506656627028</v>
      </c>
      <c r="G30" s="42">
        <v>0</v>
      </c>
      <c r="H30" s="42">
        <v>64105.213675196625</v>
      </c>
      <c r="I30" s="42">
        <v>77733.564242075081</v>
      </c>
      <c r="J30" s="42">
        <v>157133.66565077289</v>
      </c>
      <c r="K30" s="42">
        <v>5557.0129027186731</v>
      </c>
      <c r="L30" s="42">
        <v>5728.9256244961252</v>
      </c>
      <c r="M30" s="42">
        <v>34377.841617881153</v>
      </c>
      <c r="N30" s="42">
        <v>4142.4426497862314</v>
      </c>
      <c r="O30" s="42">
        <v>62031.773242955089</v>
      </c>
      <c r="P30" s="42">
        <v>4019.3630818747679</v>
      </c>
      <c r="Q30" s="42">
        <v>11726.298655965096</v>
      </c>
      <c r="R30" s="42">
        <v>150412.61637226801</v>
      </c>
      <c r="S30" s="42">
        <v>8650.9710401851971</v>
      </c>
      <c r="T30" s="42">
        <v>26686.525277262641</v>
      </c>
      <c r="U30" s="42">
        <v>23663.35153305142</v>
      </c>
      <c r="V30" s="42">
        <v>38211.050343747404</v>
      </c>
      <c r="W30" s="42">
        <v>70849.981628700887</v>
      </c>
      <c r="X30" s="42">
        <v>31941.006558251811</v>
      </c>
      <c r="Y30" s="42">
        <v>7437.7677783882591</v>
      </c>
      <c r="Z30" s="42">
        <v>55497.42379208083</v>
      </c>
      <c r="AA30" s="42">
        <v>0</v>
      </c>
      <c r="AB30" s="42">
        <v>73373.148922453314</v>
      </c>
      <c r="AC30" s="42">
        <v>36591.657502033675</v>
      </c>
      <c r="AD30" s="42">
        <v>0</v>
      </c>
      <c r="AE30" s="42">
        <v>2925578.0243298882</v>
      </c>
      <c r="AF30" s="42">
        <v>5432.9149749543294</v>
      </c>
      <c r="AG30" s="42">
        <v>42210.293540666542</v>
      </c>
      <c r="AH30" s="42">
        <v>68926.449874119207</v>
      </c>
      <c r="AI30" s="42">
        <v>229367.18725851519</v>
      </c>
      <c r="AJ30" s="42">
        <v>2170.3317184627276</v>
      </c>
      <c r="AK30" s="42">
        <v>6065.5170245656345</v>
      </c>
      <c r="AL30" s="42">
        <v>15683.213976621495</v>
      </c>
      <c r="AM30" s="42">
        <v>0</v>
      </c>
      <c r="AN30" s="42">
        <v>120722.6349538097</v>
      </c>
      <c r="AO30" s="42">
        <v>0</v>
      </c>
      <c r="AP30" s="42">
        <v>0</v>
      </c>
      <c r="AQ30" s="42">
        <v>10876.937510124026</v>
      </c>
      <c r="AR30" s="42">
        <v>86433.087688819782</v>
      </c>
      <c r="AS30" s="42">
        <v>85380.158722065811</v>
      </c>
      <c r="AT30" s="42">
        <v>3585.6238563970505</v>
      </c>
      <c r="AU30" s="42">
        <v>0</v>
      </c>
      <c r="AV30" s="42">
        <v>455602.59730158595</v>
      </c>
      <c r="AW30" s="42">
        <v>29.825775302583779</v>
      </c>
      <c r="AX30" s="42">
        <v>64344.927632556872</v>
      </c>
      <c r="AY30" s="42">
        <v>0</v>
      </c>
      <c r="AZ30" s="42">
        <v>0</v>
      </c>
      <c r="BA30" s="42">
        <v>0</v>
      </c>
      <c r="BB30" s="42">
        <v>2456.9045913933392</v>
      </c>
      <c r="BC30" s="42">
        <v>0</v>
      </c>
      <c r="BD30" s="42">
        <v>0</v>
      </c>
      <c r="BE30" s="42">
        <v>0</v>
      </c>
      <c r="BF30" s="42">
        <v>0</v>
      </c>
      <c r="BG30" s="42">
        <v>66897.135414186399</v>
      </c>
      <c r="BH30" s="42">
        <v>31179.641175706183</v>
      </c>
      <c r="BI30" s="42">
        <v>0</v>
      </c>
      <c r="BJ30" s="42">
        <v>21808.903404429711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5352361.8148540594</v>
      </c>
      <c r="BS30" s="42">
        <v>111984.51021867052</v>
      </c>
      <c r="BT30" s="42">
        <v>0</v>
      </c>
      <c r="BU30" s="42">
        <v>344905.26150683517</v>
      </c>
      <c r="BV30" s="42">
        <v>456889.77172550571</v>
      </c>
      <c r="BW30" s="42">
        <v>18163732.6762794</v>
      </c>
      <c r="BX30" s="42">
        <v>0</v>
      </c>
      <c r="BY30" s="42">
        <v>18163732.6762794</v>
      </c>
      <c r="BZ30" s="42">
        <v>42312.081762577218</v>
      </c>
      <c r="CA30" s="42">
        <v>18662934.529767483</v>
      </c>
      <c r="CB30" s="42">
        <v>24015296.344621543</v>
      </c>
      <c r="CC30" s="42">
        <v>0</v>
      </c>
    </row>
    <row r="31" spans="1:81" ht="25.9" x14ac:dyDescent="0.4">
      <c r="A31" s="41" t="s">
        <v>319</v>
      </c>
      <c r="B31" s="42" t="s">
        <v>372</v>
      </c>
      <c r="C31" s="43" t="s">
        <v>373</v>
      </c>
      <c r="D31" s="37" t="s">
        <v>70</v>
      </c>
      <c r="E31" s="42">
        <v>60514.168340205622</v>
      </c>
      <c r="F31" s="42">
        <v>178.08601003625435</v>
      </c>
      <c r="G31" s="42">
        <v>173.06531270001159</v>
      </c>
      <c r="H31" s="42">
        <v>2110.5462654204212</v>
      </c>
      <c r="I31" s="42">
        <v>113290.33227678023</v>
      </c>
      <c r="J31" s="42">
        <v>61830.770680411428</v>
      </c>
      <c r="K31" s="42">
        <v>10481.533476255729</v>
      </c>
      <c r="L31" s="42">
        <v>5225.6002523877878</v>
      </c>
      <c r="M31" s="42">
        <v>2569.6260055980033</v>
      </c>
      <c r="N31" s="42">
        <v>5402.2962523249653</v>
      </c>
      <c r="O31" s="42">
        <v>29814.135957975406</v>
      </c>
      <c r="P31" s="42">
        <v>3532.6188428567507</v>
      </c>
      <c r="Q31" s="42">
        <v>11061.261541591779</v>
      </c>
      <c r="R31" s="42">
        <v>14719.337267926663</v>
      </c>
      <c r="S31" s="42">
        <v>61650.387471287897</v>
      </c>
      <c r="T31" s="42">
        <v>10074.319947357961</v>
      </c>
      <c r="U31" s="42">
        <v>2691.7929969337638</v>
      </c>
      <c r="V31" s="42">
        <v>5783.8562121216737</v>
      </c>
      <c r="W31" s="42">
        <v>8804.9885578057801</v>
      </c>
      <c r="X31" s="42">
        <v>20646.071604438483</v>
      </c>
      <c r="Y31" s="42">
        <v>3980.8509980944073</v>
      </c>
      <c r="Z31" s="42">
        <v>14897.555189586821</v>
      </c>
      <c r="AA31" s="42">
        <v>0</v>
      </c>
      <c r="AB31" s="42">
        <v>12224.489859451325</v>
      </c>
      <c r="AC31" s="42">
        <v>57.864057303368952</v>
      </c>
      <c r="AD31" s="42">
        <v>0</v>
      </c>
      <c r="AE31" s="42">
        <v>95485.27851339287</v>
      </c>
      <c r="AF31" s="42">
        <v>8310.7591828104323</v>
      </c>
      <c r="AG31" s="42">
        <v>0</v>
      </c>
      <c r="AH31" s="42">
        <v>0</v>
      </c>
      <c r="AI31" s="42">
        <v>61009.725916286225</v>
      </c>
      <c r="AJ31" s="42">
        <v>479.87330297131467</v>
      </c>
      <c r="AK31" s="42">
        <v>425.74649705104616</v>
      </c>
      <c r="AL31" s="42">
        <v>425.92608462416564</v>
      </c>
      <c r="AM31" s="42">
        <v>0</v>
      </c>
      <c r="AN31" s="42">
        <v>28440.544990033901</v>
      </c>
      <c r="AO31" s="42">
        <v>0</v>
      </c>
      <c r="AP31" s="42">
        <v>0</v>
      </c>
      <c r="AQ31" s="42">
        <v>471.45556515385869</v>
      </c>
      <c r="AR31" s="42">
        <v>537.32377458583051</v>
      </c>
      <c r="AS31" s="42">
        <v>703.12542183030564</v>
      </c>
      <c r="AT31" s="42">
        <v>506.50016496480839</v>
      </c>
      <c r="AU31" s="42">
        <v>0</v>
      </c>
      <c r="AV31" s="42">
        <v>21.263117398418618</v>
      </c>
      <c r="AW31" s="42">
        <v>33.874210558428423</v>
      </c>
      <c r="AX31" s="42">
        <v>808.16492743398101</v>
      </c>
      <c r="AY31" s="42">
        <v>0</v>
      </c>
      <c r="AZ31" s="42">
        <v>0</v>
      </c>
      <c r="BA31" s="42">
        <v>0</v>
      </c>
      <c r="BB31" s="42">
        <v>7.7633022037975827</v>
      </c>
      <c r="BC31" s="42">
        <v>0</v>
      </c>
      <c r="BD31" s="42">
        <v>0</v>
      </c>
      <c r="BE31" s="42">
        <v>0</v>
      </c>
      <c r="BF31" s="42">
        <v>0</v>
      </c>
      <c r="BG31" s="42">
        <v>529.28625730869976</v>
      </c>
      <c r="BH31" s="42">
        <v>2218.2570821690433</v>
      </c>
      <c r="BI31" s="42">
        <v>0</v>
      </c>
      <c r="BJ31" s="42">
        <v>827.35140501819637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662957.77509264811</v>
      </c>
      <c r="BS31" s="42">
        <v>482675.74972004729</v>
      </c>
      <c r="BT31" s="42">
        <v>0</v>
      </c>
      <c r="BU31" s="42">
        <v>18392.465798534151</v>
      </c>
      <c r="BV31" s="42">
        <v>501068.21551858145</v>
      </c>
      <c r="BW31" s="42">
        <v>43987.583594633579</v>
      </c>
      <c r="BX31" s="42">
        <v>0</v>
      </c>
      <c r="BY31" s="42">
        <v>43987.583594633579</v>
      </c>
      <c r="BZ31" s="42">
        <v>49708.317165656284</v>
      </c>
      <c r="CA31" s="42">
        <v>594764.11627887131</v>
      </c>
      <c r="CB31" s="42">
        <v>1257721.8913715193</v>
      </c>
      <c r="CC31" s="42">
        <v>0</v>
      </c>
    </row>
    <row r="32" spans="1:81" ht="25.9" x14ac:dyDescent="0.4">
      <c r="A32" s="41" t="s">
        <v>319</v>
      </c>
      <c r="B32" s="42" t="s">
        <v>374</v>
      </c>
      <c r="C32" s="43" t="s">
        <v>375</v>
      </c>
      <c r="D32" s="37" t="s">
        <v>70</v>
      </c>
      <c r="E32" s="42">
        <v>470156.5956369231</v>
      </c>
      <c r="F32" s="42">
        <v>1383.6150195189773</v>
      </c>
      <c r="G32" s="42">
        <v>1344.6073948242008</v>
      </c>
      <c r="H32" s="42">
        <v>16397.60198811179</v>
      </c>
      <c r="I32" s="42">
        <v>880193.81911323546</v>
      </c>
      <c r="J32" s="42">
        <v>480385.75834471668</v>
      </c>
      <c r="K32" s="42">
        <v>81434.847927616633</v>
      </c>
      <c r="L32" s="42">
        <v>40599.590016835064</v>
      </c>
      <c r="M32" s="42">
        <v>19964.359553949005</v>
      </c>
      <c r="N32" s="42">
        <v>41972.405542053653</v>
      </c>
      <c r="O32" s="42">
        <v>231636.87196449481</v>
      </c>
      <c r="P32" s="42">
        <v>27446.201350781601</v>
      </c>
      <c r="Q32" s="42">
        <v>85938.966236923152</v>
      </c>
      <c r="R32" s="42">
        <v>114359.88777064922</v>
      </c>
      <c r="S32" s="42">
        <v>478984.29554951139</v>
      </c>
      <c r="T32" s="42">
        <v>78271.057831923143</v>
      </c>
      <c r="U32" s="42">
        <v>20913.519367609781</v>
      </c>
      <c r="V32" s="42">
        <v>44936.883723772189</v>
      </c>
      <c r="W32" s="42">
        <v>68409.160342200295</v>
      </c>
      <c r="X32" s="42">
        <v>160406.84363780127</v>
      </c>
      <c r="Y32" s="42">
        <v>30928.680081659615</v>
      </c>
      <c r="Z32" s="42">
        <v>115744.52765957844</v>
      </c>
      <c r="AA32" s="42">
        <v>0</v>
      </c>
      <c r="AB32" s="42">
        <v>94976.510350537763</v>
      </c>
      <c r="AC32" s="42">
        <v>449.56691858585231</v>
      </c>
      <c r="AD32" s="42">
        <v>0</v>
      </c>
      <c r="AE32" s="42">
        <v>741859.87696162879</v>
      </c>
      <c r="AF32" s="42">
        <v>0</v>
      </c>
      <c r="AG32" s="42">
        <v>64569.312472107566</v>
      </c>
      <c r="AH32" s="42">
        <v>0</v>
      </c>
      <c r="AI32" s="42">
        <v>474006.76278459508</v>
      </c>
      <c r="AJ32" s="42">
        <v>3728.3103221983811</v>
      </c>
      <c r="AK32" s="42">
        <v>3307.7794696365991</v>
      </c>
      <c r="AL32" s="42">
        <v>3309.1747508461467</v>
      </c>
      <c r="AM32" s="42">
        <v>0</v>
      </c>
      <c r="AN32" s="42">
        <v>220964.94386900557</v>
      </c>
      <c r="AO32" s="42">
        <v>0</v>
      </c>
      <c r="AP32" s="42">
        <v>0</v>
      </c>
      <c r="AQ32" s="42">
        <v>3662.9098537829564</v>
      </c>
      <c r="AR32" s="42">
        <v>4174.6639430589457</v>
      </c>
      <c r="AS32" s="42">
        <v>5462.837277627681</v>
      </c>
      <c r="AT32" s="42">
        <v>3935.184102847164</v>
      </c>
      <c r="AU32" s="42">
        <v>0</v>
      </c>
      <c r="AV32" s="42">
        <v>165.20089696129429</v>
      </c>
      <c r="AW32" s="42">
        <v>263.1810690432585</v>
      </c>
      <c r="AX32" s="42">
        <v>6278.9274217468419</v>
      </c>
      <c r="AY32" s="42">
        <v>0</v>
      </c>
      <c r="AZ32" s="42">
        <v>0</v>
      </c>
      <c r="BA32" s="42">
        <v>0</v>
      </c>
      <c r="BB32" s="42">
        <v>60.315919976265391</v>
      </c>
      <c r="BC32" s="42">
        <v>0</v>
      </c>
      <c r="BD32" s="42">
        <v>0</v>
      </c>
      <c r="BE32" s="42">
        <v>0</v>
      </c>
      <c r="BF32" s="42">
        <v>0</v>
      </c>
      <c r="BG32" s="42">
        <v>4112.2175463879348</v>
      </c>
      <c r="BH32" s="42">
        <v>17234.446520636895</v>
      </c>
      <c r="BI32" s="42">
        <v>0</v>
      </c>
      <c r="BJ32" s="42">
        <v>6427.994148278477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5150760.212654178</v>
      </c>
      <c r="BS32" s="42">
        <v>3750083.5508318888</v>
      </c>
      <c r="BT32" s="42">
        <v>0</v>
      </c>
      <c r="BU32" s="42">
        <v>142897.76001865775</v>
      </c>
      <c r="BV32" s="42">
        <v>3892981.3108505467</v>
      </c>
      <c r="BW32" s="42">
        <v>341755.54453430366</v>
      </c>
      <c r="BX32" s="42">
        <v>0</v>
      </c>
      <c r="BY32" s="42">
        <v>341755.54453430366</v>
      </c>
      <c r="BZ32" s="42">
        <v>386202.0054883227</v>
      </c>
      <c r="CA32" s="42">
        <v>4620938.860873173</v>
      </c>
      <c r="CB32" s="42">
        <v>9771699.073527351</v>
      </c>
      <c r="CC32" s="42">
        <v>0</v>
      </c>
    </row>
    <row r="33" spans="1:81" ht="25.9" x14ac:dyDescent="0.4">
      <c r="A33" s="41" t="s">
        <v>319</v>
      </c>
      <c r="B33" s="42" t="s">
        <v>376</v>
      </c>
      <c r="C33" s="43" t="s">
        <v>377</v>
      </c>
      <c r="D33" s="37" t="s">
        <v>70</v>
      </c>
      <c r="E33" s="42">
        <v>767732.75672517787</v>
      </c>
      <c r="F33" s="42">
        <v>2259.346317885077</v>
      </c>
      <c r="G33" s="42">
        <v>2195.6496016885258</v>
      </c>
      <c r="H33" s="42">
        <v>26776.134366382725</v>
      </c>
      <c r="I33" s="42">
        <v>1437294.7938437844</v>
      </c>
      <c r="J33" s="42">
        <v>784436.26223275426</v>
      </c>
      <c r="K33" s="42">
        <v>132977.39704846294</v>
      </c>
      <c r="L33" s="42">
        <v>66296.28395048072</v>
      </c>
      <c r="M33" s="42">
        <v>32600.399396379766</v>
      </c>
      <c r="N33" s="42">
        <v>68537.995451354989</v>
      </c>
      <c r="O33" s="42">
        <v>378246.77123073122</v>
      </c>
      <c r="P33" s="42">
        <v>44817.722478452983</v>
      </c>
      <c r="Q33" s="42">
        <v>140332.30645164961</v>
      </c>
      <c r="R33" s="42">
        <v>186741.67864858388</v>
      </c>
      <c r="S33" s="42">
        <v>782147.77174852928</v>
      </c>
      <c r="T33" s="42">
        <v>127811.14964407188</v>
      </c>
      <c r="U33" s="42">
        <v>34150.310823927372</v>
      </c>
      <c r="V33" s="42">
        <v>73378.78047452202</v>
      </c>
      <c r="W33" s="42">
        <v>111707.36248764765</v>
      </c>
      <c r="X33" s="42">
        <v>261933.12910308634</v>
      </c>
      <c r="Y33" s="42">
        <v>50504.366079978601</v>
      </c>
      <c r="Z33" s="42">
        <v>189002.69850635953</v>
      </c>
      <c r="AA33" s="42">
        <v>0</v>
      </c>
      <c r="AB33" s="42">
        <v>155089.98234253284</v>
      </c>
      <c r="AC33" s="42">
        <v>734.11125769869852</v>
      </c>
      <c r="AD33" s="42">
        <v>0</v>
      </c>
      <c r="AE33" s="42">
        <v>1211405.1652768599</v>
      </c>
      <c r="AF33" s="42">
        <v>0</v>
      </c>
      <c r="AG33" s="42">
        <v>0</v>
      </c>
      <c r="AH33" s="42">
        <v>105437.16013790089</v>
      </c>
      <c r="AI33" s="42">
        <v>774019.80973169918</v>
      </c>
      <c r="AJ33" s="42">
        <v>6088.0693542343433</v>
      </c>
      <c r="AK33" s="42">
        <v>5401.3719565558667</v>
      </c>
      <c r="AL33" s="42">
        <v>5403.6503529441216</v>
      </c>
      <c r="AM33" s="42">
        <v>0</v>
      </c>
      <c r="AN33" s="42">
        <v>360820.26088852604</v>
      </c>
      <c r="AO33" s="42">
        <v>0</v>
      </c>
      <c r="AP33" s="42">
        <v>0</v>
      </c>
      <c r="AQ33" s="42">
        <v>5981.2749747155958</v>
      </c>
      <c r="AR33" s="42">
        <v>6816.9335220406356</v>
      </c>
      <c r="AS33" s="42">
        <v>8920.4302600765113</v>
      </c>
      <c r="AT33" s="42">
        <v>6425.879733553792</v>
      </c>
      <c r="AU33" s="42">
        <v>0</v>
      </c>
      <c r="AV33" s="42">
        <v>269.76148205631193</v>
      </c>
      <c r="AW33" s="42">
        <v>429.75623341142034</v>
      </c>
      <c r="AX33" s="42">
        <v>10253.048247136921</v>
      </c>
      <c r="AY33" s="42">
        <v>0</v>
      </c>
      <c r="AZ33" s="42">
        <v>0</v>
      </c>
      <c r="BA33" s="42">
        <v>0</v>
      </c>
      <c r="BB33" s="42">
        <v>98.491668409036848</v>
      </c>
      <c r="BC33" s="42">
        <v>0</v>
      </c>
      <c r="BD33" s="42">
        <v>0</v>
      </c>
      <c r="BE33" s="42">
        <v>0</v>
      </c>
      <c r="BF33" s="42">
        <v>0</v>
      </c>
      <c r="BG33" s="42">
        <v>6714.9629345625617</v>
      </c>
      <c r="BH33" s="42">
        <v>28142.642814563766</v>
      </c>
      <c r="BI33" s="42">
        <v>0</v>
      </c>
      <c r="BJ33" s="42">
        <v>10496.463760091905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8410830.2935414631</v>
      </c>
      <c r="BS33" s="42">
        <v>6123623.5100129405</v>
      </c>
      <c r="BT33" s="42">
        <v>0</v>
      </c>
      <c r="BU33" s="42">
        <v>233342.02316221068</v>
      </c>
      <c r="BV33" s="42">
        <v>6356965.5331751509</v>
      </c>
      <c r="BW33" s="42">
        <v>558062.84281940607</v>
      </c>
      <c r="BX33" s="42">
        <v>0</v>
      </c>
      <c r="BY33" s="42">
        <v>558062.84281940607</v>
      </c>
      <c r="BZ33" s="42">
        <v>630640.79729578726</v>
      </c>
      <c r="CA33" s="42">
        <v>7545669.173290344</v>
      </c>
      <c r="CB33" s="42">
        <v>15956499.466831807</v>
      </c>
      <c r="CC33" s="42">
        <v>0</v>
      </c>
    </row>
    <row r="34" spans="1:81" ht="25.9" x14ac:dyDescent="0.4">
      <c r="A34" s="41" t="s">
        <v>319</v>
      </c>
      <c r="B34" s="42" t="s">
        <v>378</v>
      </c>
      <c r="C34" s="43" t="s">
        <v>379</v>
      </c>
      <c r="D34" s="37" t="s">
        <v>71</v>
      </c>
      <c r="E34" s="42">
        <v>282714.88212341774</v>
      </c>
      <c r="F34" s="42">
        <v>15104.828372388432</v>
      </c>
      <c r="G34" s="42">
        <v>1909.3721541691482</v>
      </c>
      <c r="H34" s="42">
        <v>77317.602398600764</v>
      </c>
      <c r="I34" s="42">
        <v>503150.51401564892</v>
      </c>
      <c r="J34" s="42">
        <v>635791.47403230495</v>
      </c>
      <c r="K34" s="42">
        <v>88783.239024118069</v>
      </c>
      <c r="L34" s="42">
        <v>71703.683502831234</v>
      </c>
      <c r="M34" s="42">
        <v>59561.35668354205</v>
      </c>
      <c r="N34" s="42">
        <v>84668.530676372437</v>
      </c>
      <c r="O34" s="42">
        <v>354174.90752671292</v>
      </c>
      <c r="P34" s="42">
        <v>55311.361349620507</v>
      </c>
      <c r="Q34" s="42">
        <v>106567.18417016076</v>
      </c>
      <c r="R34" s="42">
        <v>209673.50950243691</v>
      </c>
      <c r="S34" s="42">
        <v>442390.54841166455</v>
      </c>
      <c r="T34" s="42">
        <v>95404.378464815061</v>
      </c>
      <c r="U34" s="42">
        <v>29089.145574407812</v>
      </c>
      <c r="V34" s="42">
        <v>101056.78758215558</v>
      </c>
      <c r="W34" s="42">
        <v>107775.39944854719</v>
      </c>
      <c r="X34" s="42">
        <v>183612.96262099955</v>
      </c>
      <c r="Y34" s="42">
        <v>31264.380050546606</v>
      </c>
      <c r="Z34" s="42">
        <v>724287.02287570818</v>
      </c>
      <c r="AA34" s="42">
        <v>0</v>
      </c>
      <c r="AB34" s="42">
        <v>111162.43182585725</v>
      </c>
      <c r="AC34" s="42">
        <v>53810.054889579151</v>
      </c>
      <c r="AD34" s="42">
        <v>0</v>
      </c>
      <c r="AE34" s="42">
        <v>896561.36921422521</v>
      </c>
      <c r="AF34" s="42">
        <v>45024.601352290956</v>
      </c>
      <c r="AG34" s="42">
        <v>349812.51287623344</v>
      </c>
      <c r="AH34" s="42">
        <v>571219.30722594634</v>
      </c>
      <c r="AI34" s="42">
        <v>373903.92566076032</v>
      </c>
      <c r="AJ34" s="42">
        <v>9041.2788184760302</v>
      </c>
      <c r="AK34" s="42">
        <v>13161.49662467378</v>
      </c>
      <c r="AL34" s="42">
        <v>81882.881658653452</v>
      </c>
      <c r="AM34" s="42">
        <v>0</v>
      </c>
      <c r="AN34" s="42">
        <v>166173.84078744517</v>
      </c>
      <c r="AO34" s="42">
        <v>0</v>
      </c>
      <c r="AP34" s="42">
        <v>0</v>
      </c>
      <c r="AQ34" s="42">
        <v>12031.821984800117</v>
      </c>
      <c r="AR34" s="42">
        <v>19556.01584582014</v>
      </c>
      <c r="AS34" s="42">
        <v>98674.311367963324</v>
      </c>
      <c r="AT34" s="42">
        <v>58003.875935006414</v>
      </c>
      <c r="AU34" s="42">
        <v>0</v>
      </c>
      <c r="AV34" s="42">
        <v>412.56254993193312</v>
      </c>
      <c r="AW34" s="42">
        <v>2864.8234857709103</v>
      </c>
      <c r="AX34" s="42">
        <v>21134.737470520256</v>
      </c>
      <c r="AY34" s="42">
        <v>0</v>
      </c>
      <c r="AZ34" s="42">
        <v>0</v>
      </c>
      <c r="BA34" s="42">
        <v>0</v>
      </c>
      <c r="BB34" s="42">
        <v>451.66082644290213</v>
      </c>
      <c r="BC34" s="42">
        <v>0</v>
      </c>
      <c r="BD34" s="42">
        <v>0</v>
      </c>
      <c r="BE34" s="42">
        <v>0</v>
      </c>
      <c r="BF34" s="42">
        <v>0</v>
      </c>
      <c r="BG34" s="42">
        <v>158927.24451697819</v>
      </c>
      <c r="BH34" s="42">
        <v>52012.887150585389</v>
      </c>
      <c r="BI34" s="42">
        <v>0</v>
      </c>
      <c r="BJ34" s="42">
        <v>31077.085914613523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7388213.7985437457</v>
      </c>
      <c r="BS34" s="42">
        <v>7726045.9293580204</v>
      </c>
      <c r="BT34" s="42">
        <v>0</v>
      </c>
      <c r="BU34" s="42">
        <v>452146.76182457956</v>
      </c>
      <c r="BV34" s="42">
        <v>8178192.6911826003</v>
      </c>
      <c r="BW34" s="42">
        <v>500043.24164899811</v>
      </c>
      <c r="BX34" s="42">
        <v>0</v>
      </c>
      <c r="BY34" s="42">
        <v>500043.24164899811</v>
      </c>
      <c r="BZ34" s="42">
        <v>462813.91873684555</v>
      </c>
      <c r="CA34" s="42">
        <v>9141049.8515684437</v>
      </c>
      <c r="CB34" s="42">
        <v>16529263.650112189</v>
      </c>
      <c r="CC34" s="42">
        <v>0</v>
      </c>
    </row>
    <row r="35" spans="1:81" ht="13.15" x14ac:dyDescent="0.4">
      <c r="A35" s="41" t="s">
        <v>319</v>
      </c>
      <c r="B35" s="42" t="s">
        <v>380</v>
      </c>
      <c r="C35" s="43" t="s">
        <v>381</v>
      </c>
      <c r="D35" s="37" t="s">
        <v>71</v>
      </c>
      <c r="E35" s="42">
        <v>4617.4302693397103</v>
      </c>
      <c r="F35" s="42">
        <v>34.93928991907584</v>
      </c>
      <c r="G35" s="42">
        <v>18.192728909567197</v>
      </c>
      <c r="H35" s="42">
        <v>586.22965483639575</v>
      </c>
      <c r="I35" s="42">
        <v>10365.472179240302</v>
      </c>
      <c r="J35" s="42">
        <v>748.78642244007801</v>
      </c>
      <c r="K35" s="42">
        <v>2183.8281754637114</v>
      </c>
      <c r="L35" s="42">
        <v>759.03707229566578</v>
      </c>
      <c r="M35" s="42">
        <v>50.067756545663471</v>
      </c>
      <c r="N35" s="42">
        <v>1437.2094819520398</v>
      </c>
      <c r="O35" s="42">
        <v>3158.150126711646</v>
      </c>
      <c r="P35" s="42">
        <v>247.4130791856131</v>
      </c>
      <c r="Q35" s="42">
        <v>225.98489885045404</v>
      </c>
      <c r="R35" s="42">
        <v>2695.1947638033871</v>
      </c>
      <c r="S35" s="42">
        <v>5237.1827007550582</v>
      </c>
      <c r="T35" s="42">
        <v>354.75684190972527</v>
      </c>
      <c r="U35" s="42">
        <v>32.50134776969464</v>
      </c>
      <c r="V35" s="42">
        <v>147.84103238280542</v>
      </c>
      <c r="W35" s="42">
        <v>113.62004070899583</v>
      </c>
      <c r="X35" s="42">
        <v>136.53085543525685</v>
      </c>
      <c r="Y35" s="42">
        <v>36.837425682241452</v>
      </c>
      <c r="Z35" s="42">
        <v>4801.6637777649548</v>
      </c>
      <c r="AA35" s="42">
        <v>0</v>
      </c>
      <c r="AB35" s="42">
        <v>2674.8258500415304</v>
      </c>
      <c r="AC35" s="42">
        <v>8.3193436372516789</v>
      </c>
      <c r="AD35" s="42">
        <v>0</v>
      </c>
      <c r="AE35" s="42">
        <v>8453.9105123126028</v>
      </c>
      <c r="AF35" s="42">
        <v>52.961160727028272</v>
      </c>
      <c r="AG35" s="42">
        <v>411.47453086380699</v>
      </c>
      <c r="AH35" s="42">
        <v>671.90905930887868</v>
      </c>
      <c r="AI35" s="42">
        <v>13361.2633774324</v>
      </c>
      <c r="AJ35" s="42">
        <v>19.938263324451935</v>
      </c>
      <c r="AK35" s="42">
        <v>64.17101340751006</v>
      </c>
      <c r="AL35" s="42">
        <v>40.567450673950162</v>
      </c>
      <c r="AM35" s="42">
        <v>0</v>
      </c>
      <c r="AN35" s="42">
        <v>4364.5728599751319</v>
      </c>
      <c r="AO35" s="42">
        <v>0</v>
      </c>
      <c r="AP35" s="42">
        <v>0</v>
      </c>
      <c r="AQ35" s="42">
        <v>49.796360685163854</v>
      </c>
      <c r="AR35" s="42">
        <v>9.1664656530160702</v>
      </c>
      <c r="AS35" s="42">
        <v>76.514996665520712</v>
      </c>
      <c r="AT35" s="42">
        <v>91.066227018151977</v>
      </c>
      <c r="AU35" s="42">
        <v>0</v>
      </c>
      <c r="AV35" s="42">
        <v>0.53279020613496708</v>
      </c>
      <c r="AW35" s="42">
        <v>0.33848110600879155</v>
      </c>
      <c r="AX35" s="42">
        <v>17.617214104626786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37.694674013124775</v>
      </c>
      <c r="BH35" s="42">
        <v>57.49235546939471</v>
      </c>
      <c r="BI35" s="42">
        <v>0</v>
      </c>
      <c r="BJ35" s="42">
        <v>84.369216867856011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68537.372125395603</v>
      </c>
      <c r="BS35" s="42">
        <v>75738.190321059985</v>
      </c>
      <c r="BT35" s="42">
        <v>0</v>
      </c>
      <c r="BU35" s="42">
        <v>4050.9270121587238</v>
      </c>
      <c r="BV35" s="42">
        <v>79789.117333218703</v>
      </c>
      <c r="BW35" s="42">
        <v>3392.2393434501741</v>
      </c>
      <c r="BX35" s="42">
        <v>0</v>
      </c>
      <c r="BY35" s="42">
        <v>3392.2393434501741</v>
      </c>
      <c r="BZ35" s="42">
        <v>208518.39088627102</v>
      </c>
      <c r="CA35" s="42">
        <v>291699.74756293988</v>
      </c>
      <c r="CB35" s="42">
        <v>360237.11968833552</v>
      </c>
      <c r="CC35" s="42">
        <v>0</v>
      </c>
    </row>
    <row r="36" spans="1:81" ht="13.15" x14ac:dyDescent="0.4">
      <c r="A36" s="41" t="s">
        <v>319</v>
      </c>
      <c r="B36" s="42" t="s">
        <v>382</v>
      </c>
      <c r="C36" s="43" t="s">
        <v>383</v>
      </c>
      <c r="D36" s="37" t="s">
        <v>71</v>
      </c>
      <c r="E36" s="42">
        <v>1088.8937681038904</v>
      </c>
      <c r="F36" s="42">
        <v>4.3377903982436727</v>
      </c>
      <c r="G36" s="42">
        <v>0.32430210301912232</v>
      </c>
      <c r="H36" s="42">
        <v>777.636917868051</v>
      </c>
      <c r="I36" s="42">
        <v>3137.479869643234</v>
      </c>
      <c r="J36" s="42">
        <v>3227.5392823174498</v>
      </c>
      <c r="K36" s="42">
        <v>2271.3927337758614</v>
      </c>
      <c r="L36" s="42">
        <v>277.83326626556828</v>
      </c>
      <c r="M36" s="42">
        <v>804.56198635466819</v>
      </c>
      <c r="N36" s="42">
        <v>6470.52046989874</v>
      </c>
      <c r="O36" s="42">
        <v>9290.4566457376077</v>
      </c>
      <c r="P36" s="42">
        <v>2003.4652729843697</v>
      </c>
      <c r="Q36" s="42">
        <v>2294.1683914053397</v>
      </c>
      <c r="R36" s="42">
        <v>4708.0316322741255</v>
      </c>
      <c r="S36" s="42">
        <v>15734.448506418374</v>
      </c>
      <c r="T36" s="42">
        <v>4595.2122414599799</v>
      </c>
      <c r="U36" s="42">
        <v>1794.9375335465343</v>
      </c>
      <c r="V36" s="42">
        <v>3272.3673520401608</v>
      </c>
      <c r="W36" s="42">
        <v>4680.6761600372793</v>
      </c>
      <c r="X36" s="42">
        <v>6312.1781164072872</v>
      </c>
      <c r="Y36" s="42">
        <v>1347.708240921944</v>
      </c>
      <c r="Z36" s="42">
        <v>9784.0445219555513</v>
      </c>
      <c r="AA36" s="42">
        <v>0</v>
      </c>
      <c r="AB36" s="42">
        <v>537.52529162015344</v>
      </c>
      <c r="AC36" s="42">
        <v>31.160427409773884</v>
      </c>
      <c r="AD36" s="42">
        <v>0</v>
      </c>
      <c r="AE36" s="42">
        <v>2482.0934213290225</v>
      </c>
      <c r="AF36" s="42">
        <v>58.211631043423012</v>
      </c>
      <c r="AG36" s="42">
        <v>452.26734545841441</v>
      </c>
      <c r="AH36" s="42">
        <v>738.52086544736426</v>
      </c>
      <c r="AI36" s="42">
        <v>1738.1407400764933</v>
      </c>
      <c r="AJ36" s="42">
        <v>23.846238500847406</v>
      </c>
      <c r="AK36" s="42">
        <v>15.823277228426297</v>
      </c>
      <c r="AL36" s="42">
        <v>117.13996135828954</v>
      </c>
      <c r="AM36" s="42">
        <v>0</v>
      </c>
      <c r="AN36" s="42">
        <v>1172.0579178901401</v>
      </c>
      <c r="AO36" s="42">
        <v>0</v>
      </c>
      <c r="AP36" s="42">
        <v>0</v>
      </c>
      <c r="AQ36" s="42">
        <v>240.96728061222169</v>
      </c>
      <c r="AR36" s="42">
        <v>826.64439457279775</v>
      </c>
      <c r="AS36" s="42">
        <v>5427.6491855122467</v>
      </c>
      <c r="AT36" s="42">
        <v>960.5195140537038</v>
      </c>
      <c r="AU36" s="42">
        <v>0</v>
      </c>
      <c r="AV36" s="42">
        <v>6.7127220026744912</v>
      </c>
      <c r="AW36" s="42">
        <v>1145.9173414986251</v>
      </c>
      <c r="AX36" s="42">
        <v>2755.8236502629547</v>
      </c>
      <c r="AY36" s="42">
        <v>0</v>
      </c>
      <c r="AZ36" s="42">
        <v>0</v>
      </c>
      <c r="BA36" s="42">
        <v>0</v>
      </c>
      <c r="BB36" s="42">
        <v>2.0708836417654157</v>
      </c>
      <c r="BC36" s="42">
        <v>0</v>
      </c>
      <c r="BD36" s="42">
        <v>0</v>
      </c>
      <c r="BE36" s="42">
        <v>0</v>
      </c>
      <c r="BF36" s="42">
        <v>0</v>
      </c>
      <c r="BG36" s="42">
        <v>828.36111099609639</v>
      </c>
      <c r="BH36" s="42">
        <v>617.74829702249656</v>
      </c>
      <c r="BI36" s="42">
        <v>0</v>
      </c>
      <c r="BJ36" s="42">
        <v>102.25629188342266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104159.67279133864</v>
      </c>
      <c r="BS36" s="42">
        <v>160011.36496551731</v>
      </c>
      <c r="BT36" s="42">
        <v>0</v>
      </c>
      <c r="BU36" s="42">
        <v>27797.975212002173</v>
      </c>
      <c r="BV36" s="42">
        <v>187809.34017751948</v>
      </c>
      <c r="BW36" s="42">
        <v>4975.3728116746952</v>
      </c>
      <c r="BX36" s="42">
        <v>0</v>
      </c>
      <c r="BY36" s="42">
        <v>4975.3728116746952</v>
      </c>
      <c r="BZ36" s="42">
        <v>144393.81070479867</v>
      </c>
      <c r="CA36" s="42">
        <v>337178.52369399287</v>
      </c>
      <c r="CB36" s="42">
        <v>441338.19648533151</v>
      </c>
      <c r="CC36" s="42">
        <v>0</v>
      </c>
    </row>
    <row r="37" spans="1:81" ht="25.9" x14ac:dyDescent="0.4">
      <c r="A37" s="41" t="s">
        <v>319</v>
      </c>
      <c r="B37" s="42" t="s">
        <v>384</v>
      </c>
      <c r="C37" s="43" t="s">
        <v>385</v>
      </c>
      <c r="D37" s="37" t="s">
        <v>71</v>
      </c>
      <c r="E37" s="42">
        <v>22929.955493551566</v>
      </c>
      <c r="F37" s="42">
        <v>110.64761549827524</v>
      </c>
      <c r="G37" s="42">
        <v>148.66043145121412</v>
      </c>
      <c r="H37" s="42">
        <v>6566.5380272752118</v>
      </c>
      <c r="I37" s="42">
        <v>35557.822653671436</v>
      </c>
      <c r="J37" s="42">
        <v>53838.339930248156</v>
      </c>
      <c r="K37" s="42">
        <v>6597.1537286800976</v>
      </c>
      <c r="L37" s="42">
        <v>5305.6594621640152</v>
      </c>
      <c r="M37" s="42">
        <v>4287.7960422586393</v>
      </c>
      <c r="N37" s="42">
        <v>3463.1239989946653</v>
      </c>
      <c r="O37" s="42">
        <v>21426.810846102737</v>
      </c>
      <c r="P37" s="42">
        <v>3551.9650339664931</v>
      </c>
      <c r="Q37" s="42">
        <v>8737.8320150906729</v>
      </c>
      <c r="R37" s="42">
        <v>9677.5455860717539</v>
      </c>
      <c r="S37" s="42">
        <v>20026.020455244572</v>
      </c>
      <c r="T37" s="42">
        <v>6443.5331546091902</v>
      </c>
      <c r="U37" s="42">
        <v>1311.6260830853973</v>
      </c>
      <c r="V37" s="42">
        <v>4108.1066533045168</v>
      </c>
      <c r="W37" s="42">
        <v>6235.0086872181355</v>
      </c>
      <c r="X37" s="42">
        <v>10591.286745365467</v>
      </c>
      <c r="Y37" s="42">
        <v>2018.6247838384882</v>
      </c>
      <c r="Z37" s="42">
        <v>28135.717379543294</v>
      </c>
      <c r="AA37" s="42">
        <v>0</v>
      </c>
      <c r="AB37" s="42">
        <v>5309.6884945878273</v>
      </c>
      <c r="AC37" s="42">
        <v>96.770783254629762</v>
      </c>
      <c r="AD37" s="42">
        <v>0</v>
      </c>
      <c r="AE37" s="42">
        <v>68322.482548360756</v>
      </c>
      <c r="AF37" s="42">
        <v>5034.6641054614693</v>
      </c>
      <c r="AG37" s="42">
        <v>39116.137607504599</v>
      </c>
      <c r="AH37" s="42">
        <v>63873.910174902783</v>
      </c>
      <c r="AI37" s="42">
        <v>21269.444444037665</v>
      </c>
      <c r="AJ37" s="42">
        <v>117.34848273059846</v>
      </c>
      <c r="AK37" s="42">
        <v>155.33074061566239</v>
      </c>
      <c r="AL37" s="42">
        <v>2523.7733151360467</v>
      </c>
      <c r="AM37" s="42">
        <v>0</v>
      </c>
      <c r="AN37" s="42">
        <v>15347.375937478844</v>
      </c>
      <c r="AO37" s="42">
        <v>0</v>
      </c>
      <c r="AP37" s="42">
        <v>0</v>
      </c>
      <c r="AQ37" s="42">
        <v>212.41141241523459</v>
      </c>
      <c r="AR37" s="42">
        <v>297.38639451874747</v>
      </c>
      <c r="AS37" s="42">
        <v>699.07027595725719</v>
      </c>
      <c r="AT37" s="42">
        <v>812.69037080216515</v>
      </c>
      <c r="AU37" s="42">
        <v>0</v>
      </c>
      <c r="AV37" s="42">
        <v>31.275540093944386</v>
      </c>
      <c r="AW37" s="42">
        <v>46.352072648647002</v>
      </c>
      <c r="AX37" s="42">
        <v>715.47832896614375</v>
      </c>
      <c r="AY37" s="42">
        <v>0</v>
      </c>
      <c r="AZ37" s="42">
        <v>0</v>
      </c>
      <c r="BA37" s="42">
        <v>0</v>
      </c>
      <c r="BB37" s="42">
        <v>1.6799982875063422</v>
      </c>
      <c r="BC37" s="42">
        <v>0</v>
      </c>
      <c r="BD37" s="42">
        <v>0</v>
      </c>
      <c r="BE37" s="42">
        <v>0</v>
      </c>
      <c r="BF37" s="42">
        <v>0</v>
      </c>
      <c r="BG37" s="42">
        <v>514.18777093446954</v>
      </c>
      <c r="BH37" s="42">
        <v>3736.5922257307789</v>
      </c>
      <c r="BI37" s="42">
        <v>0</v>
      </c>
      <c r="BJ37" s="42">
        <v>553.44007228199882</v>
      </c>
      <c r="BK37" s="42">
        <v>0</v>
      </c>
      <c r="BL37" s="42">
        <v>0</v>
      </c>
      <c r="BM37" s="42">
        <v>0</v>
      </c>
      <c r="BN37" s="42">
        <v>0</v>
      </c>
      <c r="BO37" s="42">
        <v>0</v>
      </c>
      <c r="BP37" s="42">
        <v>0</v>
      </c>
      <c r="BQ37" s="42">
        <v>0</v>
      </c>
      <c r="BR37" s="42">
        <v>489857.26590394176</v>
      </c>
      <c r="BS37" s="42">
        <v>251962.1533483548</v>
      </c>
      <c r="BT37" s="42">
        <v>0</v>
      </c>
      <c r="BU37" s="42">
        <v>20638.308392093215</v>
      </c>
      <c r="BV37" s="42">
        <v>272600.46174044802</v>
      </c>
      <c r="BW37" s="42">
        <v>56516.045820132269</v>
      </c>
      <c r="BX37" s="42">
        <v>0</v>
      </c>
      <c r="BY37" s="42">
        <v>56516.045820132269</v>
      </c>
      <c r="BZ37" s="42">
        <v>116956.01027818359</v>
      </c>
      <c r="CA37" s="42">
        <v>446072.51783876389</v>
      </c>
      <c r="CB37" s="42">
        <v>935929.78374270559</v>
      </c>
      <c r="CC37" s="42">
        <v>0</v>
      </c>
    </row>
    <row r="38" spans="1:81" ht="13.15" x14ac:dyDescent="0.4">
      <c r="A38" s="41" t="s">
        <v>319</v>
      </c>
      <c r="B38" s="42" t="s">
        <v>386</v>
      </c>
      <c r="C38" s="43" t="s">
        <v>387</v>
      </c>
      <c r="D38" s="37" t="s">
        <v>71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v>0</v>
      </c>
      <c r="BT38" s="42">
        <v>0</v>
      </c>
      <c r="BU38" s="42">
        <v>0</v>
      </c>
      <c r="BV38" s="42">
        <v>0</v>
      </c>
      <c r="BW38" s="42">
        <v>0</v>
      </c>
      <c r="BX38" s="42">
        <v>0</v>
      </c>
      <c r="BY38" s="42">
        <v>0</v>
      </c>
      <c r="BZ38" s="42">
        <v>0</v>
      </c>
      <c r="CA38" s="42">
        <v>0</v>
      </c>
      <c r="CB38" s="42">
        <v>0</v>
      </c>
      <c r="CC38" s="42">
        <v>0</v>
      </c>
    </row>
    <row r="39" spans="1:81" ht="13.15" x14ac:dyDescent="0.4">
      <c r="A39" s="41" t="s">
        <v>319</v>
      </c>
      <c r="B39" s="42" t="s">
        <v>388</v>
      </c>
      <c r="C39" s="43" t="s">
        <v>389</v>
      </c>
      <c r="D39" s="37" t="s">
        <v>72</v>
      </c>
      <c r="E39" s="42">
        <v>1150.4773104488856</v>
      </c>
      <c r="F39" s="42">
        <v>5248.5817879350079</v>
      </c>
      <c r="G39" s="42">
        <v>0</v>
      </c>
      <c r="H39" s="42">
        <v>6513.6334581315814</v>
      </c>
      <c r="I39" s="42">
        <v>0</v>
      </c>
      <c r="J39" s="42">
        <v>763.43686389418099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17480.143737121729</v>
      </c>
      <c r="AC39" s="42">
        <v>3704.9987935853601</v>
      </c>
      <c r="AD39" s="42">
        <v>0</v>
      </c>
      <c r="AE39" s="42">
        <v>6380.8863971165611</v>
      </c>
      <c r="AF39" s="42">
        <v>12036.68107862031</v>
      </c>
      <c r="AG39" s="42">
        <v>93517.355586486243</v>
      </c>
      <c r="AH39" s="42">
        <v>152707.28491812188</v>
      </c>
      <c r="AI39" s="42">
        <v>1065190.6476486868</v>
      </c>
      <c r="AJ39" s="42">
        <v>2216.8598581284782</v>
      </c>
      <c r="AK39" s="42">
        <v>1864.0944666466185</v>
      </c>
      <c r="AL39" s="42">
        <v>55937.66017222032</v>
      </c>
      <c r="AM39" s="42">
        <v>0</v>
      </c>
      <c r="AN39" s="42">
        <v>181182.88923219283</v>
      </c>
      <c r="AO39" s="42">
        <v>0</v>
      </c>
      <c r="AP39" s="42">
        <v>0</v>
      </c>
      <c r="AQ39" s="42">
        <v>2200.0662015070779</v>
      </c>
      <c r="AR39" s="42">
        <v>36722.914990103316</v>
      </c>
      <c r="AS39" s="42">
        <v>93953.546962740773</v>
      </c>
      <c r="AT39" s="42">
        <v>48984.070105648119</v>
      </c>
      <c r="AU39" s="42">
        <v>0</v>
      </c>
      <c r="AV39" s="42">
        <v>23947.071071590013</v>
      </c>
      <c r="AW39" s="42">
        <v>3189.9133978981745</v>
      </c>
      <c r="AX39" s="42">
        <v>133026.45792494551</v>
      </c>
      <c r="AY39" s="42">
        <v>0</v>
      </c>
      <c r="AZ39" s="42">
        <v>0</v>
      </c>
      <c r="BA39" s="42">
        <v>0</v>
      </c>
      <c r="BB39" s="42">
        <v>661.86137844391044</v>
      </c>
      <c r="BC39" s="42">
        <v>0</v>
      </c>
      <c r="BD39" s="42">
        <v>0</v>
      </c>
      <c r="BE39" s="42">
        <v>0</v>
      </c>
      <c r="BF39" s="42">
        <v>0</v>
      </c>
      <c r="BG39" s="42">
        <v>56461.661360079685</v>
      </c>
      <c r="BH39" s="42">
        <v>169213.07660617295</v>
      </c>
      <c r="BI39" s="42">
        <v>0</v>
      </c>
      <c r="BJ39" s="42">
        <v>12647.255009886143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2186903.5263183531</v>
      </c>
      <c r="BS39" s="42">
        <v>3067157.9804809391</v>
      </c>
      <c r="BT39" s="42">
        <v>0</v>
      </c>
      <c r="BU39" s="42">
        <v>86705.965653016086</v>
      </c>
      <c r="BV39" s="42">
        <v>3153863.9461339554</v>
      </c>
      <c r="BW39" s="42">
        <v>0</v>
      </c>
      <c r="BX39" s="42">
        <v>0</v>
      </c>
      <c r="BY39" s="42">
        <v>0</v>
      </c>
      <c r="BZ39" s="42">
        <v>0</v>
      </c>
      <c r="CA39" s="42">
        <v>3153863.9461339554</v>
      </c>
      <c r="CB39" s="42">
        <v>5340767.4724523081</v>
      </c>
      <c r="CC39" s="42">
        <v>0</v>
      </c>
    </row>
    <row r="40" spans="1:81" ht="13.15" x14ac:dyDescent="0.4">
      <c r="A40" s="41" t="s">
        <v>319</v>
      </c>
      <c r="B40" s="42" t="s">
        <v>390</v>
      </c>
      <c r="C40" s="43" t="s">
        <v>391</v>
      </c>
      <c r="D40" s="37" t="s">
        <v>73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v>0</v>
      </c>
      <c r="BT40" s="42">
        <v>0</v>
      </c>
      <c r="BU40" s="42">
        <v>0</v>
      </c>
      <c r="BV40" s="42">
        <v>0</v>
      </c>
      <c r="BW40" s="42">
        <v>0</v>
      </c>
      <c r="BX40" s="42">
        <v>0</v>
      </c>
      <c r="BY40" s="42">
        <v>0</v>
      </c>
      <c r="BZ40" s="42">
        <v>0</v>
      </c>
      <c r="CA40" s="42">
        <v>0</v>
      </c>
      <c r="CB40" s="42">
        <v>0</v>
      </c>
      <c r="CC40" s="42">
        <v>0</v>
      </c>
    </row>
    <row r="41" spans="1:81" ht="38.65" x14ac:dyDescent="0.4">
      <c r="A41" s="41" t="s">
        <v>319</v>
      </c>
      <c r="B41" s="42" t="s">
        <v>392</v>
      </c>
      <c r="C41" s="43" t="s">
        <v>393</v>
      </c>
      <c r="D41" s="37" t="s">
        <v>73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v>0</v>
      </c>
      <c r="BT41" s="42">
        <v>0</v>
      </c>
      <c r="BU41" s="42">
        <v>0</v>
      </c>
      <c r="BV41" s="42">
        <v>0</v>
      </c>
      <c r="BW41" s="42">
        <v>0</v>
      </c>
      <c r="BX41" s="42">
        <v>0</v>
      </c>
      <c r="BY41" s="42">
        <v>0</v>
      </c>
      <c r="BZ41" s="42">
        <v>0</v>
      </c>
      <c r="CA41" s="42">
        <v>0</v>
      </c>
      <c r="CB41" s="42">
        <v>0</v>
      </c>
      <c r="CC41" s="42">
        <v>0</v>
      </c>
    </row>
    <row r="42" spans="1:81" ht="13.15" x14ac:dyDescent="0.4">
      <c r="A42" s="41" t="s">
        <v>319</v>
      </c>
      <c r="B42" s="42" t="s">
        <v>394</v>
      </c>
      <c r="C42" s="43" t="s">
        <v>395</v>
      </c>
      <c r="D42" s="37" t="s">
        <v>74</v>
      </c>
      <c r="E42" s="42">
        <v>1139.4729224710431</v>
      </c>
      <c r="F42" s="42">
        <v>520.60614579731316</v>
      </c>
      <c r="G42" s="42">
        <v>0</v>
      </c>
      <c r="H42" s="42">
        <v>2698.5620055075879</v>
      </c>
      <c r="I42" s="42">
        <v>31675.112436955125</v>
      </c>
      <c r="J42" s="42">
        <v>30155.744420015475</v>
      </c>
      <c r="K42" s="42">
        <v>3424.7629796935939</v>
      </c>
      <c r="L42" s="42">
        <v>3444.4513317493615</v>
      </c>
      <c r="M42" s="42">
        <v>1011.046831153586</v>
      </c>
      <c r="N42" s="42">
        <v>5907.6046244528025</v>
      </c>
      <c r="O42" s="42">
        <v>15075.882139664693</v>
      </c>
      <c r="P42" s="42">
        <v>5876.4837924281765</v>
      </c>
      <c r="Q42" s="42">
        <v>4089.5636474395092</v>
      </c>
      <c r="R42" s="42">
        <v>7507.0990755846497</v>
      </c>
      <c r="S42" s="42">
        <v>22169.344522580952</v>
      </c>
      <c r="T42" s="42">
        <v>4294.2053954402072</v>
      </c>
      <c r="U42" s="42">
        <v>143118.98482349981</v>
      </c>
      <c r="V42" s="42">
        <v>28445.643934327545</v>
      </c>
      <c r="W42" s="42">
        <v>9203.3057078743277</v>
      </c>
      <c r="X42" s="42">
        <v>22535.601662986108</v>
      </c>
      <c r="Y42" s="42">
        <v>4209.0767442661891</v>
      </c>
      <c r="Z42" s="42">
        <v>29214.620297926038</v>
      </c>
      <c r="AA42" s="42">
        <v>0</v>
      </c>
      <c r="AB42" s="42">
        <v>21229.305153633257</v>
      </c>
      <c r="AC42" s="42">
        <v>1041.032128417987</v>
      </c>
      <c r="AD42" s="42">
        <v>0</v>
      </c>
      <c r="AE42" s="42">
        <v>14059.548513585103</v>
      </c>
      <c r="AF42" s="42">
        <v>2442.3034404887208</v>
      </c>
      <c r="AG42" s="42">
        <v>18975.144211469149</v>
      </c>
      <c r="AH42" s="42">
        <v>30985.080098672024</v>
      </c>
      <c r="AI42" s="42">
        <v>131465.4277821662</v>
      </c>
      <c r="AJ42" s="42">
        <v>2126.1271875937114</v>
      </c>
      <c r="AK42" s="42">
        <v>3616.4666313180683</v>
      </c>
      <c r="AL42" s="42">
        <v>22240.100767706743</v>
      </c>
      <c r="AM42" s="42">
        <v>0</v>
      </c>
      <c r="AN42" s="42">
        <v>10972.998955824367</v>
      </c>
      <c r="AO42" s="42">
        <v>0</v>
      </c>
      <c r="AP42" s="42">
        <v>0</v>
      </c>
      <c r="AQ42" s="42">
        <v>5979.3106373451155</v>
      </c>
      <c r="AR42" s="42">
        <v>15132.982579323034</v>
      </c>
      <c r="AS42" s="42">
        <v>106497.99754259083</v>
      </c>
      <c r="AT42" s="42">
        <v>47338.022245213426</v>
      </c>
      <c r="AU42" s="42">
        <v>0</v>
      </c>
      <c r="AV42" s="42">
        <v>4024.3665260777029</v>
      </c>
      <c r="AW42" s="42">
        <v>106.84291251988256</v>
      </c>
      <c r="AX42" s="42">
        <v>35709.182095615397</v>
      </c>
      <c r="AY42" s="42">
        <v>0</v>
      </c>
      <c r="AZ42" s="42">
        <v>0</v>
      </c>
      <c r="BA42" s="42">
        <v>0</v>
      </c>
      <c r="BB42" s="42">
        <v>96.154829826851696</v>
      </c>
      <c r="BC42" s="42">
        <v>0</v>
      </c>
      <c r="BD42" s="42">
        <v>0</v>
      </c>
      <c r="BE42" s="42">
        <v>0</v>
      </c>
      <c r="BF42" s="42">
        <v>0</v>
      </c>
      <c r="BG42" s="42">
        <v>11887.189857718718</v>
      </c>
      <c r="BH42" s="42">
        <v>18363.553195781129</v>
      </c>
      <c r="BI42" s="42">
        <v>0</v>
      </c>
      <c r="BJ42" s="42">
        <v>29905.527878427307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909911.84061312885</v>
      </c>
      <c r="BS42" s="42">
        <v>487828.50990387757</v>
      </c>
      <c r="BT42" s="42">
        <v>0</v>
      </c>
      <c r="BU42" s="42">
        <v>163645.2894210096</v>
      </c>
      <c r="BV42" s="42">
        <v>651473.79932488711</v>
      </c>
      <c r="BW42" s="42">
        <v>0</v>
      </c>
      <c r="BX42" s="42">
        <v>0</v>
      </c>
      <c r="BY42" s="42">
        <v>0</v>
      </c>
      <c r="BZ42" s="42">
        <v>152193.49903158777</v>
      </c>
      <c r="CA42" s="42">
        <v>803667.29835647484</v>
      </c>
      <c r="CB42" s="42">
        <v>1713579.1389696037</v>
      </c>
      <c r="CC42" s="42">
        <v>0</v>
      </c>
    </row>
    <row r="43" spans="1:81" ht="25.9" x14ac:dyDescent="0.4">
      <c r="A43" s="41" t="s">
        <v>319</v>
      </c>
      <c r="B43" s="42" t="s">
        <v>396</v>
      </c>
      <c r="C43" s="43" t="s">
        <v>397</v>
      </c>
      <c r="D43" s="37" t="s">
        <v>75</v>
      </c>
      <c r="E43" s="42">
        <v>7.8523935160556881</v>
      </c>
      <c r="F43" s="42">
        <v>3539.2718298012387</v>
      </c>
      <c r="G43" s="42">
        <v>0</v>
      </c>
      <c r="H43" s="42">
        <v>2334.811613046239</v>
      </c>
      <c r="I43" s="42">
        <v>86507.720139151628</v>
      </c>
      <c r="J43" s="42">
        <v>101916.4219477094</v>
      </c>
      <c r="K43" s="42">
        <v>5864.4350783434784</v>
      </c>
      <c r="L43" s="42">
        <v>9778.7994322597169</v>
      </c>
      <c r="M43" s="42">
        <v>29763.10537063079</v>
      </c>
      <c r="N43" s="42">
        <v>21523.515399750697</v>
      </c>
      <c r="O43" s="42">
        <v>63248.049710861473</v>
      </c>
      <c r="P43" s="42">
        <v>3771.8882481313249</v>
      </c>
      <c r="Q43" s="42">
        <v>15967.194505305215</v>
      </c>
      <c r="R43" s="42">
        <v>13437.880711475458</v>
      </c>
      <c r="S43" s="42">
        <v>4260.465450939837</v>
      </c>
      <c r="T43" s="42">
        <v>103528.65045794068</v>
      </c>
      <c r="U43" s="42">
        <v>9243.9725649848315</v>
      </c>
      <c r="V43" s="42">
        <v>48377.716233241197</v>
      </c>
      <c r="W43" s="42">
        <v>90684.992826893664</v>
      </c>
      <c r="X43" s="42">
        <v>31952.360552053015</v>
      </c>
      <c r="Y43" s="42">
        <v>29369.952439154786</v>
      </c>
      <c r="Z43" s="42">
        <v>74747.481369458037</v>
      </c>
      <c r="AA43" s="42">
        <v>0</v>
      </c>
      <c r="AB43" s="42">
        <v>1795.3706774328123</v>
      </c>
      <c r="AC43" s="42">
        <v>199.05614304981452</v>
      </c>
      <c r="AD43" s="42">
        <v>0</v>
      </c>
      <c r="AE43" s="42">
        <v>5552.1163103945491</v>
      </c>
      <c r="AF43" s="42">
        <v>3246.2872272433497</v>
      </c>
      <c r="AG43" s="42">
        <v>25221.586829712931</v>
      </c>
      <c r="AH43" s="42">
        <v>41185.082939285843</v>
      </c>
      <c r="AI43" s="42">
        <v>31104.077584017858</v>
      </c>
      <c r="AJ43" s="42">
        <v>1243.3412546086158</v>
      </c>
      <c r="AK43" s="42">
        <v>7820.025661782628</v>
      </c>
      <c r="AL43" s="42">
        <v>8023.9384618771546</v>
      </c>
      <c r="AM43" s="42">
        <v>0</v>
      </c>
      <c r="AN43" s="42">
        <v>17940.898119347778</v>
      </c>
      <c r="AO43" s="42">
        <v>0</v>
      </c>
      <c r="AP43" s="42">
        <v>0</v>
      </c>
      <c r="AQ43" s="42">
        <v>2520.942681370886</v>
      </c>
      <c r="AR43" s="42">
        <v>286773.31434039783</v>
      </c>
      <c r="AS43" s="42">
        <v>23715.747668302178</v>
      </c>
      <c r="AT43" s="42">
        <v>1300.1758053302897</v>
      </c>
      <c r="AU43" s="42">
        <v>0</v>
      </c>
      <c r="AV43" s="42">
        <v>289.72284478928503</v>
      </c>
      <c r="AW43" s="42">
        <v>111.31834436687376</v>
      </c>
      <c r="AX43" s="42">
        <v>15681.290844185849</v>
      </c>
      <c r="AY43" s="42">
        <v>0</v>
      </c>
      <c r="AZ43" s="42">
        <v>0</v>
      </c>
      <c r="BA43" s="42">
        <v>0</v>
      </c>
      <c r="BB43" s="42">
        <v>54.536994169536136</v>
      </c>
      <c r="BC43" s="42">
        <v>0</v>
      </c>
      <c r="BD43" s="42">
        <v>0</v>
      </c>
      <c r="BE43" s="42">
        <v>0</v>
      </c>
      <c r="BF43" s="42">
        <v>0</v>
      </c>
      <c r="BG43" s="42">
        <v>2881.2984443955056</v>
      </c>
      <c r="BH43" s="42">
        <v>4607.5754381094039</v>
      </c>
      <c r="BI43" s="42">
        <v>0</v>
      </c>
      <c r="BJ43" s="42">
        <v>6507.9181418360331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1237602.1610306555</v>
      </c>
      <c r="BS43" s="42">
        <v>830518.89962543047</v>
      </c>
      <c r="BT43" s="42">
        <v>0</v>
      </c>
      <c r="BU43" s="42">
        <v>264603.51257512206</v>
      </c>
      <c r="BV43" s="42">
        <v>1095122.4122005524</v>
      </c>
      <c r="BW43" s="42">
        <v>298421.54863775271</v>
      </c>
      <c r="BX43" s="42">
        <v>0</v>
      </c>
      <c r="BY43" s="42">
        <v>298421.54863775271</v>
      </c>
      <c r="BZ43" s="42">
        <v>3062430.9937910899</v>
      </c>
      <c r="CA43" s="42">
        <v>4455974.9546293952</v>
      </c>
      <c r="CB43" s="42">
        <v>5693577.1156600509</v>
      </c>
      <c r="CC43" s="42">
        <v>0</v>
      </c>
    </row>
    <row r="44" spans="1:81" ht="25.9" x14ac:dyDescent="0.4">
      <c r="A44" s="41" t="s">
        <v>319</v>
      </c>
      <c r="B44" s="42" t="s">
        <v>398</v>
      </c>
      <c r="C44" s="43" t="s">
        <v>399</v>
      </c>
      <c r="D44" s="37" t="s">
        <v>76</v>
      </c>
      <c r="E44" s="42">
        <v>182795.89292642087</v>
      </c>
      <c r="F44" s="42">
        <v>221.98035962816334</v>
      </c>
      <c r="G44" s="42">
        <v>124.21717244880789</v>
      </c>
      <c r="H44" s="42">
        <v>38681.076823744479</v>
      </c>
      <c r="I44" s="42">
        <v>370430.99923500768</v>
      </c>
      <c r="J44" s="42">
        <v>167208.63093474627</v>
      </c>
      <c r="K44" s="42">
        <v>36906.723560673352</v>
      </c>
      <c r="L44" s="42">
        <v>20299.184515200111</v>
      </c>
      <c r="M44" s="42">
        <v>20671.883202840054</v>
      </c>
      <c r="N44" s="42">
        <v>76393.161309747695</v>
      </c>
      <c r="O44" s="42">
        <v>135400.72561307292</v>
      </c>
      <c r="P44" s="42">
        <v>61650.802900389775</v>
      </c>
      <c r="Q44" s="42">
        <v>38710.832434788223</v>
      </c>
      <c r="R44" s="42">
        <v>42945.888254599995</v>
      </c>
      <c r="S44" s="42">
        <v>170939.0603349476</v>
      </c>
      <c r="T44" s="42">
        <v>68648.759329912529</v>
      </c>
      <c r="U44" s="42">
        <v>14472.803917806832</v>
      </c>
      <c r="V44" s="42">
        <v>76037.398113792544</v>
      </c>
      <c r="W44" s="42">
        <v>84365.898705358049</v>
      </c>
      <c r="X44" s="42">
        <v>273624.64933046768</v>
      </c>
      <c r="Y44" s="42">
        <v>22636.689053154714</v>
      </c>
      <c r="Z44" s="42">
        <v>334618.20737722149</v>
      </c>
      <c r="AA44" s="42">
        <v>0</v>
      </c>
      <c r="AB44" s="42">
        <v>178154.32411854426</v>
      </c>
      <c r="AC44" s="42">
        <v>9910.8082739474339</v>
      </c>
      <c r="AD44" s="42">
        <v>0</v>
      </c>
      <c r="AE44" s="42">
        <v>433067.76236241084</v>
      </c>
      <c r="AF44" s="42">
        <v>38282.861659291753</v>
      </c>
      <c r="AG44" s="42">
        <v>297433.48380470788</v>
      </c>
      <c r="AH44" s="42">
        <v>485688.02518747206</v>
      </c>
      <c r="AI44" s="42">
        <v>120270.08979421011</v>
      </c>
      <c r="AJ44" s="42">
        <v>830.51239686278529</v>
      </c>
      <c r="AK44" s="42">
        <v>891.91177105809038</v>
      </c>
      <c r="AL44" s="42">
        <v>14675.144766079269</v>
      </c>
      <c r="AM44" s="42">
        <v>0</v>
      </c>
      <c r="AN44" s="42">
        <v>94253.057253761959</v>
      </c>
      <c r="AO44" s="42">
        <v>0</v>
      </c>
      <c r="AP44" s="42">
        <v>0</v>
      </c>
      <c r="AQ44" s="42">
        <v>2459.2566162325247</v>
      </c>
      <c r="AR44" s="42">
        <v>67969.04836616879</v>
      </c>
      <c r="AS44" s="42">
        <v>232958.38788741519</v>
      </c>
      <c r="AT44" s="42">
        <v>23849.166719255943</v>
      </c>
      <c r="AU44" s="42">
        <v>0</v>
      </c>
      <c r="AV44" s="42">
        <v>83091.262818818519</v>
      </c>
      <c r="AW44" s="42">
        <v>7572.5451672779263</v>
      </c>
      <c r="AX44" s="42">
        <v>53073.040783941404</v>
      </c>
      <c r="AY44" s="42">
        <v>0</v>
      </c>
      <c r="AZ44" s="42">
        <v>0</v>
      </c>
      <c r="BA44" s="42">
        <v>0</v>
      </c>
      <c r="BB44" s="42">
        <v>2703.0504250638028</v>
      </c>
      <c r="BC44" s="42">
        <v>0</v>
      </c>
      <c r="BD44" s="42">
        <v>0</v>
      </c>
      <c r="BE44" s="42">
        <v>0</v>
      </c>
      <c r="BF44" s="42">
        <v>0</v>
      </c>
      <c r="BG44" s="42">
        <v>107146.32886604505</v>
      </c>
      <c r="BH44" s="42">
        <v>30167.963846295206</v>
      </c>
      <c r="BI44" s="42">
        <v>0</v>
      </c>
      <c r="BJ44" s="42">
        <v>89867.221323927239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4612100.7196147582</v>
      </c>
      <c r="BS44" s="42">
        <v>1853129.0081628086</v>
      </c>
      <c r="BT44" s="42">
        <v>0</v>
      </c>
      <c r="BU44" s="42">
        <v>225731.82306849092</v>
      </c>
      <c r="BV44" s="42">
        <v>2078860.8312312996</v>
      </c>
      <c r="BW44" s="42">
        <v>0</v>
      </c>
      <c r="BX44" s="42">
        <v>0</v>
      </c>
      <c r="BY44" s="42">
        <v>0</v>
      </c>
      <c r="BZ44" s="42">
        <v>0</v>
      </c>
      <c r="CA44" s="42">
        <v>2078860.8312312996</v>
      </c>
      <c r="CB44" s="42">
        <v>6690961.5508460579</v>
      </c>
      <c r="CC44" s="42">
        <v>0</v>
      </c>
    </row>
    <row r="45" spans="1:81" ht="25.9" x14ac:dyDescent="0.4">
      <c r="A45" s="41" t="s">
        <v>319</v>
      </c>
      <c r="B45" s="42" t="s">
        <v>400</v>
      </c>
      <c r="C45" s="43" t="s">
        <v>401</v>
      </c>
      <c r="D45" s="37" t="s">
        <v>76</v>
      </c>
      <c r="E45" s="42">
        <v>8000.3938608977905</v>
      </c>
      <c r="F45" s="42">
        <v>0</v>
      </c>
      <c r="G45" s="42">
        <v>121.17786714318228</v>
      </c>
      <c r="H45" s="42">
        <v>2636.209175338061</v>
      </c>
      <c r="I45" s="42">
        <v>59828.565244985679</v>
      </c>
      <c r="J45" s="42">
        <v>105831.55358220378</v>
      </c>
      <c r="K45" s="42">
        <v>4004.1843490385481</v>
      </c>
      <c r="L45" s="42">
        <v>5390.2030704731087</v>
      </c>
      <c r="M45" s="42">
        <v>4537.2443799792527</v>
      </c>
      <c r="N45" s="42">
        <v>7541.134249037148</v>
      </c>
      <c r="O45" s="42">
        <v>39877.375257665415</v>
      </c>
      <c r="P45" s="42">
        <v>5193.6120285236057</v>
      </c>
      <c r="Q45" s="42">
        <v>8151.2640766604472</v>
      </c>
      <c r="R45" s="42">
        <v>10904.088617592066</v>
      </c>
      <c r="S45" s="42">
        <v>12439.426587309597</v>
      </c>
      <c r="T45" s="42">
        <v>21626.323529190176</v>
      </c>
      <c r="U45" s="42">
        <v>28330.724140799466</v>
      </c>
      <c r="V45" s="42">
        <v>23435.913286304494</v>
      </c>
      <c r="W45" s="42">
        <v>38226.720656703423</v>
      </c>
      <c r="X45" s="42">
        <v>74170.117259035949</v>
      </c>
      <c r="Y45" s="42">
        <v>8876.8536884340883</v>
      </c>
      <c r="Z45" s="42">
        <v>50255.300478044301</v>
      </c>
      <c r="AA45" s="42">
        <v>0</v>
      </c>
      <c r="AB45" s="42">
        <v>20907.930563364906</v>
      </c>
      <c r="AC45" s="42">
        <v>224.75988122051774</v>
      </c>
      <c r="AD45" s="42">
        <v>0</v>
      </c>
      <c r="AE45" s="42">
        <v>115856.77570790896</v>
      </c>
      <c r="AF45" s="42">
        <v>6631.7789801612989</v>
      </c>
      <c r="AG45" s="42">
        <v>51524.704277519784</v>
      </c>
      <c r="AH45" s="42">
        <v>84136.229548883653</v>
      </c>
      <c r="AI45" s="42">
        <v>120962.20765541456</v>
      </c>
      <c r="AJ45" s="42">
        <v>2691.2079084737179</v>
      </c>
      <c r="AK45" s="42">
        <v>1850.9923501007402</v>
      </c>
      <c r="AL45" s="42">
        <v>14857.672242558432</v>
      </c>
      <c r="AM45" s="42">
        <v>0</v>
      </c>
      <c r="AN45" s="42">
        <v>21858.791434689774</v>
      </c>
      <c r="AO45" s="42">
        <v>0</v>
      </c>
      <c r="AP45" s="42">
        <v>0</v>
      </c>
      <c r="AQ45" s="42">
        <v>584.32082213430544</v>
      </c>
      <c r="AR45" s="42">
        <v>9910.4969050722812</v>
      </c>
      <c r="AS45" s="42">
        <v>58616.777233964676</v>
      </c>
      <c r="AT45" s="42">
        <v>18467.74005879206</v>
      </c>
      <c r="AU45" s="42">
        <v>0</v>
      </c>
      <c r="AV45" s="42">
        <v>0.60345845027487355</v>
      </c>
      <c r="AW45" s="42">
        <v>0.85400750002899994</v>
      </c>
      <c r="AX45" s="42">
        <v>17.307285060789209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10169.357290537248</v>
      </c>
      <c r="BH45" s="42">
        <v>0</v>
      </c>
      <c r="BI45" s="42">
        <v>0</v>
      </c>
      <c r="BJ45" s="42">
        <v>71.148944739688318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1058720.0419419073</v>
      </c>
      <c r="BS45" s="42">
        <v>539213.15637028276</v>
      </c>
      <c r="BT45" s="42">
        <v>0</v>
      </c>
      <c r="BU45" s="42">
        <v>53019.021292800222</v>
      </c>
      <c r="BV45" s="42">
        <v>592232.17766308296</v>
      </c>
      <c r="BW45" s="42">
        <v>0</v>
      </c>
      <c r="BX45" s="42">
        <v>0</v>
      </c>
      <c r="BY45" s="42">
        <v>0</v>
      </c>
      <c r="BZ45" s="42">
        <v>66583.299957327879</v>
      </c>
      <c r="CA45" s="42">
        <v>658815.47762041085</v>
      </c>
      <c r="CB45" s="42">
        <v>1717535.519562318</v>
      </c>
      <c r="CC45" s="42">
        <v>0</v>
      </c>
    </row>
    <row r="46" spans="1:81" ht="25.9" x14ac:dyDescent="0.4">
      <c r="A46" s="41" t="s">
        <v>319</v>
      </c>
      <c r="B46" s="42" t="s">
        <v>402</v>
      </c>
      <c r="C46" s="43" t="s">
        <v>403</v>
      </c>
      <c r="D46" s="37" t="s">
        <v>76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v>0</v>
      </c>
      <c r="BT46" s="42">
        <v>0</v>
      </c>
      <c r="BU46" s="42">
        <v>0</v>
      </c>
      <c r="BV46" s="42">
        <v>0</v>
      </c>
      <c r="BW46" s="42">
        <v>0</v>
      </c>
      <c r="BX46" s="42">
        <v>0</v>
      </c>
      <c r="BY46" s="42">
        <v>0</v>
      </c>
      <c r="BZ46" s="42">
        <v>0</v>
      </c>
      <c r="CA46" s="42">
        <v>0</v>
      </c>
      <c r="CB46" s="42">
        <v>0</v>
      </c>
      <c r="CC46" s="42">
        <v>0</v>
      </c>
    </row>
    <row r="47" spans="1:81" ht="13.15" x14ac:dyDescent="0.4">
      <c r="A47" s="41" t="s">
        <v>319</v>
      </c>
      <c r="B47" s="42" t="s">
        <v>404</v>
      </c>
      <c r="C47" s="43" t="s">
        <v>405</v>
      </c>
      <c r="D47" s="37" t="s">
        <v>77</v>
      </c>
      <c r="E47" s="42">
        <v>57.511060786937492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30041.613375326899</v>
      </c>
      <c r="AF47" s="42">
        <v>0</v>
      </c>
      <c r="AG47" s="42">
        <v>0</v>
      </c>
      <c r="AH47" s="42">
        <v>0</v>
      </c>
      <c r="AI47" s="42">
        <v>0</v>
      </c>
      <c r="AJ47" s="42">
        <v>335.56957794905446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228.60526142549907</v>
      </c>
      <c r="AR47" s="42">
        <v>0</v>
      </c>
      <c r="AS47" s="42">
        <v>0</v>
      </c>
      <c r="AT47" s="42">
        <v>0</v>
      </c>
      <c r="AU47" s="42">
        <v>0</v>
      </c>
      <c r="AV47" s="42">
        <v>68163.602362451056</v>
      </c>
      <c r="AW47" s="42">
        <v>0</v>
      </c>
      <c r="AX47" s="42">
        <v>73575.987507818048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172402.88914575748</v>
      </c>
      <c r="BS47" s="42">
        <v>8404264.9317816757</v>
      </c>
      <c r="BT47" s="42">
        <v>0</v>
      </c>
      <c r="BU47" s="42">
        <v>0</v>
      </c>
      <c r="BV47" s="42">
        <v>8404264.9317816757</v>
      </c>
      <c r="BW47" s="42">
        <v>0</v>
      </c>
      <c r="BX47" s="42">
        <v>0</v>
      </c>
      <c r="BY47" s="42">
        <v>0</v>
      </c>
      <c r="BZ47" s="42">
        <v>0</v>
      </c>
      <c r="CA47" s="42">
        <v>8404264.9317816757</v>
      </c>
      <c r="CB47" s="42">
        <v>8576667.8209274337</v>
      </c>
      <c r="CC47" s="42">
        <v>0</v>
      </c>
    </row>
    <row r="48" spans="1:81" ht="25.9" x14ac:dyDescent="0.4">
      <c r="A48" s="41" t="s">
        <v>319</v>
      </c>
      <c r="B48" s="42" t="s">
        <v>406</v>
      </c>
      <c r="C48" s="43" t="s">
        <v>407</v>
      </c>
      <c r="D48" s="37" t="s">
        <v>78</v>
      </c>
      <c r="E48" s="42">
        <v>0</v>
      </c>
      <c r="F48" s="42">
        <v>999.81146308629843</v>
      </c>
      <c r="G48" s="42">
        <v>0</v>
      </c>
      <c r="H48" s="42">
        <v>7816.6793791221899</v>
      </c>
      <c r="I48" s="42">
        <v>5751.2679855618444</v>
      </c>
      <c r="J48" s="42">
        <v>10655.274618348723</v>
      </c>
      <c r="K48" s="42">
        <v>2716.9007989646593</v>
      </c>
      <c r="L48" s="42">
        <v>420.36568768695713</v>
      </c>
      <c r="M48" s="42">
        <v>463.23357492998787</v>
      </c>
      <c r="N48" s="42">
        <v>466.51684513799523</v>
      </c>
      <c r="O48" s="42">
        <v>2775.4389240357077</v>
      </c>
      <c r="P48" s="42">
        <v>75.168984910027248</v>
      </c>
      <c r="Q48" s="42">
        <v>715.27926894660038</v>
      </c>
      <c r="R48" s="42">
        <v>481.27388925137399</v>
      </c>
      <c r="S48" s="42">
        <v>3235.3795517128474</v>
      </c>
      <c r="T48" s="42">
        <v>1855.3019869722075</v>
      </c>
      <c r="U48" s="42">
        <v>2344.8181838427736</v>
      </c>
      <c r="V48" s="42">
        <v>6425.7854918085714</v>
      </c>
      <c r="W48" s="42">
        <v>12139.380061675938</v>
      </c>
      <c r="X48" s="42">
        <v>12569.358521691942</v>
      </c>
      <c r="Y48" s="42">
        <v>3403.1704573317261</v>
      </c>
      <c r="Z48" s="42">
        <v>17049.120998329894</v>
      </c>
      <c r="AA48" s="42">
        <v>0</v>
      </c>
      <c r="AB48" s="42">
        <v>233.9923926968219</v>
      </c>
      <c r="AC48" s="42">
        <v>291.22565252113998</v>
      </c>
      <c r="AD48" s="42">
        <v>0</v>
      </c>
      <c r="AE48" s="42">
        <v>7029.5420252978729</v>
      </c>
      <c r="AF48" s="42">
        <v>655.66187940926773</v>
      </c>
      <c r="AG48" s="42">
        <v>5094.0757440296484</v>
      </c>
      <c r="AH48" s="42">
        <v>8318.2685305789419</v>
      </c>
      <c r="AI48" s="42">
        <v>2492.8555778063055</v>
      </c>
      <c r="AJ48" s="42">
        <v>149.03008305252777</v>
      </c>
      <c r="AK48" s="42">
        <v>110.17015550004288</v>
      </c>
      <c r="AL48" s="42">
        <v>5618.8769696081281</v>
      </c>
      <c r="AM48" s="42">
        <v>0</v>
      </c>
      <c r="AN48" s="42">
        <v>2194.9870424069441</v>
      </c>
      <c r="AO48" s="42">
        <v>0</v>
      </c>
      <c r="AP48" s="42">
        <v>0</v>
      </c>
      <c r="AQ48" s="42">
        <v>454.06910565430815</v>
      </c>
      <c r="AR48" s="42">
        <v>9365.2187726189568</v>
      </c>
      <c r="AS48" s="42">
        <v>2926.6565219665167</v>
      </c>
      <c r="AT48" s="42">
        <v>1206.8356710852552</v>
      </c>
      <c r="AU48" s="42">
        <v>0</v>
      </c>
      <c r="AV48" s="42">
        <v>60457.535937743152</v>
      </c>
      <c r="AW48" s="42">
        <v>9682.7358774406603</v>
      </c>
      <c r="AX48" s="42">
        <v>44570.084615737258</v>
      </c>
      <c r="AY48" s="42">
        <v>0</v>
      </c>
      <c r="AZ48" s="42">
        <v>0</v>
      </c>
      <c r="BA48" s="42">
        <v>0</v>
      </c>
      <c r="BB48" s="42">
        <v>342.78837398569965</v>
      </c>
      <c r="BC48" s="42">
        <v>0</v>
      </c>
      <c r="BD48" s="42">
        <v>0</v>
      </c>
      <c r="BE48" s="42">
        <v>0</v>
      </c>
      <c r="BF48" s="42">
        <v>0</v>
      </c>
      <c r="BG48" s="42">
        <v>783.89409428559225</v>
      </c>
      <c r="BH48" s="42">
        <v>3669.1103760546202</v>
      </c>
      <c r="BI48" s="42">
        <v>0</v>
      </c>
      <c r="BJ48" s="42">
        <v>7674.0850334461857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265681.22710627405</v>
      </c>
      <c r="BS48" s="42">
        <v>207857.78788535664</v>
      </c>
      <c r="BT48" s="42">
        <v>0</v>
      </c>
      <c r="BU48" s="42">
        <v>26993.762611237336</v>
      </c>
      <c r="BV48" s="42">
        <v>234851.55049659396</v>
      </c>
      <c r="BW48" s="42">
        <v>0</v>
      </c>
      <c r="BX48" s="42">
        <v>0</v>
      </c>
      <c r="BY48" s="42">
        <v>0</v>
      </c>
      <c r="BZ48" s="42">
        <v>34757.509249194904</v>
      </c>
      <c r="CA48" s="42">
        <v>269609.05974578887</v>
      </c>
      <c r="CB48" s="42">
        <v>535290.28685206291</v>
      </c>
      <c r="CC48" s="42">
        <v>0</v>
      </c>
    </row>
    <row r="49" spans="1:81" ht="25.9" x14ac:dyDescent="0.4">
      <c r="A49" s="41" t="s">
        <v>319</v>
      </c>
      <c r="B49" s="42" t="s">
        <v>408</v>
      </c>
      <c r="C49" s="43" t="s">
        <v>409</v>
      </c>
      <c r="D49" s="37" t="s">
        <v>78</v>
      </c>
      <c r="E49" s="42">
        <v>1763.1906631989557</v>
      </c>
      <c r="F49" s="42">
        <v>609.6798258318081</v>
      </c>
      <c r="G49" s="42">
        <v>0</v>
      </c>
      <c r="H49" s="42">
        <v>10833.48652911446</v>
      </c>
      <c r="I49" s="42">
        <v>46799.920531525473</v>
      </c>
      <c r="J49" s="42">
        <v>71355.586723362649</v>
      </c>
      <c r="K49" s="42">
        <v>1895.8649784869683</v>
      </c>
      <c r="L49" s="42">
        <v>118.42045631998315</v>
      </c>
      <c r="M49" s="42">
        <v>1195.5716833682125</v>
      </c>
      <c r="N49" s="42">
        <v>808.00678740898525</v>
      </c>
      <c r="O49" s="42">
        <v>9048.7363817907317</v>
      </c>
      <c r="P49" s="42">
        <v>8188.022652665345</v>
      </c>
      <c r="Q49" s="42">
        <v>2963.0752107598105</v>
      </c>
      <c r="R49" s="42">
        <v>5001.9759372406888</v>
      </c>
      <c r="S49" s="42">
        <v>22805.604662147176</v>
      </c>
      <c r="T49" s="42">
        <v>16821.519940944425</v>
      </c>
      <c r="U49" s="42">
        <v>22383.333232884434</v>
      </c>
      <c r="V49" s="42">
        <v>19086.006214324239</v>
      </c>
      <c r="W49" s="42">
        <v>68109.341050060088</v>
      </c>
      <c r="X49" s="42">
        <v>31861.952621132041</v>
      </c>
      <c r="Y49" s="42">
        <v>3899.2114037104957</v>
      </c>
      <c r="Z49" s="42">
        <v>74870.354796833621</v>
      </c>
      <c r="AA49" s="42">
        <v>0</v>
      </c>
      <c r="AB49" s="42">
        <v>810.1465596906969</v>
      </c>
      <c r="AC49" s="42">
        <v>10869.571885598667</v>
      </c>
      <c r="AD49" s="42">
        <v>0</v>
      </c>
      <c r="AE49" s="42">
        <v>225603.62770096248</v>
      </c>
      <c r="AF49" s="42">
        <v>6958.5577217412838</v>
      </c>
      <c r="AG49" s="42">
        <v>54063.567239397213</v>
      </c>
      <c r="AH49" s="42">
        <v>88282.014759083817</v>
      </c>
      <c r="AI49" s="42">
        <v>329789.67269017559</v>
      </c>
      <c r="AJ49" s="42">
        <v>1445.4444686838231</v>
      </c>
      <c r="AK49" s="42">
        <v>884.47247449996348</v>
      </c>
      <c r="AL49" s="42">
        <v>9746.8011989628794</v>
      </c>
      <c r="AM49" s="42">
        <v>0</v>
      </c>
      <c r="AN49" s="42">
        <v>4631.2183853184588</v>
      </c>
      <c r="AO49" s="42">
        <v>0</v>
      </c>
      <c r="AP49" s="42">
        <v>0</v>
      </c>
      <c r="AQ49" s="42">
        <v>1414.635605518177</v>
      </c>
      <c r="AR49" s="42">
        <v>93763.653585221764</v>
      </c>
      <c r="AS49" s="42">
        <v>18275.265893001815</v>
      </c>
      <c r="AT49" s="42">
        <v>1987.5717661808601</v>
      </c>
      <c r="AU49" s="42">
        <v>0</v>
      </c>
      <c r="AV49" s="42">
        <v>60.180978787120047</v>
      </c>
      <c r="AW49" s="42">
        <v>1214.1356910150835</v>
      </c>
      <c r="AX49" s="42">
        <v>277726.19767169585</v>
      </c>
      <c r="AY49" s="42">
        <v>0</v>
      </c>
      <c r="AZ49" s="42">
        <v>0</v>
      </c>
      <c r="BA49" s="42">
        <v>0</v>
      </c>
      <c r="BB49" s="42">
        <v>875.18913626184315</v>
      </c>
      <c r="BC49" s="42">
        <v>0</v>
      </c>
      <c r="BD49" s="42">
        <v>0</v>
      </c>
      <c r="BE49" s="42">
        <v>0</v>
      </c>
      <c r="BF49" s="42">
        <v>0</v>
      </c>
      <c r="BG49" s="42">
        <v>9528.6717514734319</v>
      </c>
      <c r="BH49" s="42">
        <v>191.6818162735776</v>
      </c>
      <c r="BI49" s="42">
        <v>0</v>
      </c>
      <c r="BJ49" s="42">
        <v>53983.759409764236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1612524.9006724195</v>
      </c>
      <c r="BS49" s="42">
        <v>122114.45637404489</v>
      </c>
      <c r="BT49" s="42">
        <v>0</v>
      </c>
      <c r="BU49" s="42">
        <v>160210.15261499467</v>
      </c>
      <c r="BV49" s="42">
        <v>282324.60898903955</v>
      </c>
      <c r="BW49" s="42">
        <v>81075.555680316058</v>
      </c>
      <c r="BX49" s="42">
        <v>0</v>
      </c>
      <c r="BY49" s="42">
        <v>81075.555680316058</v>
      </c>
      <c r="BZ49" s="42">
        <v>1059130.4878849525</v>
      </c>
      <c r="CA49" s="42">
        <v>1422530.6525543081</v>
      </c>
      <c r="CB49" s="42">
        <v>3035055.553226728</v>
      </c>
      <c r="CC49" s="42">
        <v>0</v>
      </c>
    </row>
    <row r="50" spans="1:81" ht="13.15" x14ac:dyDescent="0.4">
      <c r="A50" s="41" t="s">
        <v>319</v>
      </c>
      <c r="B50" s="42" t="s">
        <v>410</v>
      </c>
      <c r="C50" s="43" t="s">
        <v>90</v>
      </c>
      <c r="D50" s="37" t="s">
        <v>78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42">
        <v>0</v>
      </c>
      <c r="BU50" s="42">
        <v>0</v>
      </c>
      <c r="BV50" s="42">
        <v>0</v>
      </c>
      <c r="BW50" s="42">
        <v>0</v>
      </c>
      <c r="BX50" s="42">
        <v>0</v>
      </c>
      <c r="BY50" s="42">
        <v>0</v>
      </c>
      <c r="BZ50" s="42">
        <v>0</v>
      </c>
      <c r="CA50" s="42">
        <v>0</v>
      </c>
      <c r="CB50" s="42">
        <v>0</v>
      </c>
      <c r="CC50" s="42">
        <v>0</v>
      </c>
    </row>
    <row r="51" spans="1:81" ht="13.15" x14ac:dyDescent="0.4">
      <c r="A51" s="41" t="s">
        <v>319</v>
      </c>
      <c r="B51" s="42" t="s">
        <v>411</v>
      </c>
      <c r="C51" s="43" t="s">
        <v>412</v>
      </c>
      <c r="D51" s="37" t="s">
        <v>78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v>0</v>
      </c>
      <c r="BT51" s="42">
        <v>0</v>
      </c>
      <c r="BU51" s="42">
        <v>0</v>
      </c>
      <c r="BV51" s="42">
        <v>0</v>
      </c>
      <c r="BW51" s="42">
        <v>0</v>
      </c>
      <c r="BX51" s="42">
        <v>0</v>
      </c>
      <c r="BY51" s="42">
        <v>0</v>
      </c>
      <c r="BZ51" s="42">
        <v>0</v>
      </c>
      <c r="CA51" s="42">
        <v>0</v>
      </c>
      <c r="CB51" s="42">
        <v>0</v>
      </c>
      <c r="CC51" s="42">
        <v>0</v>
      </c>
    </row>
    <row r="52" spans="1:81" ht="25.9" x14ac:dyDescent="0.4">
      <c r="A52" s="41" t="s">
        <v>319</v>
      </c>
      <c r="B52" s="42" t="s">
        <v>413</v>
      </c>
      <c r="C52" s="43" t="s">
        <v>414</v>
      </c>
      <c r="D52" s="37" t="s">
        <v>78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v>0</v>
      </c>
      <c r="BT52" s="42">
        <v>0</v>
      </c>
      <c r="BU52" s="42">
        <v>0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</row>
    <row r="53" spans="1:81" ht="13.15" x14ac:dyDescent="0.4">
      <c r="A53" s="41" t="s">
        <v>319</v>
      </c>
      <c r="B53" s="42" t="s">
        <v>415</v>
      </c>
      <c r="C53" s="43" t="s">
        <v>416</v>
      </c>
      <c r="D53" s="37" t="s">
        <v>78</v>
      </c>
      <c r="E53" s="42">
        <v>18.614999499337291</v>
      </c>
      <c r="F53" s="42">
        <v>175.84225343321449</v>
      </c>
      <c r="G53" s="42">
        <v>0</v>
      </c>
      <c r="H53" s="42">
        <v>6870.4166942131878</v>
      </c>
      <c r="I53" s="42">
        <v>1039.7983979137832</v>
      </c>
      <c r="J53" s="42">
        <v>1140.393042360791</v>
      </c>
      <c r="K53" s="42">
        <v>341.30428500762798</v>
      </c>
      <c r="L53" s="42">
        <v>246.27852864146931</v>
      </c>
      <c r="M53" s="42">
        <v>78.723655383204473</v>
      </c>
      <c r="N53" s="42">
        <v>1.8656515365580562</v>
      </c>
      <c r="O53" s="42">
        <v>113.76070540918724</v>
      </c>
      <c r="P53" s="42">
        <v>64.239631268947903</v>
      </c>
      <c r="Q53" s="42">
        <v>154.25525879398188</v>
      </c>
      <c r="R53" s="42">
        <v>0.22330397784691047</v>
      </c>
      <c r="S53" s="42">
        <v>148.09055741292994</v>
      </c>
      <c r="T53" s="42">
        <v>241.06355395971036</v>
      </c>
      <c r="U53" s="42">
        <v>296.23994854272786</v>
      </c>
      <c r="V53" s="42">
        <v>108.2060817869657</v>
      </c>
      <c r="W53" s="42">
        <v>36.38456336874885</v>
      </c>
      <c r="X53" s="42">
        <v>1758.9004643467176</v>
      </c>
      <c r="Y53" s="42">
        <v>1429.725433344822</v>
      </c>
      <c r="Z53" s="42">
        <v>2243.8107724694351</v>
      </c>
      <c r="AA53" s="42">
        <v>0</v>
      </c>
      <c r="AB53" s="42">
        <v>0.2271474496589525</v>
      </c>
      <c r="AC53" s="42">
        <v>87.540094680029981</v>
      </c>
      <c r="AD53" s="42">
        <v>0</v>
      </c>
      <c r="AE53" s="42">
        <v>2445.3370096512608</v>
      </c>
      <c r="AF53" s="42">
        <v>3.0382917988559526</v>
      </c>
      <c r="AG53" s="42">
        <v>23.605594654642577</v>
      </c>
      <c r="AH53" s="42">
        <v>38.54628101897594</v>
      </c>
      <c r="AI53" s="42">
        <v>34948.019101841404</v>
      </c>
      <c r="AJ53" s="42">
        <v>393.57619979048644</v>
      </c>
      <c r="AK53" s="42">
        <v>558.13227667914634</v>
      </c>
      <c r="AL53" s="42">
        <v>104.25701565355789</v>
      </c>
      <c r="AM53" s="42">
        <v>0</v>
      </c>
      <c r="AN53" s="42">
        <v>78.923761776713917</v>
      </c>
      <c r="AO53" s="42">
        <v>0</v>
      </c>
      <c r="AP53" s="42">
        <v>0</v>
      </c>
      <c r="AQ53" s="42">
        <v>639.02082045529721</v>
      </c>
      <c r="AR53" s="42">
        <v>314.07736841996234</v>
      </c>
      <c r="AS53" s="42">
        <v>0</v>
      </c>
      <c r="AT53" s="42">
        <v>0</v>
      </c>
      <c r="AU53" s="42">
        <v>0</v>
      </c>
      <c r="AV53" s="42">
        <v>0</v>
      </c>
      <c r="AW53" s="42">
        <v>0.19540176385026811</v>
      </c>
      <c r="AX53" s="42">
        <v>215.37339518382632</v>
      </c>
      <c r="AY53" s="42">
        <v>0</v>
      </c>
      <c r="AZ53" s="42">
        <v>0</v>
      </c>
      <c r="BA53" s="42">
        <v>0</v>
      </c>
      <c r="BB53" s="42">
        <v>1240.7536877103482</v>
      </c>
      <c r="BC53" s="42">
        <v>0</v>
      </c>
      <c r="BD53" s="42">
        <v>0</v>
      </c>
      <c r="BE53" s="42">
        <v>0</v>
      </c>
      <c r="BF53" s="42">
        <v>0</v>
      </c>
      <c r="BG53" s="42">
        <v>181.21461384363067</v>
      </c>
      <c r="BH53" s="42">
        <v>17.744421930166013</v>
      </c>
      <c r="BI53" s="42">
        <v>0</v>
      </c>
      <c r="BJ53" s="42">
        <v>4700.3920580060221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62498.112324979033</v>
      </c>
      <c r="BS53" s="42">
        <v>67418.101913059349</v>
      </c>
      <c r="BT53" s="42">
        <v>0</v>
      </c>
      <c r="BU53" s="42">
        <v>15340.89547019529</v>
      </c>
      <c r="BV53" s="42">
        <v>82758.997383254638</v>
      </c>
      <c r="BW53" s="42">
        <v>0</v>
      </c>
      <c r="BX53" s="42">
        <v>0</v>
      </c>
      <c r="BY53" s="42">
        <v>0</v>
      </c>
      <c r="BZ53" s="42">
        <v>0</v>
      </c>
      <c r="CA53" s="42">
        <v>82758.997383254638</v>
      </c>
      <c r="CB53" s="42">
        <v>145257.10970823368</v>
      </c>
      <c r="CC53" s="42">
        <v>0</v>
      </c>
    </row>
    <row r="54" spans="1:81" ht="13.15" x14ac:dyDescent="0.4">
      <c r="A54" s="41" t="s">
        <v>319</v>
      </c>
      <c r="B54" s="42" t="s">
        <v>417</v>
      </c>
      <c r="C54" s="43" t="s">
        <v>91</v>
      </c>
      <c r="D54" s="37" t="s">
        <v>233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v>0</v>
      </c>
      <c r="BT54" s="42">
        <v>0</v>
      </c>
      <c r="BU54" s="42">
        <v>0</v>
      </c>
      <c r="BV54" s="42">
        <v>0</v>
      </c>
      <c r="BW54" s="42">
        <v>0</v>
      </c>
      <c r="BX54" s="42">
        <v>0</v>
      </c>
      <c r="BY54" s="42">
        <v>0</v>
      </c>
      <c r="BZ54" s="42">
        <v>0</v>
      </c>
      <c r="CA54" s="42">
        <v>0</v>
      </c>
      <c r="CB54" s="42">
        <v>0</v>
      </c>
      <c r="CC54" s="42">
        <v>0</v>
      </c>
    </row>
    <row r="55" spans="1:81" ht="25.9" x14ac:dyDescent="0.4">
      <c r="A55" s="41" t="s">
        <v>319</v>
      </c>
      <c r="B55" s="42" t="s">
        <v>418</v>
      </c>
      <c r="C55" s="43" t="s">
        <v>419</v>
      </c>
      <c r="D55" s="37" t="s">
        <v>234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v>0</v>
      </c>
      <c r="BT55" s="42">
        <v>0</v>
      </c>
      <c r="BU55" s="42">
        <v>0</v>
      </c>
      <c r="BV55" s="42">
        <v>0</v>
      </c>
      <c r="BW55" s="42">
        <v>0</v>
      </c>
      <c r="BX55" s="42">
        <v>0</v>
      </c>
      <c r="BY55" s="42">
        <v>0</v>
      </c>
      <c r="BZ55" s="42">
        <v>0</v>
      </c>
      <c r="CA55" s="42">
        <v>0</v>
      </c>
      <c r="CB55" s="42">
        <v>0</v>
      </c>
      <c r="CC55" s="42">
        <v>0</v>
      </c>
    </row>
    <row r="56" spans="1:81" ht="38.65" x14ac:dyDescent="0.4">
      <c r="A56" s="41" t="s">
        <v>319</v>
      </c>
      <c r="B56" s="42" t="s">
        <v>420</v>
      </c>
      <c r="C56" s="43" t="s">
        <v>421</v>
      </c>
      <c r="D56" s="37" t="s">
        <v>235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  <c r="AO56" s="42">
        <v>0</v>
      </c>
      <c r="AP56" s="42">
        <v>0</v>
      </c>
      <c r="AQ56" s="42">
        <v>0</v>
      </c>
      <c r="AR56" s="42">
        <v>0</v>
      </c>
      <c r="AS56" s="42">
        <v>0</v>
      </c>
      <c r="AT56" s="42">
        <v>0</v>
      </c>
      <c r="AU56" s="42">
        <v>0</v>
      </c>
      <c r="AV56" s="42">
        <v>0</v>
      </c>
      <c r="AW56" s="42">
        <v>0</v>
      </c>
      <c r="AX56" s="42">
        <v>0</v>
      </c>
      <c r="AY56" s="42">
        <v>0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E56" s="42">
        <v>0</v>
      </c>
      <c r="BF56" s="42">
        <v>0</v>
      </c>
      <c r="BG56" s="42">
        <v>0</v>
      </c>
      <c r="BH56" s="42">
        <v>0</v>
      </c>
      <c r="BI56" s="42">
        <v>0</v>
      </c>
      <c r="BJ56" s="42">
        <v>0</v>
      </c>
      <c r="BK56" s="42">
        <v>0</v>
      </c>
      <c r="BL56" s="42">
        <v>0</v>
      </c>
      <c r="BM56" s="42">
        <v>0</v>
      </c>
      <c r="BN56" s="42">
        <v>0</v>
      </c>
      <c r="BO56" s="42">
        <v>0</v>
      </c>
      <c r="BP56" s="42">
        <v>0</v>
      </c>
      <c r="BQ56" s="42">
        <v>0</v>
      </c>
      <c r="BR56" s="42">
        <v>0</v>
      </c>
      <c r="BS56" s="42">
        <v>0</v>
      </c>
      <c r="BT56" s="42">
        <v>0</v>
      </c>
      <c r="BU56" s="42">
        <v>0</v>
      </c>
      <c r="BV56" s="42">
        <v>0</v>
      </c>
      <c r="BW56" s="42">
        <v>0</v>
      </c>
      <c r="BX56" s="42">
        <v>0</v>
      </c>
      <c r="BY56" s="42">
        <v>0</v>
      </c>
      <c r="BZ56" s="42">
        <v>0</v>
      </c>
      <c r="CA56" s="42">
        <v>0</v>
      </c>
      <c r="CB56" s="42">
        <v>0</v>
      </c>
      <c r="CC56" s="42">
        <v>0</v>
      </c>
    </row>
    <row r="57" spans="1:81" ht="25.9" x14ac:dyDescent="0.4">
      <c r="A57" s="41" t="s">
        <v>319</v>
      </c>
      <c r="B57" s="42" t="s">
        <v>422</v>
      </c>
      <c r="C57" s="43" t="s">
        <v>423</v>
      </c>
      <c r="D57" s="37" t="s">
        <v>79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2">
        <v>0</v>
      </c>
      <c r="AP57" s="42">
        <v>0</v>
      </c>
      <c r="AQ57" s="42">
        <v>0</v>
      </c>
      <c r="AR57" s="42">
        <v>0</v>
      </c>
      <c r="AS57" s="42">
        <v>0</v>
      </c>
      <c r="AT57" s="42">
        <v>0</v>
      </c>
      <c r="AU57" s="42">
        <v>0</v>
      </c>
      <c r="AV57" s="42">
        <v>0</v>
      </c>
      <c r="AW57" s="42">
        <v>0</v>
      </c>
      <c r="AX57" s="42">
        <v>0</v>
      </c>
      <c r="AY57" s="42">
        <v>0</v>
      </c>
      <c r="AZ57" s="42">
        <v>0</v>
      </c>
      <c r="BA57" s="42">
        <v>0</v>
      </c>
      <c r="BB57" s="42">
        <v>0</v>
      </c>
      <c r="BC57" s="42">
        <v>0</v>
      </c>
      <c r="BD57" s="42">
        <v>0</v>
      </c>
      <c r="BE57" s="42">
        <v>0</v>
      </c>
      <c r="BF57" s="42">
        <v>0</v>
      </c>
      <c r="BG57" s="42">
        <v>0</v>
      </c>
      <c r="BH57" s="42">
        <v>0</v>
      </c>
      <c r="BI57" s="42">
        <v>0</v>
      </c>
      <c r="BJ57" s="42">
        <v>0</v>
      </c>
      <c r="BK57" s="42">
        <v>0</v>
      </c>
      <c r="BL57" s="42">
        <v>0</v>
      </c>
      <c r="BM57" s="42">
        <v>0</v>
      </c>
      <c r="BN57" s="42">
        <v>0</v>
      </c>
      <c r="BO57" s="42">
        <v>0</v>
      </c>
      <c r="BP57" s="42">
        <v>0</v>
      </c>
      <c r="BQ57" s="42">
        <v>0</v>
      </c>
      <c r="BR57" s="42">
        <v>0</v>
      </c>
      <c r="BS57" s="42">
        <v>0</v>
      </c>
      <c r="BT57" s="42">
        <v>0</v>
      </c>
      <c r="BU57" s="42">
        <v>8603622.0139938667</v>
      </c>
      <c r="BV57" s="42">
        <v>8603622.0139938667</v>
      </c>
      <c r="BW57" s="42">
        <v>0</v>
      </c>
      <c r="BX57" s="42">
        <v>0</v>
      </c>
      <c r="BY57" s="42">
        <v>0</v>
      </c>
      <c r="BZ57" s="42">
        <v>0</v>
      </c>
      <c r="CA57" s="42">
        <v>8603622.0139938667</v>
      </c>
      <c r="CB57" s="42">
        <v>8603622.0139938667</v>
      </c>
      <c r="CC57" s="42">
        <v>0</v>
      </c>
    </row>
    <row r="58" spans="1:81" ht="13.15" x14ac:dyDescent="0.4">
      <c r="A58" s="41" t="s">
        <v>319</v>
      </c>
      <c r="B58" s="42" t="s">
        <v>424</v>
      </c>
      <c r="C58" s="43" t="s">
        <v>425</v>
      </c>
      <c r="D58" s="37" t="s">
        <v>80</v>
      </c>
      <c r="E58" s="42">
        <v>280.41521857875256</v>
      </c>
      <c r="F58" s="42">
        <v>0</v>
      </c>
      <c r="G58" s="42">
        <v>0</v>
      </c>
      <c r="H58" s="42">
        <v>23641.305466960555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1.52880955789953</v>
      </c>
      <c r="AF58" s="42">
        <v>0</v>
      </c>
      <c r="AG58" s="42">
        <v>0</v>
      </c>
      <c r="AH58" s="42">
        <v>0</v>
      </c>
      <c r="AI58" s="42">
        <v>2466.0734064085718</v>
      </c>
      <c r="AJ58" s="42">
        <v>560.53122720629369</v>
      </c>
      <c r="AK58" s="42">
        <v>3303.2191266202121</v>
      </c>
      <c r="AL58" s="42">
        <v>0</v>
      </c>
      <c r="AM58" s="42">
        <v>0</v>
      </c>
      <c r="AN58" s="42">
        <v>0</v>
      </c>
      <c r="AO58" s="42">
        <v>0</v>
      </c>
      <c r="AP58" s="42">
        <v>0</v>
      </c>
      <c r="AQ58" s="42">
        <v>9614.0051487988785</v>
      </c>
      <c r="AR58" s="42">
        <v>108743.45650425475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E58" s="42">
        <v>0</v>
      </c>
      <c r="BF58" s="42">
        <v>0</v>
      </c>
      <c r="BG58" s="42">
        <v>32545.714506043536</v>
      </c>
      <c r="BH58" s="42">
        <v>10856.426193689091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0</v>
      </c>
      <c r="BQ58" s="42">
        <v>0</v>
      </c>
      <c r="BR58" s="42">
        <v>192012.67560811853</v>
      </c>
      <c r="BS58" s="42">
        <v>4207802.7448301623</v>
      </c>
      <c r="BT58" s="42">
        <v>0</v>
      </c>
      <c r="BU58" s="42">
        <v>1327389.8297664111</v>
      </c>
      <c r="BV58" s="42">
        <v>5535192.5745965736</v>
      </c>
      <c r="BW58" s="42">
        <v>0</v>
      </c>
      <c r="BX58" s="42">
        <v>0</v>
      </c>
      <c r="BY58" s="42">
        <v>0</v>
      </c>
      <c r="BZ58" s="42">
        <v>0</v>
      </c>
      <c r="CA58" s="42">
        <v>5535192.5745965736</v>
      </c>
      <c r="CB58" s="42">
        <v>5727205.2502046917</v>
      </c>
      <c r="CC58" s="42">
        <v>0</v>
      </c>
    </row>
    <row r="59" spans="1:81" ht="13.15" x14ac:dyDescent="0.4">
      <c r="A59" s="41" t="s">
        <v>319</v>
      </c>
      <c r="B59" s="42" t="s">
        <v>426</v>
      </c>
      <c r="C59" s="43" t="s">
        <v>427</v>
      </c>
      <c r="D59" s="37" t="s">
        <v>81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22068.268763998483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2">
        <v>0</v>
      </c>
      <c r="AQ59" s="42">
        <v>1117.7130795555545</v>
      </c>
      <c r="AR59" s="42">
        <v>52347.279292309358</v>
      </c>
      <c r="AS59" s="42">
        <v>0</v>
      </c>
      <c r="AT59" s="42">
        <v>12020.37984132063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E59" s="42">
        <v>0</v>
      </c>
      <c r="BF59" s="42">
        <v>0</v>
      </c>
      <c r="BG59" s="42">
        <v>0</v>
      </c>
      <c r="BH59" s="42">
        <v>0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42">
        <v>87553.640977184026</v>
      </c>
      <c r="BS59" s="42">
        <v>2557980.4574448597</v>
      </c>
      <c r="BT59" s="42">
        <v>0</v>
      </c>
      <c r="BU59" s="42">
        <v>271245.02269650035</v>
      </c>
      <c r="BV59" s="42">
        <v>2829225.4801413598</v>
      </c>
      <c r="BW59" s="42">
        <v>0</v>
      </c>
      <c r="BX59" s="42">
        <v>0</v>
      </c>
      <c r="BY59" s="42">
        <v>0</v>
      </c>
      <c r="BZ59" s="42">
        <v>0</v>
      </c>
      <c r="CA59" s="42">
        <v>2829225.4801413598</v>
      </c>
      <c r="CB59" s="42">
        <v>2916779.1211185437</v>
      </c>
      <c r="CC59" s="42">
        <v>0</v>
      </c>
    </row>
    <row r="60" spans="1:81" ht="13.15" x14ac:dyDescent="0.4">
      <c r="A60" s="41" t="s">
        <v>319</v>
      </c>
      <c r="B60" s="42" t="s">
        <v>428</v>
      </c>
      <c r="C60" s="43" t="s">
        <v>429</v>
      </c>
      <c r="D60" s="37" t="s">
        <v>236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0</v>
      </c>
      <c r="CB60" s="42">
        <v>0</v>
      </c>
      <c r="CC60" s="42">
        <v>0</v>
      </c>
    </row>
    <row r="61" spans="1:81" ht="38.65" x14ac:dyDescent="0.4">
      <c r="A61" s="41" t="s">
        <v>319</v>
      </c>
      <c r="B61" s="42" t="s">
        <v>430</v>
      </c>
      <c r="C61" s="43" t="s">
        <v>431</v>
      </c>
      <c r="D61" s="37" t="s">
        <v>82</v>
      </c>
      <c r="E61" s="42">
        <v>957.67989977458672</v>
      </c>
      <c r="F61" s="42">
        <v>2203.6185979303382</v>
      </c>
      <c r="G61" s="42">
        <v>0</v>
      </c>
      <c r="H61" s="42">
        <v>22210.293730459627</v>
      </c>
      <c r="I61" s="42">
        <v>37200.000323611093</v>
      </c>
      <c r="J61" s="42">
        <v>295004.90664735594</v>
      </c>
      <c r="K61" s="42">
        <v>1923.4512084365713</v>
      </c>
      <c r="L61" s="42">
        <v>729.98771769697339</v>
      </c>
      <c r="M61" s="42">
        <v>8782.959408477227</v>
      </c>
      <c r="N61" s="42">
        <v>2754.3670834880313</v>
      </c>
      <c r="O61" s="42">
        <v>53144.323901725365</v>
      </c>
      <c r="P61" s="42">
        <v>11315.755017420975</v>
      </c>
      <c r="Q61" s="42">
        <v>53822.329488375588</v>
      </c>
      <c r="R61" s="42">
        <v>10854.368954718737</v>
      </c>
      <c r="S61" s="42">
        <v>32504.543768219395</v>
      </c>
      <c r="T61" s="42">
        <v>54504.095351215874</v>
      </c>
      <c r="U61" s="42">
        <v>20127.379898480187</v>
      </c>
      <c r="V61" s="42">
        <v>48299.892177968628</v>
      </c>
      <c r="W61" s="42">
        <v>17169.457801373836</v>
      </c>
      <c r="X61" s="42">
        <v>6904.6793350140033</v>
      </c>
      <c r="Y61" s="42">
        <v>5410.6785372071663</v>
      </c>
      <c r="Z61" s="42">
        <v>74762.617978910712</v>
      </c>
      <c r="AA61" s="42">
        <v>0</v>
      </c>
      <c r="AB61" s="42">
        <v>9199.6876642398311</v>
      </c>
      <c r="AC61" s="42">
        <v>469.6642148355777</v>
      </c>
      <c r="AD61" s="42">
        <v>0</v>
      </c>
      <c r="AE61" s="42">
        <v>8670.9548606520566</v>
      </c>
      <c r="AF61" s="42">
        <v>119.05900698444954</v>
      </c>
      <c r="AG61" s="42">
        <v>925.01275220419382</v>
      </c>
      <c r="AH61" s="42">
        <v>1510.4809692047597</v>
      </c>
      <c r="AI61" s="42">
        <v>26752.304458695569</v>
      </c>
      <c r="AJ61" s="42">
        <v>110.90681153809301</v>
      </c>
      <c r="AK61" s="42">
        <v>125.63798509865173</v>
      </c>
      <c r="AL61" s="42">
        <v>8006.3404904540794</v>
      </c>
      <c r="AM61" s="42">
        <v>0</v>
      </c>
      <c r="AN61" s="42">
        <v>13760.050729889959</v>
      </c>
      <c r="AO61" s="42">
        <v>0</v>
      </c>
      <c r="AP61" s="42">
        <v>0</v>
      </c>
      <c r="AQ61" s="42">
        <v>2088.0231629946552</v>
      </c>
      <c r="AR61" s="42">
        <v>8438.9903814939953</v>
      </c>
      <c r="AS61" s="42">
        <v>15009.349040909028</v>
      </c>
      <c r="AT61" s="42">
        <v>805.08919341881585</v>
      </c>
      <c r="AU61" s="42">
        <v>0</v>
      </c>
      <c r="AV61" s="42">
        <v>11265.164257239536</v>
      </c>
      <c r="AW61" s="42">
        <v>2464.0605753293698</v>
      </c>
      <c r="AX61" s="42">
        <v>13663.490166894375</v>
      </c>
      <c r="AY61" s="42">
        <v>0</v>
      </c>
      <c r="AZ61" s="42">
        <v>0</v>
      </c>
      <c r="BA61" s="42">
        <v>0</v>
      </c>
      <c r="BB61" s="42">
        <v>383.55046952459884</v>
      </c>
      <c r="BC61" s="42">
        <v>0</v>
      </c>
      <c r="BD61" s="42">
        <v>0</v>
      </c>
      <c r="BE61" s="42">
        <v>0</v>
      </c>
      <c r="BF61" s="42">
        <v>0</v>
      </c>
      <c r="BG61" s="42">
        <v>1906.2242219700572</v>
      </c>
      <c r="BH61" s="42">
        <v>6085.7808922164531</v>
      </c>
      <c r="BI61" s="42">
        <v>0</v>
      </c>
      <c r="BJ61" s="42">
        <v>129784.35124980957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1022131.5603834586</v>
      </c>
      <c r="BS61" s="42">
        <v>1753808.429871412</v>
      </c>
      <c r="BT61" s="42">
        <v>0</v>
      </c>
      <c r="BU61" s="42">
        <v>616715.61599669885</v>
      </c>
      <c r="BV61" s="42">
        <v>2370524.0458681108</v>
      </c>
      <c r="BW61" s="42">
        <v>0</v>
      </c>
      <c r="BX61" s="42">
        <v>0</v>
      </c>
      <c r="BY61" s="42">
        <v>0</v>
      </c>
      <c r="BZ61" s="42">
        <v>601088.68519723718</v>
      </c>
      <c r="CA61" s="42">
        <v>2971612.7310653478</v>
      </c>
      <c r="CB61" s="42">
        <v>3993744.2914488064</v>
      </c>
      <c r="CC61" s="42">
        <v>0</v>
      </c>
    </row>
    <row r="62" spans="1:81" ht="25.9" x14ac:dyDescent="0.4">
      <c r="A62" s="41" t="s">
        <v>319</v>
      </c>
      <c r="B62" s="42" t="s">
        <v>432</v>
      </c>
      <c r="C62" s="43" t="s">
        <v>433</v>
      </c>
      <c r="D62" s="37" t="s">
        <v>237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v>0</v>
      </c>
      <c r="BT62" s="42">
        <v>0</v>
      </c>
      <c r="BU62" s="42">
        <v>0</v>
      </c>
      <c r="BV62" s="42">
        <v>0</v>
      </c>
      <c r="BW62" s="42">
        <v>0</v>
      </c>
      <c r="BX62" s="42">
        <v>0</v>
      </c>
      <c r="BY62" s="42">
        <v>0</v>
      </c>
      <c r="BZ62" s="42">
        <v>0</v>
      </c>
      <c r="CA62" s="42">
        <v>0</v>
      </c>
      <c r="CB62" s="42">
        <v>0</v>
      </c>
      <c r="CC62" s="42">
        <v>0</v>
      </c>
    </row>
    <row r="63" spans="1:81" ht="13.15" x14ac:dyDescent="0.4">
      <c r="A63" s="41" t="s">
        <v>319</v>
      </c>
      <c r="B63" s="42" t="s">
        <v>434</v>
      </c>
      <c r="C63" s="43" t="s">
        <v>435</v>
      </c>
      <c r="D63" s="37" t="s">
        <v>238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v>0</v>
      </c>
      <c r="BT63" s="42">
        <v>0</v>
      </c>
      <c r="BU63" s="42">
        <v>0</v>
      </c>
      <c r="BV63" s="42">
        <v>0</v>
      </c>
      <c r="BW63" s="42">
        <v>0</v>
      </c>
      <c r="BX63" s="42">
        <v>0</v>
      </c>
      <c r="BY63" s="42">
        <v>0</v>
      </c>
      <c r="BZ63" s="42">
        <v>0</v>
      </c>
      <c r="CA63" s="42">
        <v>0</v>
      </c>
      <c r="CB63" s="42">
        <v>0</v>
      </c>
      <c r="CC63" s="42">
        <v>0</v>
      </c>
    </row>
    <row r="64" spans="1:81" ht="25.9" x14ac:dyDescent="0.4">
      <c r="A64" s="41" t="s">
        <v>319</v>
      </c>
      <c r="B64" s="42" t="s">
        <v>436</v>
      </c>
      <c r="C64" s="43" t="s">
        <v>437</v>
      </c>
      <c r="D64" s="37" t="s">
        <v>239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2">
        <v>0</v>
      </c>
      <c r="AQ64" s="42">
        <v>0</v>
      </c>
      <c r="AR64" s="42">
        <v>0</v>
      </c>
      <c r="AS64" s="42">
        <v>0</v>
      </c>
      <c r="AT64" s="42">
        <v>0</v>
      </c>
      <c r="AU64" s="42">
        <v>0</v>
      </c>
      <c r="AV64" s="42">
        <v>0</v>
      </c>
      <c r="AW64" s="42">
        <v>0</v>
      </c>
      <c r="AX64" s="42">
        <v>0</v>
      </c>
      <c r="AY64" s="42">
        <v>0</v>
      </c>
      <c r="AZ64" s="42">
        <v>0</v>
      </c>
      <c r="BA64" s="42">
        <v>0</v>
      </c>
      <c r="BB64" s="42">
        <v>0</v>
      </c>
      <c r="BC64" s="42">
        <v>0</v>
      </c>
      <c r="BD64" s="42">
        <v>0</v>
      </c>
      <c r="BE64" s="42">
        <v>0</v>
      </c>
      <c r="BF64" s="42">
        <v>0</v>
      </c>
      <c r="BG64" s="42">
        <v>0</v>
      </c>
      <c r="BH64" s="42">
        <v>0</v>
      </c>
      <c r="BI64" s="42">
        <v>0</v>
      </c>
      <c r="BJ64" s="42">
        <v>0</v>
      </c>
      <c r="BK64" s="42">
        <v>0</v>
      </c>
      <c r="BL64" s="42">
        <v>0</v>
      </c>
      <c r="BM64" s="42">
        <v>0</v>
      </c>
      <c r="BN64" s="42">
        <v>0</v>
      </c>
      <c r="BO64" s="42">
        <v>0</v>
      </c>
      <c r="BP64" s="42">
        <v>0</v>
      </c>
      <c r="BQ64" s="42">
        <v>0</v>
      </c>
      <c r="BR64" s="42">
        <v>0</v>
      </c>
      <c r="BS64" s="42">
        <v>0</v>
      </c>
      <c r="BT64" s="42">
        <v>0</v>
      </c>
      <c r="BU64" s="42">
        <v>0</v>
      </c>
      <c r="BV64" s="42">
        <v>0</v>
      </c>
      <c r="BW64" s="42">
        <v>0</v>
      </c>
      <c r="BX64" s="42">
        <v>0</v>
      </c>
      <c r="BY64" s="42">
        <v>0</v>
      </c>
      <c r="BZ64" s="42">
        <v>0</v>
      </c>
      <c r="CA64" s="42">
        <v>0</v>
      </c>
      <c r="CB64" s="42">
        <v>0</v>
      </c>
      <c r="CC64" s="42">
        <v>0</v>
      </c>
    </row>
    <row r="65" spans="1:81" ht="13.15" x14ac:dyDescent="0.4">
      <c r="A65" s="41" t="s">
        <v>319</v>
      </c>
      <c r="B65" s="42" t="s">
        <v>438</v>
      </c>
      <c r="C65" s="43" t="s">
        <v>92</v>
      </c>
      <c r="D65" s="37" t="s">
        <v>240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v>0</v>
      </c>
      <c r="BT65" s="42">
        <v>0</v>
      </c>
      <c r="BU65" s="42">
        <v>0</v>
      </c>
      <c r="BV65" s="42">
        <v>0</v>
      </c>
      <c r="BW65" s="42">
        <v>0</v>
      </c>
      <c r="BX65" s="42">
        <v>0</v>
      </c>
      <c r="BY65" s="42">
        <v>0</v>
      </c>
      <c r="BZ65" s="42">
        <v>0</v>
      </c>
      <c r="CA65" s="42">
        <v>0</v>
      </c>
      <c r="CB65" s="42">
        <v>0</v>
      </c>
      <c r="CC65" s="42">
        <v>0</v>
      </c>
    </row>
    <row r="66" spans="1:81" ht="38.65" x14ac:dyDescent="0.4">
      <c r="A66" s="41" t="s">
        <v>319</v>
      </c>
      <c r="B66" s="42" t="s">
        <v>439</v>
      </c>
      <c r="C66" s="43" t="s">
        <v>440</v>
      </c>
      <c r="D66" s="37" t="s">
        <v>82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v>0</v>
      </c>
      <c r="BT66" s="42">
        <v>0</v>
      </c>
      <c r="BU66" s="42">
        <v>0</v>
      </c>
      <c r="BV66" s="42">
        <v>0</v>
      </c>
      <c r="BW66" s="42">
        <v>0</v>
      </c>
      <c r="BX66" s="42">
        <v>0</v>
      </c>
      <c r="BY66" s="42">
        <v>0</v>
      </c>
      <c r="BZ66" s="42">
        <v>0</v>
      </c>
      <c r="CA66" s="42">
        <v>0</v>
      </c>
      <c r="CB66" s="42">
        <v>0</v>
      </c>
      <c r="CC66" s="42">
        <v>0</v>
      </c>
    </row>
    <row r="67" spans="1:81" ht="25.9" x14ac:dyDescent="0.4">
      <c r="A67" s="41" t="s">
        <v>319</v>
      </c>
      <c r="B67" s="42" t="s">
        <v>441</v>
      </c>
      <c r="C67" s="43" t="s">
        <v>442</v>
      </c>
      <c r="D67" s="37" t="s">
        <v>82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v>0</v>
      </c>
      <c r="BT67" s="42">
        <v>0</v>
      </c>
      <c r="BU67" s="42">
        <v>0</v>
      </c>
      <c r="BV67" s="42">
        <v>0</v>
      </c>
      <c r="BW67" s="42">
        <v>0</v>
      </c>
      <c r="BX67" s="42">
        <v>0</v>
      </c>
      <c r="BY67" s="42">
        <v>0</v>
      </c>
      <c r="BZ67" s="42">
        <v>0</v>
      </c>
      <c r="CA67" s="42">
        <v>0</v>
      </c>
      <c r="CB67" s="42">
        <v>0</v>
      </c>
      <c r="CC67" s="42">
        <v>0</v>
      </c>
    </row>
    <row r="68" spans="1:81" x14ac:dyDescent="0.35">
      <c r="A68" s="41" t="s">
        <v>319</v>
      </c>
      <c r="B68" s="42" t="s">
        <v>443</v>
      </c>
      <c r="C68" s="43" t="s">
        <v>444</v>
      </c>
      <c r="E68" s="42">
        <v>6252520.4508754415</v>
      </c>
      <c r="F68" s="42">
        <v>54625.247947268552</v>
      </c>
      <c r="G68" s="42">
        <v>23345.182393200703</v>
      </c>
      <c r="H68" s="42">
        <v>704904.25615191879</v>
      </c>
      <c r="I68" s="42">
        <v>10528920.110779677</v>
      </c>
      <c r="J68" s="42">
        <v>7102235.9344791807</v>
      </c>
      <c r="K68" s="42">
        <v>985541.22357031202</v>
      </c>
      <c r="L68" s="42">
        <v>807390.47900060518</v>
      </c>
      <c r="M68" s="42">
        <v>650198.54848939076</v>
      </c>
      <c r="N68" s="42">
        <v>7906751.2849445026</v>
      </c>
      <c r="O68" s="42">
        <v>6126085.1845446127</v>
      </c>
      <c r="P68" s="42">
        <v>883767.48090681073</v>
      </c>
      <c r="Q68" s="42">
        <v>2468471.7933171368</v>
      </c>
      <c r="R68" s="42">
        <v>2216270.2631007745</v>
      </c>
      <c r="S68" s="42">
        <v>8127201.4775766414</v>
      </c>
      <c r="T68" s="42">
        <v>2921541.5980163887</v>
      </c>
      <c r="U68" s="42">
        <v>1278610.1562738931</v>
      </c>
      <c r="V68" s="42">
        <v>2025323.3810280815</v>
      </c>
      <c r="W68" s="42">
        <v>2923197.1718765735</v>
      </c>
      <c r="X68" s="42">
        <v>4945749.3545831498</v>
      </c>
      <c r="Y68" s="42">
        <v>925421.11131723074</v>
      </c>
      <c r="Z68" s="42">
        <v>5620278.0401839791</v>
      </c>
      <c r="AA68" s="42">
        <v>0</v>
      </c>
      <c r="AB68" s="42">
        <v>2604618.4945440684</v>
      </c>
      <c r="AC68" s="42">
        <v>181064.01658258453</v>
      </c>
      <c r="AD68" s="42">
        <v>0</v>
      </c>
      <c r="AE68" s="42">
        <v>14809760.526988527</v>
      </c>
      <c r="AF68" s="42">
        <v>177349.24681228149</v>
      </c>
      <c r="AG68" s="42">
        <v>1377890.8379153218</v>
      </c>
      <c r="AH68" s="42">
        <v>2249999.1306641544</v>
      </c>
      <c r="AI68" s="42">
        <v>8654638.8671919182</v>
      </c>
      <c r="AJ68" s="42">
        <v>80955.781246035316</v>
      </c>
      <c r="AK68" s="42">
        <v>103050.72868899422</v>
      </c>
      <c r="AL68" s="42">
        <v>341475.85942005634</v>
      </c>
      <c r="AM68" s="42">
        <v>0</v>
      </c>
      <c r="AN68" s="42">
        <v>3565971.8534553815</v>
      </c>
      <c r="AO68" s="42">
        <v>0</v>
      </c>
      <c r="AP68" s="42">
        <v>0</v>
      </c>
      <c r="AQ68" s="42">
        <v>259275.50301957535</v>
      </c>
      <c r="AR68" s="42">
        <v>979685.20138907048</v>
      </c>
      <c r="AS68" s="42">
        <v>960131.36531429971</v>
      </c>
      <c r="AT68" s="42">
        <v>358520.42376547906</v>
      </c>
      <c r="AU68" s="42">
        <v>0</v>
      </c>
      <c r="AV68" s="42">
        <v>714944.16000430635</v>
      </c>
      <c r="AW68" s="42">
        <v>47982.186241638527</v>
      </c>
      <c r="AX68" s="42">
        <v>1017535.1111853695</v>
      </c>
      <c r="AY68" s="42">
        <v>0</v>
      </c>
      <c r="AZ68" s="42">
        <v>0</v>
      </c>
      <c r="BA68" s="42">
        <v>0</v>
      </c>
      <c r="BB68" s="42">
        <v>13942.229808664866</v>
      </c>
      <c r="BC68" s="42">
        <v>0</v>
      </c>
      <c r="BD68" s="42">
        <v>0</v>
      </c>
      <c r="BE68" s="42">
        <v>0</v>
      </c>
      <c r="BF68" s="42">
        <v>0</v>
      </c>
      <c r="BG68" s="42">
        <v>552501.63902262237</v>
      </c>
      <c r="BH68" s="42">
        <v>1033318.1459578482</v>
      </c>
      <c r="BI68" s="42">
        <v>0</v>
      </c>
      <c r="BJ68" s="42">
        <v>678272.9969446836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116241234.03751965</v>
      </c>
      <c r="BS68" s="42">
        <v>78506581.448752254</v>
      </c>
      <c r="BT68" s="42">
        <v>0</v>
      </c>
      <c r="BU68" s="42">
        <v>15527068.92375803</v>
      </c>
      <c r="BV68" s="42">
        <v>94033650.372510269</v>
      </c>
      <c r="BW68" s="42">
        <v>31319052.711725395</v>
      </c>
      <c r="BX68" s="42">
        <v>3632643.5220071296</v>
      </c>
      <c r="BY68" s="42">
        <v>34951696.233732529</v>
      </c>
      <c r="BZ68" s="42">
        <v>22541576.177603982</v>
      </c>
      <c r="CA68" s="42">
        <v>151526922.7838468</v>
      </c>
      <c r="CB68" s="42">
        <v>267768156.82136637</v>
      </c>
      <c r="CC68" s="42">
        <v>0</v>
      </c>
    </row>
    <row r="69" spans="1:81" x14ac:dyDescent="0.35">
      <c r="A69" s="41" t="s">
        <v>319</v>
      </c>
      <c r="B69" s="42" t="s">
        <v>445</v>
      </c>
      <c r="C69" s="43" t="s">
        <v>446</v>
      </c>
      <c r="E69" s="42">
        <v>-540189.04029844597</v>
      </c>
      <c r="F69" s="42">
        <v>4004.4788039013583</v>
      </c>
      <c r="G69" s="42">
        <v>534.14562845228625</v>
      </c>
      <c r="H69" s="42">
        <v>59174.16822324587</v>
      </c>
      <c r="I69" s="42">
        <v>-126715.90414089282</v>
      </c>
      <c r="J69" s="42">
        <v>1924.3833860683189</v>
      </c>
      <c r="K69" s="42">
        <v>16976.903592832496</v>
      </c>
      <c r="L69" s="42">
        <v>41982.848505702204</v>
      </c>
      <c r="M69" s="42">
        <v>42128.563169445843</v>
      </c>
      <c r="N69" s="42">
        <v>413596.19790293527</v>
      </c>
      <c r="O69" s="42">
        <v>186102.38814149494</v>
      </c>
      <c r="P69" s="42">
        <v>71884.67843567337</v>
      </c>
      <c r="Q69" s="42">
        <v>160659.43493491592</v>
      </c>
      <c r="R69" s="42">
        <v>160814.2326820374</v>
      </c>
      <c r="S69" s="42">
        <v>652348.33852261689</v>
      </c>
      <c r="T69" s="42">
        <v>227579.14323076035</v>
      </c>
      <c r="U69" s="42">
        <v>107934.06103926821</v>
      </c>
      <c r="V69" s="42">
        <v>142416.45098014604</v>
      </c>
      <c r="W69" s="42">
        <v>242017.84332885453</v>
      </c>
      <c r="X69" s="42">
        <v>350256.32149815775</v>
      </c>
      <c r="Y69" s="42">
        <v>25048.379508658454</v>
      </c>
      <c r="Z69" s="42">
        <v>242723.54676826426</v>
      </c>
      <c r="AA69" s="42">
        <v>0</v>
      </c>
      <c r="AB69" s="42">
        <v>70615.128701119713</v>
      </c>
      <c r="AC69" s="42">
        <v>1298.058779793902</v>
      </c>
      <c r="AD69" s="42">
        <v>0</v>
      </c>
      <c r="AE69" s="42">
        <v>883672.3989319012</v>
      </c>
      <c r="AF69" s="42">
        <v>8306.043323722286</v>
      </c>
      <c r="AG69" s="42">
        <v>64532.673246696366</v>
      </c>
      <c r="AH69" s="42">
        <v>105377.33085167952</v>
      </c>
      <c r="AI69" s="42">
        <v>1166719.3117001334</v>
      </c>
      <c r="AJ69" s="42">
        <v>1923.4674860058499</v>
      </c>
      <c r="AK69" s="42">
        <v>9429.9378650715207</v>
      </c>
      <c r="AL69" s="42">
        <v>11618.801107679108</v>
      </c>
      <c r="AM69" s="42">
        <v>0</v>
      </c>
      <c r="AN69" s="42">
        <v>13212.821331926289</v>
      </c>
      <c r="AO69" s="42">
        <v>0</v>
      </c>
      <c r="AP69" s="42">
        <v>0</v>
      </c>
      <c r="AQ69" s="42">
        <v>18769.57823090475</v>
      </c>
      <c r="AR69" s="42">
        <v>22436.631856284948</v>
      </c>
      <c r="AS69" s="42">
        <v>39693.326860848487</v>
      </c>
      <c r="AT69" s="42">
        <v>17244.146432477617</v>
      </c>
      <c r="AU69" s="42">
        <v>0</v>
      </c>
      <c r="AV69" s="42">
        <v>21416.001238918001</v>
      </c>
      <c r="AW69" s="42">
        <v>-472.61326132351843</v>
      </c>
      <c r="AX69" s="42">
        <v>57429.846635694259</v>
      </c>
      <c r="AY69" s="42">
        <v>0</v>
      </c>
      <c r="AZ69" s="42">
        <v>0</v>
      </c>
      <c r="BA69" s="42">
        <v>0</v>
      </c>
      <c r="BB69" s="42">
        <v>154.38818323132838</v>
      </c>
      <c r="BC69" s="42">
        <v>0</v>
      </c>
      <c r="BD69" s="42">
        <v>0</v>
      </c>
      <c r="BE69" s="42">
        <v>0</v>
      </c>
      <c r="BF69" s="42">
        <v>0</v>
      </c>
      <c r="BG69" s="42">
        <v>14695.299066257763</v>
      </c>
      <c r="BH69" s="42">
        <v>56664.602619081517</v>
      </c>
      <c r="BI69" s="42">
        <v>0</v>
      </c>
      <c r="BJ69" s="42">
        <v>58303.044202606296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5126241.7892348031</v>
      </c>
      <c r="BS69" s="42">
        <v>1493806.7501341451</v>
      </c>
      <c r="BT69" s="42">
        <v>0</v>
      </c>
      <c r="BU69" s="42">
        <v>376189.00333628029</v>
      </c>
      <c r="BV69" s="42">
        <v>1869995.7534704255</v>
      </c>
      <c r="BW69" s="42">
        <v>1552808.5018933637</v>
      </c>
      <c r="BX69" s="42">
        <v>0</v>
      </c>
      <c r="BY69" s="42">
        <v>1552808.5018933637</v>
      </c>
      <c r="BZ69" s="42">
        <v>1884338.8474513285</v>
      </c>
      <c r="CA69" s="42">
        <v>5307143.1028151177</v>
      </c>
      <c r="CB69" s="42">
        <v>10433384.89204992</v>
      </c>
      <c r="CC69" s="42">
        <v>0</v>
      </c>
    </row>
    <row r="70" spans="1:81" x14ac:dyDescent="0.35">
      <c r="A70" s="41" t="s">
        <v>319</v>
      </c>
      <c r="B70" s="42" t="s">
        <v>447</v>
      </c>
      <c r="C70" s="43" t="s">
        <v>448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v>0</v>
      </c>
      <c r="BT70" s="42">
        <v>0</v>
      </c>
      <c r="BU70" s="42">
        <v>0</v>
      </c>
      <c r="BV70" s="42">
        <v>0</v>
      </c>
      <c r="BW70" s="42">
        <v>0</v>
      </c>
      <c r="BX70" s="42">
        <v>0</v>
      </c>
      <c r="BY70" s="42">
        <v>0</v>
      </c>
      <c r="BZ70" s="42">
        <v>0</v>
      </c>
      <c r="CA70" s="42">
        <v>0</v>
      </c>
      <c r="CB70" s="42">
        <v>0</v>
      </c>
      <c r="CC70" s="42">
        <v>0</v>
      </c>
    </row>
    <row r="71" spans="1:81" x14ac:dyDescent="0.35">
      <c r="A71" s="41" t="s">
        <v>319</v>
      </c>
      <c r="B71" s="42" t="s">
        <v>449</v>
      </c>
      <c r="C71" s="43" t="s">
        <v>450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42">
        <v>0</v>
      </c>
      <c r="AI71" s="42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  <c r="AO71" s="42">
        <v>0</v>
      </c>
      <c r="AP71" s="42">
        <v>0</v>
      </c>
      <c r="AQ71" s="42">
        <v>0</v>
      </c>
      <c r="AR71" s="42">
        <v>0</v>
      </c>
      <c r="AS71" s="42">
        <v>0</v>
      </c>
      <c r="AT71" s="42">
        <v>0</v>
      </c>
      <c r="AU71" s="42">
        <v>0</v>
      </c>
      <c r="AV71" s="42">
        <v>0</v>
      </c>
      <c r="AW71" s="42">
        <v>0</v>
      </c>
      <c r="AX71" s="42">
        <v>0</v>
      </c>
      <c r="AY71" s="42">
        <v>0</v>
      </c>
      <c r="AZ71" s="42">
        <v>0</v>
      </c>
      <c r="BA71" s="42">
        <v>0</v>
      </c>
      <c r="BB71" s="42">
        <v>0</v>
      </c>
      <c r="BC71" s="42">
        <v>0</v>
      </c>
      <c r="BD71" s="42">
        <v>0</v>
      </c>
      <c r="BE71" s="42">
        <v>0</v>
      </c>
      <c r="BF71" s="42">
        <v>0</v>
      </c>
      <c r="BG71" s="42">
        <v>0</v>
      </c>
      <c r="BH71" s="42">
        <v>0</v>
      </c>
      <c r="BI71" s="42">
        <v>0</v>
      </c>
      <c r="BJ71" s="42">
        <v>0</v>
      </c>
      <c r="BK71" s="42">
        <v>0</v>
      </c>
      <c r="BL71" s="42">
        <v>0</v>
      </c>
      <c r="BM71" s="42">
        <v>0</v>
      </c>
      <c r="BN71" s="42">
        <v>0</v>
      </c>
      <c r="BO71" s="42">
        <v>0</v>
      </c>
      <c r="BP71" s="42">
        <v>0</v>
      </c>
      <c r="BQ71" s="42">
        <v>0</v>
      </c>
      <c r="BR71" s="42">
        <v>0</v>
      </c>
      <c r="BS71" s="42">
        <v>0</v>
      </c>
      <c r="BT71" s="42">
        <v>0</v>
      </c>
      <c r="BU71" s="42">
        <v>0</v>
      </c>
      <c r="BV71" s="42">
        <v>0</v>
      </c>
      <c r="BW71" s="42">
        <v>0</v>
      </c>
      <c r="BX71" s="42">
        <v>0</v>
      </c>
      <c r="BY71" s="42">
        <v>0</v>
      </c>
      <c r="BZ71" s="42">
        <v>0</v>
      </c>
      <c r="CA71" s="42">
        <v>0</v>
      </c>
      <c r="CB71" s="42">
        <v>0</v>
      </c>
      <c r="CC71" s="42">
        <v>0</v>
      </c>
    </row>
    <row r="72" spans="1:81" ht="25.5" x14ac:dyDescent="0.35">
      <c r="A72" s="41" t="s">
        <v>319</v>
      </c>
      <c r="B72" s="42" t="s">
        <v>451</v>
      </c>
      <c r="C72" s="43" t="s">
        <v>452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0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v>0</v>
      </c>
      <c r="BT72" s="42">
        <v>0</v>
      </c>
      <c r="BU72" s="42">
        <v>0</v>
      </c>
      <c r="BV72" s="42">
        <v>0</v>
      </c>
      <c r="BW72" s="42">
        <v>0</v>
      </c>
      <c r="BX72" s="42">
        <v>0</v>
      </c>
      <c r="BY72" s="42">
        <v>0</v>
      </c>
      <c r="BZ72" s="42">
        <v>0</v>
      </c>
      <c r="CA72" s="42">
        <v>0</v>
      </c>
      <c r="CB72" s="42">
        <v>0</v>
      </c>
      <c r="CC72" s="42">
        <v>0</v>
      </c>
    </row>
    <row r="73" spans="1:81" x14ac:dyDescent="0.35">
      <c r="A73" s="41" t="s">
        <v>319</v>
      </c>
      <c r="B73" s="42" t="s">
        <v>453</v>
      </c>
      <c r="C73" s="43" t="s">
        <v>454</v>
      </c>
      <c r="E73" s="42">
        <v>5712331.4105769955</v>
      </c>
      <c r="F73" s="42">
        <v>58629.72675116991</v>
      </c>
      <c r="G73" s="42">
        <v>23879.328021652989</v>
      </c>
      <c r="H73" s="42">
        <v>764078.42437516467</v>
      </c>
      <c r="I73" s="42">
        <v>10402204.206638783</v>
      </c>
      <c r="J73" s="42">
        <v>7104160.3178652488</v>
      </c>
      <c r="K73" s="42">
        <v>1002518.1271631445</v>
      </c>
      <c r="L73" s="42">
        <v>849373.3275063074</v>
      </c>
      <c r="M73" s="42">
        <v>692327.1116588366</v>
      </c>
      <c r="N73" s="42">
        <v>8320347.4828474382</v>
      </c>
      <c r="O73" s="42">
        <v>6312187.5726861078</v>
      </c>
      <c r="P73" s="42">
        <v>955652.15934248408</v>
      </c>
      <c r="Q73" s="42">
        <v>2629131.2282520528</v>
      </c>
      <c r="R73" s="42">
        <v>2377084.4957828121</v>
      </c>
      <c r="S73" s="42">
        <v>8779549.8160992581</v>
      </c>
      <c r="T73" s="42">
        <v>3149120.7412471492</v>
      </c>
      <c r="U73" s="42">
        <v>1386544.2173131614</v>
      </c>
      <c r="V73" s="42">
        <v>2167739.8320082277</v>
      </c>
      <c r="W73" s="42">
        <v>3165215.015205428</v>
      </c>
      <c r="X73" s="42">
        <v>5296005.6760813072</v>
      </c>
      <c r="Y73" s="42">
        <v>950469.49082588917</v>
      </c>
      <c r="Z73" s="42">
        <v>5863001.586952243</v>
      </c>
      <c r="AA73" s="42">
        <v>0</v>
      </c>
      <c r="AB73" s="42">
        <v>2675233.623245188</v>
      </c>
      <c r="AC73" s="42">
        <v>182362.07536237844</v>
      </c>
      <c r="AD73" s="42">
        <v>0</v>
      </c>
      <c r="AE73" s="42">
        <v>15693432.925920429</v>
      </c>
      <c r="AF73" s="42">
        <v>185655.29013600378</v>
      </c>
      <c r="AG73" s="42">
        <v>1442423.5111620182</v>
      </c>
      <c r="AH73" s="42">
        <v>2355376.4615158341</v>
      </c>
      <c r="AI73" s="42">
        <v>9821358.1788920518</v>
      </c>
      <c r="AJ73" s="42">
        <v>82879.24873204116</v>
      </c>
      <c r="AK73" s="42">
        <v>112480.66655406574</v>
      </c>
      <c r="AL73" s="42">
        <v>353094.66052773542</v>
      </c>
      <c r="AM73" s="42">
        <v>0</v>
      </c>
      <c r="AN73" s="42">
        <v>3579184.6747873076</v>
      </c>
      <c r="AO73" s="42">
        <v>0</v>
      </c>
      <c r="AP73" s="42">
        <v>0</v>
      </c>
      <c r="AQ73" s="42">
        <v>278045.08125048009</v>
      </c>
      <c r="AR73" s="42">
        <v>1002121.8332453554</v>
      </c>
      <c r="AS73" s="42">
        <v>999824.69217514817</v>
      </c>
      <c r="AT73" s="42">
        <v>375764.57019795669</v>
      </c>
      <c r="AU73" s="42">
        <v>0</v>
      </c>
      <c r="AV73" s="42">
        <v>736360.1612432244</v>
      </c>
      <c r="AW73" s="42">
        <v>47509.57298031501</v>
      </c>
      <c r="AX73" s="42">
        <v>1074964.9578210637</v>
      </c>
      <c r="AY73" s="42">
        <v>0</v>
      </c>
      <c r="AZ73" s="42">
        <v>0</v>
      </c>
      <c r="BA73" s="42">
        <v>0</v>
      </c>
      <c r="BB73" s="42">
        <v>14096.617991896195</v>
      </c>
      <c r="BC73" s="42">
        <v>0</v>
      </c>
      <c r="BD73" s="42">
        <v>0</v>
      </c>
      <c r="BE73" s="42">
        <v>0</v>
      </c>
      <c r="BF73" s="42">
        <v>0</v>
      </c>
      <c r="BG73" s="42">
        <v>567196.93808888015</v>
      </c>
      <c r="BH73" s="42">
        <v>1089982.7485769298</v>
      </c>
      <c r="BI73" s="42">
        <v>0</v>
      </c>
      <c r="BJ73" s="42">
        <v>736576.04114728991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121367475.82675445</v>
      </c>
      <c r="BS73" s="42">
        <v>80000388.198886395</v>
      </c>
      <c r="BT73" s="42">
        <v>0</v>
      </c>
      <c r="BU73" s="42">
        <v>15903257.927094311</v>
      </c>
      <c r="BV73" s="42">
        <v>95903646.12598069</v>
      </c>
      <c r="BW73" s="42">
        <v>32871861.213618759</v>
      </c>
      <c r="BX73" s="42">
        <v>3632643.5220071296</v>
      </c>
      <c r="BY73" s="42">
        <v>36504504.735625893</v>
      </c>
      <c r="BZ73" s="42">
        <v>24425915.025055312</v>
      </c>
      <c r="CA73" s="42">
        <v>156834065.88666192</v>
      </c>
      <c r="CB73" s="42">
        <v>278201541.71341628</v>
      </c>
      <c r="CC73" s="42">
        <v>0</v>
      </c>
    </row>
    <row r="74" spans="1:81" x14ac:dyDescent="0.35">
      <c r="A74" s="41" t="s">
        <v>319</v>
      </c>
      <c r="B74" s="42" t="s">
        <v>455</v>
      </c>
      <c r="C74" s="43" t="s">
        <v>456</v>
      </c>
      <c r="E74" s="42">
        <v>16822497.898509778</v>
      </c>
      <c r="F74" s="42">
        <v>1673759.5043429271</v>
      </c>
      <c r="G74" s="42">
        <v>1051195.4335100208</v>
      </c>
      <c r="H74" s="42">
        <v>2337317.6133600692</v>
      </c>
      <c r="I74" s="42">
        <v>1718584.1019129287</v>
      </c>
      <c r="J74" s="42">
        <v>2319153.2498708721</v>
      </c>
      <c r="K74" s="42">
        <v>679181.36459596502</v>
      </c>
      <c r="L74" s="42">
        <v>197492.85415885027</v>
      </c>
      <c r="M74" s="42">
        <v>189305.17438828456</v>
      </c>
      <c r="N74" s="42">
        <v>1034602.9749906687</v>
      </c>
      <c r="O74" s="42">
        <v>1755458.2929974282</v>
      </c>
      <c r="P74" s="42">
        <v>258655.97542639938</v>
      </c>
      <c r="Q74" s="42">
        <v>497933.18443245674</v>
      </c>
      <c r="R74" s="42">
        <v>978671.80808987655</v>
      </c>
      <c r="S74" s="42">
        <v>1442380.912680231</v>
      </c>
      <c r="T74" s="42">
        <v>893128.59516083775</v>
      </c>
      <c r="U74" s="42">
        <v>311218.05127011403</v>
      </c>
      <c r="V74" s="42">
        <v>640925.16439469298</v>
      </c>
      <c r="W74" s="42">
        <v>1026364.742208234</v>
      </c>
      <c r="X74" s="42">
        <v>1051074.5694756806</v>
      </c>
      <c r="Y74" s="42">
        <v>368370.37822689652</v>
      </c>
      <c r="Z74" s="42">
        <v>1647835.9113386171</v>
      </c>
      <c r="AA74" s="42">
        <v>0</v>
      </c>
      <c r="AB74" s="42">
        <v>1709601.1517505385</v>
      </c>
      <c r="AC74" s="42">
        <v>234636.20801158331</v>
      </c>
      <c r="AD74" s="42">
        <v>0</v>
      </c>
      <c r="AE74" s="42">
        <v>8273172.0087593067</v>
      </c>
      <c r="AF74" s="42">
        <v>1016630.4845056388</v>
      </c>
      <c r="AG74" s="42">
        <v>7898572.1976504419</v>
      </c>
      <c r="AH74" s="42">
        <v>12897814.608513799</v>
      </c>
      <c r="AI74" s="42">
        <v>6707903.1472893879</v>
      </c>
      <c r="AJ74" s="42">
        <v>156286.21586525757</v>
      </c>
      <c r="AK74" s="42">
        <v>193571.93276771458</v>
      </c>
      <c r="AL74" s="42">
        <v>546575.1981699795</v>
      </c>
      <c r="AM74" s="42">
        <v>0</v>
      </c>
      <c r="AN74" s="42">
        <v>1761581.6649170103</v>
      </c>
      <c r="AO74" s="42">
        <v>0</v>
      </c>
      <c r="AP74" s="42">
        <v>0</v>
      </c>
      <c r="AQ74" s="42">
        <v>1412699.5581337838</v>
      </c>
      <c r="AR74" s="42">
        <v>4589471.4912175769</v>
      </c>
      <c r="AS74" s="42">
        <v>5691136.227555112</v>
      </c>
      <c r="AT74" s="42">
        <v>1295740.9926222737</v>
      </c>
      <c r="AU74" s="42">
        <v>0</v>
      </c>
      <c r="AV74" s="42">
        <v>7840305.1404648088</v>
      </c>
      <c r="AW74" s="42">
        <v>476245.61283853534</v>
      </c>
      <c r="AX74" s="42">
        <v>1384583.214030331</v>
      </c>
      <c r="AY74" s="42">
        <v>0</v>
      </c>
      <c r="AZ74" s="42">
        <v>0</v>
      </c>
      <c r="BA74" s="42">
        <v>0</v>
      </c>
      <c r="BB74" s="42">
        <v>121790.46432441173</v>
      </c>
      <c r="BC74" s="42">
        <v>0</v>
      </c>
      <c r="BD74" s="42">
        <v>0</v>
      </c>
      <c r="BE74" s="42">
        <v>0</v>
      </c>
      <c r="BF74" s="42">
        <v>8603630.546934206</v>
      </c>
      <c r="BG74" s="42">
        <v>5078436.9892135896</v>
      </c>
      <c r="BH74" s="42">
        <v>1826203.738214998</v>
      </c>
      <c r="BI74" s="42">
        <v>0</v>
      </c>
      <c r="BJ74" s="42">
        <v>3067021.7144310526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121678718.26352316</v>
      </c>
      <c r="BS74" s="42">
        <v>0</v>
      </c>
      <c r="BT74" s="42">
        <v>0</v>
      </c>
      <c r="BU74" s="42">
        <v>0</v>
      </c>
      <c r="BV74" s="42">
        <v>0</v>
      </c>
      <c r="BW74" s="42">
        <v>0</v>
      </c>
      <c r="BX74" s="42">
        <v>0</v>
      </c>
      <c r="BY74" s="42">
        <v>0</v>
      </c>
      <c r="BZ74" s="42">
        <v>0</v>
      </c>
      <c r="CA74" s="42">
        <v>0</v>
      </c>
      <c r="CB74" s="42">
        <v>0</v>
      </c>
      <c r="CC74" s="42">
        <v>0</v>
      </c>
    </row>
    <row r="75" spans="1:81" x14ac:dyDescent="0.35">
      <c r="A75" s="41" t="s">
        <v>319</v>
      </c>
      <c r="B75" s="42" t="s">
        <v>457</v>
      </c>
      <c r="C75" s="43" t="s">
        <v>458</v>
      </c>
      <c r="E75" s="42">
        <v>22534829.309086774</v>
      </c>
      <c r="F75" s="42">
        <v>1732389.231094097</v>
      </c>
      <c r="G75" s="42">
        <v>1075074.7615316738</v>
      </c>
      <c r="H75" s="42">
        <v>3101396.037735234</v>
      </c>
      <c r="I75" s="42">
        <v>12120788.308551712</v>
      </c>
      <c r="J75" s="42">
        <v>9423313.5677361209</v>
      </c>
      <c r="K75" s="42">
        <v>1681699.4917591095</v>
      </c>
      <c r="L75" s="42">
        <v>1046866.1816651577</v>
      </c>
      <c r="M75" s="42">
        <v>881632.28604712116</v>
      </c>
      <c r="N75" s="42">
        <v>9354950.4578381069</v>
      </c>
      <c r="O75" s="42">
        <v>8067645.865683536</v>
      </c>
      <c r="P75" s="42">
        <v>1214308.1347688835</v>
      </c>
      <c r="Q75" s="42">
        <v>3127064.4126845095</v>
      </c>
      <c r="R75" s="42">
        <v>3355756.3038726887</v>
      </c>
      <c r="S75" s="42">
        <v>10221930.728779489</v>
      </c>
      <c r="T75" s="42">
        <v>4042249.3364079869</v>
      </c>
      <c r="U75" s="42">
        <v>1697762.2685832754</v>
      </c>
      <c r="V75" s="42">
        <v>2808664.9964029207</v>
      </c>
      <c r="W75" s="42">
        <v>4191579.757413662</v>
      </c>
      <c r="X75" s="42">
        <v>6347080.2455569878</v>
      </c>
      <c r="Y75" s="42">
        <v>1318839.8690527857</v>
      </c>
      <c r="Z75" s="42">
        <v>7510837.4982908601</v>
      </c>
      <c r="AA75" s="42">
        <v>0</v>
      </c>
      <c r="AB75" s="42">
        <v>4384834.7749957265</v>
      </c>
      <c r="AC75" s="42">
        <v>416998.28337396175</v>
      </c>
      <c r="AD75" s="42">
        <v>0</v>
      </c>
      <c r="AE75" s="42">
        <v>23966604.934679735</v>
      </c>
      <c r="AF75" s="42">
        <v>1202285.7746416426</v>
      </c>
      <c r="AG75" s="42">
        <v>9340995.7088124603</v>
      </c>
      <c r="AH75" s="42">
        <v>15253191.070029633</v>
      </c>
      <c r="AI75" s="42">
        <v>16529261.32618144</v>
      </c>
      <c r="AJ75" s="42">
        <v>239165.46459729873</v>
      </c>
      <c r="AK75" s="42">
        <v>306052.59932178032</v>
      </c>
      <c r="AL75" s="42">
        <v>899669.85869771498</v>
      </c>
      <c r="AM75" s="42">
        <v>0</v>
      </c>
      <c r="AN75" s="42">
        <v>5340766.339704318</v>
      </c>
      <c r="AO75" s="42">
        <v>0</v>
      </c>
      <c r="AP75" s="42">
        <v>0</v>
      </c>
      <c r="AQ75" s="42">
        <v>1690744.6393842639</v>
      </c>
      <c r="AR75" s="42">
        <v>5591593.3244629325</v>
      </c>
      <c r="AS75" s="42">
        <v>6690960.91973026</v>
      </c>
      <c r="AT75" s="42">
        <v>1671505.5628202304</v>
      </c>
      <c r="AU75" s="42">
        <v>0</v>
      </c>
      <c r="AV75" s="42">
        <v>8576665.3017080333</v>
      </c>
      <c r="AW75" s="42">
        <v>523755.18581885035</v>
      </c>
      <c r="AX75" s="42">
        <v>2459548.1718513947</v>
      </c>
      <c r="AY75" s="42">
        <v>0</v>
      </c>
      <c r="AZ75" s="42">
        <v>0</v>
      </c>
      <c r="BA75" s="42">
        <v>0</v>
      </c>
      <c r="BB75" s="42">
        <v>135887.08231630793</v>
      </c>
      <c r="BC75" s="42">
        <v>0</v>
      </c>
      <c r="BD75" s="42">
        <v>0</v>
      </c>
      <c r="BE75" s="42">
        <v>0</v>
      </c>
      <c r="BF75" s="42">
        <v>8603630.546934206</v>
      </c>
      <c r="BG75" s="42">
        <v>5645633.9273024695</v>
      </c>
      <c r="BH75" s="42">
        <v>2916186.4867919278</v>
      </c>
      <c r="BI75" s="42">
        <v>0</v>
      </c>
      <c r="BJ75" s="42">
        <v>3803597.7555783424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243046194.09027761</v>
      </c>
      <c r="BS75" s="42">
        <v>0</v>
      </c>
      <c r="BT75" s="42">
        <v>0</v>
      </c>
      <c r="BU75" s="42">
        <v>0</v>
      </c>
      <c r="BV75" s="42">
        <v>0</v>
      </c>
      <c r="BW75" s="42">
        <v>0</v>
      </c>
      <c r="BX75" s="42">
        <v>0</v>
      </c>
      <c r="BY75" s="42">
        <v>0</v>
      </c>
      <c r="BZ75" s="42">
        <v>0</v>
      </c>
      <c r="CA75" s="42">
        <v>0</v>
      </c>
      <c r="CB75" s="42">
        <v>0</v>
      </c>
      <c r="CC75" s="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L38"/>
  <sheetViews>
    <sheetView workbookViewId="0">
      <selection activeCell="G39" sqref="G39"/>
    </sheetView>
  </sheetViews>
  <sheetFormatPr defaultColWidth="9.1328125" defaultRowHeight="14.25" x14ac:dyDescent="0.45"/>
  <cols>
    <col min="1" max="1" width="10" style="17" customWidth="1"/>
    <col min="2" max="38" width="9.265625" style="17" customWidth="1"/>
    <col min="39" max="16384" width="9.1328125" style="17"/>
  </cols>
  <sheetData>
    <row r="1" spans="1:38" x14ac:dyDescent="0.45">
      <c r="A1" s="18" t="s">
        <v>85</v>
      </c>
      <c r="B1" s="16" t="s">
        <v>49</v>
      </c>
      <c r="C1" s="16" t="s">
        <v>50</v>
      </c>
      <c r="D1" s="16" t="s">
        <v>51</v>
      </c>
      <c r="E1" s="16" t="s">
        <v>52</v>
      </c>
      <c r="F1" s="16" t="s">
        <v>53</v>
      </c>
      <c r="G1" s="16" t="s">
        <v>54</v>
      </c>
      <c r="H1" s="16" t="s">
        <v>55</v>
      </c>
      <c r="I1" s="16" t="s">
        <v>56</v>
      </c>
      <c r="J1" s="16" t="s">
        <v>57</v>
      </c>
      <c r="K1" s="16" t="s">
        <v>86</v>
      </c>
      <c r="L1" s="16" t="s">
        <v>87</v>
      </c>
      <c r="M1" s="16" t="s">
        <v>58</v>
      </c>
      <c r="N1" s="1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16" t="s">
        <v>64</v>
      </c>
      <c r="T1" s="16" t="s">
        <v>65</v>
      </c>
      <c r="U1" s="16" t="s">
        <v>66</v>
      </c>
      <c r="V1" s="16" t="s">
        <v>67</v>
      </c>
      <c r="W1" s="16" t="s">
        <v>68</v>
      </c>
      <c r="X1" s="16" t="s">
        <v>69</v>
      </c>
      <c r="Y1" s="16" t="s">
        <v>70</v>
      </c>
      <c r="Z1" s="16" t="s">
        <v>71</v>
      </c>
      <c r="AA1" s="16" t="s">
        <v>72</v>
      </c>
      <c r="AB1" s="16" t="s">
        <v>73</v>
      </c>
      <c r="AC1" s="16" t="s">
        <v>74</v>
      </c>
      <c r="AD1" s="16" t="s">
        <v>75</v>
      </c>
      <c r="AE1" s="16" t="s">
        <v>76</v>
      </c>
      <c r="AF1" s="16" t="s">
        <v>77</v>
      </c>
      <c r="AG1" s="16" t="s">
        <v>78</v>
      </c>
      <c r="AH1" s="16" t="s">
        <v>79</v>
      </c>
      <c r="AI1" s="16" t="s">
        <v>80</v>
      </c>
      <c r="AJ1" s="16" t="s">
        <v>81</v>
      </c>
      <c r="AK1" s="16" t="s">
        <v>82</v>
      </c>
      <c r="AL1" s="16" t="s">
        <v>83</v>
      </c>
    </row>
    <row r="2" spans="1:38" x14ac:dyDescent="0.45">
      <c r="A2" s="18" t="s">
        <v>49</v>
      </c>
      <c r="B2" s="45">
        <f>SUMPRODUCT('Chem pharma split'!$E$4:$BP$67*('Chem pharma split'!$D$4:$D$67=$A2)*('Chem pharma split'!$E$2:$BP$2=B$1))*About!$B$27*About!$B$28</f>
        <v>42109.142910786577</v>
      </c>
      <c r="C2" s="45">
        <f>SUMPRODUCT('Chem pharma split'!$E$4:$BP$67*('Chem pharma split'!$D$4:$D$67=$A2)*('Chem pharma split'!$E$2:$BP$2=C$1))*About!$B$27*About!$B$28</f>
        <v>0</v>
      </c>
      <c r="D2" s="45">
        <f>SUMPRODUCT('Chem pharma split'!$E$4:$BP$67*('Chem pharma split'!$D$4:$D$67=$A2)*('Chem pharma split'!$E$2:$BP$2=D$1))*About!$B$27*About!$B$28</f>
        <v>0</v>
      </c>
      <c r="E2" s="45">
        <f>SUMPRODUCT('Chem pharma split'!$E$4:$BP$67*('Chem pharma split'!$D$4:$D$67=$A2)*('Chem pharma split'!$E$2:$BP$2=E$1))*About!$B$27*About!$B$28</f>
        <v>0</v>
      </c>
      <c r="F2" s="45">
        <f>SUMPRODUCT('Chem pharma split'!$E$4:$BP$67*('Chem pharma split'!$D$4:$D$67=$A2)*('Chem pharma split'!$E$2:$BP$2=F$1))*About!$B$27*About!$B$28</f>
        <v>58461.061308734141</v>
      </c>
      <c r="G2" s="45">
        <f>SUMPRODUCT('Chem pharma split'!$E$4:$BP$67*('Chem pharma split'!$D$4:$D$67=$A2)*('Chem pharma split'!$E$2:$BP$2=G$1))*About!$B$27*About!$B$28</f>
        <v>11225.528499705359</v>
      </c>
      <c r="H2" s="45">
        <f>SUMPRODUCT('Chem pharma split'!$E$4:$BP$67*('Chem pharma split'!$D$4:$D$67=$A2)*('Chem pharma split'!$E$2:$BP$2=H$1))*About!$B$27*About!$B$28</f>
        <v>5754.3190786140967</v>
      </c>
      <c r="I2" s="45">
        <f>SUMPRODUCT('Chem pharma split'!$E$4:$BP$67*('Chem pharma split'!$D$4:$D$67=$A2)*('Chem pharma split'!$E$2:$BP$2=I$1))*About!$B$27*About!$B$28</f>
        <v>1362.4444144920237</v>
      </c>
      <c r="J2" s="45">
        <f>SUMPRODUCT('Chem pharma split'!$E$4:$BP$67*('Chem pharma split'!$D$4:$D$67=$A2)*('Chem pharma split'!$E$2:$BP$2=J$1))*About!$B$27*About!$B$28</f>
        <v>3.0080545192152548</v>
      </c>
      <c r="K2" s="45">
        <f>SUMPRODUCT('Chem pharma split'!$E$4:$BP$67*('Chem pharma split'!$D$4:$D$67=$A2)*('Chem pharma split'!$E$2:$BP$2=K$1))*About!$B$27*About!$B$28</f>
        <v>1216.8534187107928</v>
      </c>
      <c r="L2" s="45">
        <f>SUMPRODUCT('Chem pharma split'!$E$4:$BP$67*('Chem pharma split'!$D$4:$D$67=$A2)*('Chem pharma split'!$E$2:$BP$2=L$1))*About!$B$27*About!$B$28</f>
        <v>72.480745377689161</v>
      </c>
      <c r="M2" s="45">
        <f>SUMPRODUCT('Chem pharma split'!$E$4:$BP$67*('Chem pharma split'!$D$4:$D$67=$A2)*('Chem pharma split'!$E$2:$BP$2=M$1))*About!$B$27*About!$B$28</f>
        <v>1759.4518545921289</v>
      </c>
      <c r="N2" s="45">
        <f>SUMPRODUCT('Chem pharma split'!$E$4:$BP$67*('Chem pharma split'!$D$4:$D$67=$A2)*('Chem pharma split'!$E$2:$BP$2=N$1))*About!$B$27*About!$B$28</f>
        <v>53.601506988242377</v>
      </c>
      <c r="O2" s="45">
        <f>SUMPRODUCT('Chem pharma split'!$E$4:$BP$67*('Chem pharma split'!$D$4:$D$67=$A2)*('Chem pharma split'!$E$2:$BP$2=O$1))*About!$B$27*About!$B$28</f>
        <v>3.5744088706008781</v>
      </c>
      <c r="P2" s="45">
        <f>SUMPRODUCT('Chem pharma split'!$E$4:$BP$67*('Chem pharma split'!$D$4:$D$67=$A2)*('Chem pharma split'!$E$2:$BP$2=P$1))*About!$B$27*About!$B$28</f>
        <v>5.6889218989374539</v>
      </c>
      <c r="Q2" s="45">
        <f>SUMPRODUCT('Chem pharma split'!$E$4:$BP$67*('Chem pharma split'!$D$4:$D$67=$A2)*('Chem pharma split'!$E$2:$BP$2=Q$1))*About!$B$27*About!$B$28</f>
        <v>3.0550192435369929</v>
      </c>
      <c r="R2" s="45">
        <f>SUMPRODUCT('Chem pharma split'!$E$4:$BP$67*('Chem pharma split'!$D$4:$D$67=$A2)*('Chem pharma split'!$E$2:$BP$2=R$1))*About!$B$27*About!$B$28</f>
        <v>13.763624993598587</v>
      </c>
      <c r="S2" s="45">
        <f>SUMPRODUCT('Chem pharma split'!$E$4:$BP$67*('Chem pharma split'!$D$4:$D$67=$A2)*('Chem pharma split'!$E$2:$BP$2=S$1))*About!$B$27*About!$B$28</f>
        <v>33.366279506840137</v>
      </c>
      <c r="T2" s="45">
        <f>SUMPRODUCT('Chem pharma split'!$E$4:$BP$67*('Chem pharma split'!$D$4:$D$67=$A2)*('Chem pharma split'!$E$2:$BP$2=T$1))*About!$B$27*About!$B$28</f>
        <v>15.729547135549476</v>
      </c>
      <c r="U2" s="45">
        <f>SUMPRODUCT('Chem pharma split'!$E$4:$BP$67*('Chem pharma split'!$D$4:$D$67=$A2)*('Chem pharma split'!$E$2:$BP$2=U$1))*About!$B$27*About!$B$28</f>
        <v>3.8271344128806688</v>
      </c>
      <c r="V2" s="45">
        <f>SUMPRODUCT('Chem pharma split'!$E$4:$BP$67*('Chem pharma split'!$D$4:$D$67=$A2)*('Chem pharma split'!$E$2:$BP$2=V$1))*About!$B$27*About!$B$28</f>
        <v>956.22717575828938</v>
      </c>
      <c r="W2" s="45">
        <f>SUMPRODUCT('Chem pharma split'!$E$4:$BP$67*('Chem pharma split'!$D$4:$D$67=$A2)*('Chem pharma split'!$E$2:$BP$2=W$1))*About!$B$27*About!$B$28</f>
        <v>2.2600893155866792</v>
      </c>
      <c r="X2" s="45">
        <f>SUMPRODUCT('Chem pharma split'!$E$4:$BP$67*('Chem pharma split'!$D$4:$D$67=$A2)*('Chem pharma split'!$E$2:$BP$2=X$1))*About!$B$27*About!$B$28</f>
        <v>5165.2137977379134</v>
      </c>
      <c r="Y2" s="45">
        <f>SUMPRODUCT('Chem pharma split'!$E$4:$BP$67*('Chem pharma split'!$D$4:$D$67=$A2)*('Chem pharma split'!$E$2:$BP$2=Y$1))*About!$B$27*About!$B$28</f>
        <v>0</v>
      </c>
      <c r="Z2" s="45">
        <f>SUMPRODUCT('Chem pharma split'!$E$4:$BP$67*('Chem pharma split'!$D$4:$D$67=$A2)*('Chem pharma split'!$E$2:$BP$2=Z$1))*About!$B$27*About!$B$28</f>
        <v>3323.4524662931949</v>
      </c>
      <c r="AA2" s="45">
        <f>SUMPRODUCT('Chem pharma split'!$E$4:$BP$67*('Chem pharma split'!$D$4:$D$67=$A2)*('Chem pharma split'!$E$2:$BP$2=AA$1))*About!$B$27*About!$B$28</f>
        <v>14846.106622099294</v>
      </c>
      <c r="AB2" s="45">
        <f>SUMPRODUCT('Chem pharma split'!$E$4:$BP$67*('Chem pharma split'!$D$4:$D$67=$A2)*('Chem pharma split'!$E$2:$BP$2=AB$1))*About!$B$27*About!$B$28</f>
        <v>0</v>
      </c>
      <c r="AC2" s="45">
        <f>SUMPRODUCT('Chem pharma split'!$E$4:$BP$67*('Chem pharma split'!$D$4:$D$67=$A2)*('Chem pharma split'!$E$2:$BP$2=AC$1))*About!$B$27*About!$B$28</f>
        <v>0</v>
      </c>
      <c r="AD2" s="45">
        <f>SUMPRODUCT('Chem pharma split'!$E$4:$BP$67*('Chem pharma split'!$D$4:$D$67=$A2)*('Chem pharma split'!$E$2:$BP$2=AD$1))*About!$B$27*About!$B$28</f>
        <v>0</v>
      </c>
      <c r="AE2" s="45">
        <f>SUMPRODUCT('Chem pharma split'!$E$4:$BP$67*('Chem pharma split'!$D$4:$D$67=$A2)*('Chem pharma split'!$E$2:$BP$2=AE$1))*About!$B$27*About!$B$28</f>
        <v>0</v>
      </c>
      <c r="AF2" s="45">
        <f>SUMPRODUCT('Chem pharma split'!$E$4:$BP$67*('Chem pharma split'!$D$4:$D$67=$A2)*('Chem pharma split'!$E$2:$BP$2=AF$1))*About!$B$27*About!$B$28</f>
        <v>1.6983307323894388</v>
      </c>
      <c r="AG2" s="45">
        <f>SUMPRODUCT('Chem pharma split'!$E$4:$BP$67*('Chem pharma split'!$D$4:$D$67=$A2)*('Chem pharma split'!$E$2:$BP$2=AG$1))*About!$B$27*About!$B$28</f>
        <v>33.012125401310826</v>
      </c>
      <c r="AH2" s="45">
        <f>SUMPRODUCT('Chem pharma split'!$E$4:$BP$67*('Chem pharma split'!$D$4:$D$67=$A2)*('Chem pharma split'!$E$2:$BP$2=AH$1))*About!$B$27*About!$B$28</f>
        <v>0</v>
      </c>
      <c r="AI2" s="45">
        <f>SUMPRODUCT('Chem pharma split'!$E$4:$BP$67*('Chem pharma split'!$D$4:$D$67=$A2)*('Chem pharma split'!$E$2:$BP$2=AI$1))*About!$B$27*About!$B$28</f>
        <v>87.011181490094771</v>
      </c>
      <c r="AJ2" s="45">
        <f>SUMPRODUCT('Chem pharma split'!$E$4:$BP$67*('Chem pharma split'!$D$4:$D$67=$A2)*('Chem pharma split'!$E$2:$BP$2=AJ$1))*About!$B$27*About!$B$28</f>
        <v>240.41579216971903</v>
      </c>
      <c r="AK2" s="45">
        <f>SUMPRODUCT('Chem pharma split'!$E$4:$BP$67*('Chem pharma split'!$D$4:$D$67=$A2)*('Chem pharma split'!$E$2:$BP$2=AK$1))*About!$B$27*About!$B$28</f>
        <v>23.624421666019572</v>
      </c>
      <c r="AL2" s="45">
        <f>SUMPRODUCT('Chem pharma split'!$E$4:$BP$67*('Chem pharma split'!$D$4:$D$67=$A2)*('Chem pharma split'!$E$2:$BP$2=AL$1))*About!$B$27*About!$B$28</f>
        <v>0</v>
      </c>
    </row>
    <row r="3" spans="1:38" x14ac:dyDescent="0.45">
      <c r="A3" s="18" t="s">
        <v>50</v>
      </c>
      <c r="B3" s="45">
        <f>SUMPRODUCT('Chem pharma split'!$E$4:$BP$67*('Chem pharma split'!$D$4:$D$67=$A3)*('Chem pharma split'!$E$2:$BP$2=B$1))*About!$B$27*About!$B$28</f>
        <v>0</v>
      </c>
      <c r="C3" s="45">
        <f>SUMPRODUCT('Chem pharma split'!$E$4:$BP$67*('Chem pharma split'!$D$4:$D$67=$A3)*('Chem pharma split'!$E$2:$BP$2=C$1))*About!$B$27*About!$B$28</f>
        <v>450.76054967589414</v>
      </c>
      <c r="D3" s="45">
        <f>SUMPRODUCT('Chem pharma split'!$E$4:$BP$67*('Chem pharma split'!$D$4:$D$67=$A3)*('Chem pharma split'!$E$2:$BP$2=D$1))*About!$B$27*About!$B$28</f>
        <v>0</v>
      </c>
      <c r="E3" s="45">
        <f>SUMPRODUCT('Chem pharma split'!$E$4:$BP$67*('Chem pharma split'!$D$4:$D$67=$A3)*('Chem pharma split'!$E$2:$BP$2=E$1))*About!$B$27*About!$B$28</f>
        <v>0</v>
      </c>
      <c r="F3" s="45">
        <f>SUMPRODUCT('Chem pharma split'!$E$4:$BP$67*('Chem pharma split'!$D$4:$D$67=$A3)*('Chem pharma split'!$E$2:$BP$2=F$1))*About!$B$27*About!$B$28</f>
        <v>195.50252056184371</v>
      </c>
      <c r="G3" s="45">
        <f>SUMPRODUCT('Chem pharma split'!$E$4:$BP$67*('Chem pharma split'!$D$4:$D$67=$A3)*('Chem pharma split'!$E$2:$BP$2=G$1))*About!$B$27*About!$B$28</f>
        <v>783.86516390832071</v>
      </c>
      <c r="H3" s="45">
        <f>SUMPRODUCT('Chem pharma split'!$E$4:$BP$67*('Chem pharma split'!$D$4:$D$67=$A3)*('Chem pharma split'!$E$2:$BP$2=H$1))*About!$B$27*About!$B$28</f>
        <v>208.57700245680311</v>
      </c>
      <c r="I3" s="45">
        <f>SUMPRODUCT('Chem pharma split'!$E$4:$BP$67*('Chem pharma split'!$D$4:$D$67=$A3)*('Chem pharma split'!$E$2:$BP$2=I$1))*About!$B$27*About!$B$28</f>
        <v>557.78162039933954</v>
      </c>
      <c r="J3" s="45">
        <f>SUMPRODUCT('Chem pharma split'!$E$4:$BP$67*('Chem pharma split'!$D$4:$D$67=$A3)*('Chem pharma split'!$E$2:$BP$2=J$1))*About!$B$27*About!$B$28</f>
        <v>100771.04072359254</v>
      </c>
      <c r="K3" s="45">
        <f>SUMPRODUCT('Chem pharma split'!$E$4:$BP$67*('Chem pharma split'!$D$4:$D$67=$A3)*('Chem pharma split'!$E$2:$BP$2=K$1))*About!$B$27*About!$B$28</f>
        <v>4770.5232614263386</v>
      </c>
      <c r="L3" s="45">
        <f>SUMPRODUCT('Chem pharma split'!$E$4:$BP$67*('Chem pharma split'!$D$4:$D$67=$A3)*('Chem pharma split'!$E$2:$BP$2=L$1))*About!$B$27*About!$B$28</f>
        <v>92.225993731324792</v>
      </c>
      <c r="M3" s="45">
        <f>SUMPRODUCT('Chem pharma split'!$E$4:$BP$67*('Chem pharma split'!$D$4:$D$67=$A3)*('Chem pharma split'!$E$2:$BP$2=M$1))*About!$B$27*About!$B$28</f>
        <v>63.188544658612685</v>
      </c>
      <c r="N3" s="45">
        <f>SUMPRODUCT('Chem pharma split'!$E$4:$BP$67*('Chem pharma split'!$D$4:$D$67=$A3)*('Chem pharma split'!$E$2:$BP$2=N$1))*About!$B$27*About!$B$28</f>
        <v>7066.5693173926602</v>
      </c>
      <c r="O3" s="45">
        <f>SUMPRODUCT('Chem pharma split'!$E$4:$BP$67*('Chem pharma split'!$D$4:$D$67=$A3)*('Chem pharma split'!$E$2:$BP$2=O$1))*About!$B$27*About!$B$28</f>
        <v>34506.325043856334</v>
      </c>
      <c r="P3" s="45">
        <f>SUMPRODUCT('Chem pharma split'!$E$4:$BP$67*('Chem pharma split'!$D$4:$D$67=$A3)*('Chem pharma split'!$E$2:$BP$2=P$1))*About!$B$27*About!$B$28</f>
        <v>1254.3515959969388</v>
      </c>
      <c r="Q3" s="45">
        <f>SUMPRODUCT('Chem pharma split'!$E$4:$BP$67*('Chem pharma split'!$D$4:$D$67=$A3)*('Chem pharma split'!$E$2:$BP$2=Q$1))*About!$B$27*About!$B$28</f>
        <v>50.363163851665533</v>
      </c>
      <c r="R3" s="45">
        <f>SUMPRODUCT('Chem pharma split'!$E$4:$BP$67*('Chem pharma split'!$D$4:$D$67=$A3)*('Chem pharma split'!$E$2:$BP$2=R$1))*About!$B$27*About!$B$28</f>
        <v>109.82919373944128</v>
      </c>
      <c r="S3" s="45">
        <f>SUMPRODUCT('Chem pharma split'!$E$4:$BP$67*('Chem pharma split'!$D$4:$D$67=$A3)*('Chem pharma split'!$E$2:$BP$2=S$1))*About!$B$27*About!$B$28</f>
        <v>243.11071401453398</v>
      </c>
      <c r="T3" s="45">
        <f>SUMPRODUCT('Chem pharma split'!$E$4:$BP$67*('Chem pharma split'!$D$4:$D$67=$A3)*('Chem pharma split'!$E$2:$BP$2=T$1))*About!$B$27*About!$B$28</f>
        <v>81.4950085759872</v>
      </c>
      <c r="U3" s="45">
        <f>SUMPRODUCT('Chem pharma split'!$E$4:$BP$67*('Chem pharma split'!$D$4:$D$67=$A3)*('Chem pharma split'!$E$2:$BP$2=U$1))*About!$B$27*About!$B$28</f>
        <v>42.147755824781086</v>
      </c>
      <c r="V3" s="45">
        <f>SUMPRODUCT('Chem pharma split'!$E$4:$BP$67*('Chem pharma split'!$D$4:$D$67=$A3)*('Chem pharma split'!$E$2:$BP$2=V$1))*About!$B$27*About!$B$28</f>
        <v>5335.949302218175</v>
      </c>
      <c r="W3" s="45">
        <f>SUMPRODUCT('Chem pharma split'!$E$4:$BP$67*('Chem pharma split'!$D$4:$D$67=$A3)*('Chem pharma split'!$E$2:$BP$2=W$1))*About!$B$27*About!$B$28</f>
        <v>9651.7391260756813</v>
      </c>
      <c r="X3" s="45">
        <f>SUMPRODUCT('Chem pharma split'!$E$4:$BP$67*('Chem pharma split'!$D$4:$D$67=$A3)*('Chem pharma split'!$E$2:$BP$2=X$1))*About!$B$27*About!$B$28</f>
        <v>6991.635440034871</v>
      </c>
      <c r="Y3" s="45">
        <f>SUMPRODUCT('Chem pharma split'!$E$4:$BP$67*('Chem pharma split'!$D$4:$D$67=$A3)*('Chem pharma split'!$E$2:$BP$2=Y$1))*About!$B$27*About!$B$28</f>
        <v>0</v>
      </c>
      <c r="Z3" s="45">
        <f>SUMPRODUCT('Chem pharma split'!$E$4:$BP$67*('Chem pharma split'!$D$4:$D$67=$A3)*('Chem pharma split'!$E$2:$BP$2=Z$1))*About!$B$27*About!$B$28</f>
        <v>43.840829248924187</v>
      </c>
      <c r="AA3" s="45">
        <f>SUMPRODUCT('Chem pharma split'!$E$4:$BP$67*('Chem pharma split'!$D$4:$D$67=$A3)*('Chem pharma split'!$E$2:$BP$2=AA$1))*About!$B$27*About!$B$28</f>
        <v>27.220370453188679</v>
      </c>
      <c r="AB3" s="45">
        <f>SUMPRODUCT('Chem pharma split'!$E$4:$BP$67*('Chem pharma split'!$D$4:$D$67=$A3)*('Chem pharma split'!$E$2:$BP$2=AB$1))*About!$B$27*About!$B$28</f>
        <v>0</v>
      </c>
      <c r="AC3" s="45">
        <f>SUMPRODUCT('Chem pharma split'!$E$4:$BP$67*('Chem pharma split'!$D$4:$D$67=$A3)*('Chem pharma split'!$E$2:$BP$2=AC$1))*About!$B$27*About!$B$28</f>
        <v>0</v>
      </c>
      <c r="AD3" s="45">
        <f>SUMPRODUCT('Chem pharma split'!$E$4:$BP$67*('Chem pharma split'!$D$4:$D$67=$A3)*('Chem pharma split'!$E$2:$BP$2=AD$1))*About!$B$27*About!$B$28</f>
        <v>0</v>
      </c>
      <c r="AE3" s="45">
        <f>SUMPRODUCT('Chem pharma split'!$E$4:$BP$67*('Chem pharma split'!$D$4:$D$67=$A3)*('Chem pharma split'!$E$2:$BP$2=AE$1))*About!$B$27*About!$B$28</f>
        <v>0</v>
      </c>
      <c r="AF3" s="45">
        <f>SUMPRODUCT('Chem pharma split'!$E$4:$BP$67*('Chem pharma split'!$D$4:$D$67=$A3)*('Chem pharma split'!$E$2:$BP$2=AF$1))*About!$B$27*About!$B$28</f>
        <v>0.12015695391781611</v>
      </c>
      <c r="AG3" s="45">
        <f>SUMPRODUCT('Chem pharma split'!$E$4:$BP$67*('Chem pharma split'!$D$4:$D$67=$A3)*('Chem pharma split'!$E$2:$BP$2=AG$1))*About!$B$27*About!$B$28</f>
        <v>3.0357547204137347</v>
      </c>
      <c r="AH3" s="45">
        <f>SUMPRODUCT('Chem pharma split'!$E$4:$BP$67*('Chem pharma split'!$D$4:$D$67=$A3)*('Chem pharma split'!$E$2:$BP$2=AH$1))*About!$B$27*About!$B$28</f>
        <v>0</v>
      </c>
      <c r="AI3" s="45">
        <f>SUMPRODUCT('Chem pharma split'!$E$4:$BP$67*('Chem pharma split'!$D$4:$D$67=$A3)*('Chem pharma split'!$E$2:$BP$2=AI$1))*About!$B$27*About!$B$28</f>
        <v>0</v>
      </c>
      <c r="AJ3" s="45">
        <f>SUMPRODUCT('Chem pharma split'!$E$4:$BP$67*('Chem pharma split'!$D$4:$D$67=$A3)*('Chem pharma split'!$E$2:$BP$2=AJ$1))*About!$B$27*About!$B$28</f>
        <v>0</v>
      </c>
      <c r="AK3" s="45">
        <f>SUMPRODUCT('Chem pharma split'!$E$4:$BP$67*('Chem pharma split'!$D$4:$D$67=$A3)*('Chem pharma split'!$E$2:$BP$2=AK$1))*About!$B$27*About!$B$28</f>
        <v>2.2168316284714753</v>
      </c>
      <c r="AL3" s="45">
        <f>SUMPRODUCT('Chem pharma split'!$E$4:$BP$67*('Chem pharma split'!$D$4:$D$67=$A3)*('Chem pharma split'!$E$2:$BP$2=AL$1))*About!$B$27*About!$B$28</f>
        <v>0</v>
      </c>
    </row>
    <row r="4" spans="1:38" x14ac:dyDescent="0.45">
      <c r="A4" s="18" t="s">
        <v>51</v>
      </c>
      <c r="B4" s="45">
        <f>SUMPRODUCT('Chem pharma split'!$E$4:$BP$67*('Chem pharma split'!$D$4:$D$67=$A4)*('Chem pharma split'!$E$2:$BP$2=B$1))*About!$B$27*About!$B$28</f>
        <v>0</v>
      </c>
      <c r="C4" s="45">
        <f>SUMPRODUCT('Chem pharma split'!$E$4:$BP$67*('Chem pharma split'!$D$4:$D$67=$A4)*('Chem pharma split'!$E$2:$BP$2=C$1))*About!$B$27*About!$B$28</f>
        <v>0</v>
      </c>
      <c r="D4" s="45">
        <f>SUMPRODUCT('Chem pharma split'!$E$4:$BP$67*('Chem pharma split'!$D$4:$D$67=$A4)*('Chem pharma split'!$E$2:$BP$2=D$1))*About!$B$27*About!$B$28</f>
        <v>0</v>
      </c>
      <c r="E4" s="45">
        <f>SUMPRODUCT('Chem pharma split'!$E$4:$BP$67*('Chem pharma split'!$D$4:$D$67=$A4)*('Chem pharma split'!$E$2:$BP$2=E$1))*About!$B$27*About!$B$28</f>
        <v>0</v>
      </c>
      <c r="F4" s="45">
        <f>SUMPRODUCT('Chem pharma split'!$E$4:$BP$67*('Chem pharma split'!$D$4:$D$67=$A4)*('Chem pharma split'!$E$2:$BP$2=F$1))*About!$B$27*About!$B$28</f>
        <v>0</v>
      </c>
      <c r="G4" s="45">
        <f>SUMPRODUCT('Chem pharma split'!$E$4:$BP$67*('Chem pharma split'!$D$4:$D$67=$A4)*('Chem pharma split'!$E$2:$BP$2=G$1))*About!$B$27*About!$B$28</f>
        <v>0</v>
      </c>
      <c r="H4" s="45">
        <f>SUMPRODUCT('Chem pharma split'!$E$4:$BP$67*('Chem pharma split'!$D$4:$D$67=$A4)*('Chem pharma split'!$E$2:$BP$2=H$1))*About!$B$27*About!$B$28</f>
        <v>0</v>
      </c>
      <c r="I4" s="45">
        <f>SUMPRODUCT('Chem pharma split'!$E$4:$BP$67*('Chem pharma split'!$D$4:$D$67=$A4)*('Chem pharma split'!$E$2:$BP$2=I$1))*About!$B$27*About!$B$28</f>
        <v>0</v>
      </c>
      <c r="J4" s="45">
        <f>SUMPRODUCT('Chem pharma split'!$E$4:$BP$67*('Chem pharma split'!$D$4:$D$67=$A4)*('Chem pharma split'!$E$2:$BP$2=J$1))*About!$B$27*About!$B$28</f>
        <v>0</v>
      </c>
      <c r="K4" s="45">
        <f>SUMPRODUCT('Chem pharma split'!$E$4:$BP$67*('Chem pharma split'!$D$4:$D$67=$A4)*('Chem pharma split'!$E$2:$BP$2=K$1))*About!$B$27*About!$B$28</f>
        <v>0</v>
      </c>
      <c r="L4" s="45">
        <f>SUMPRODUCT('Chem pharma split'!$E$4:$BP$67*('Chem pharma split'!$D$4:$D$67=$A4)*('Chem pharma split'!$E$2:$BP$2=L$1))*About!$B$27*About!$B$28</f>
        <v>0</v>
      </c>
      <c r="M4" s="45">
        <f>SUMPRODUCT('Chem pharma split'!$E$4:$BP$67*('Chem pharma split'!$D$4:$D$67=$A4)*('Chem pharma split'!$E$2:$BP$2=M$1))*About!$B$27*About!$B$28</f>
        <v>0</v>
      </c>
      <c r="N4" s="45">
        <f>SUMPRODUCT('Chem pharma split'!$E$4:$BP$67*('Chem pharma split'!$D$4:$D$67=$A4)*('Chem pharma split'!$E$2:$BP$2=N$1))*About!$B$27*About!$B$28</f>
        <v>0</v>
      </c>
      <c r="O4" s="45">
        <f>SUMPRODUCT('Chem pharma split'!$E$4:$BP$67*('Chem pharma split'!$D$4:$D$67=$A4)*('Chem pharma split'!$E$2:$BP$2=O$1))*About!$B$27*About!$B$28</f>
        <v>0</v>
      </c>
      <c r="P4" s="45">
        <f>SUMPRODUCT('Chem pharma split'!$E$4:$BP$67*('Chem pharma split'!$D$4:$D$67=$A4)*('Chem pharma split'!$E$2:$BP$2=P$1))*About!$B$27*About!$B$28</f>
        <v>0</v>
      </c>
      <c r="Q4" s="45">
        <f>SUMPRODUCT('Chem pharma split'!$E$4:$BP$67*('Chem pharma split'!$D$4:$D$67=$A4)*('Chem pharma split'!$E$2:$BP$2=Q$1))*About!$B$27*About!$B$28</f>
        <v>0</v>
      </c>
      <c r="R4" s="45">
        <f>SUMPRODUCT('Chem pharma split'!$E$4:$BP$67*('Chem pharma split'!$D$4:$D$67=$A4)*('Chem pharma split'!$E$2:$BP$2=R$1))*About!$B$27*About!$B$28</f>
        <v>0</v>
      </c>
      <c r="S4" s="45">
        <f>SUMPRODUCT('Chem pharma split'!$E$4:$BP$67*('Chem pharma split'!$D$4:$D$67=$A4)*('Chem pharma split'!$E$2:$BP$2=S$1))*About!$B$27*About!$B$28</f>
        <v>0</v>
      </c>
      <c r="T4" s="45">
        <f>SUMPRODUCT('Chem pharma split'!$E$4:$BP$67*('Chem pharma split'!$D$4:$D$67=$A4)*('Chem pharma split'!$E$2:$BP$2=T$1))*About!$B$27*About!$B$28</f>
        <v>0</v>
      </c>
      <c r="U4" s="45">
        <f>SUMPRODUCT('Chem pharma split'!$E$4:$BP$67*('Chem pharma split'!$D$4:$D$67=$A4)*('Chem pharma split'!$E$2:$BP$2=U$1))*About!$B$27*About!$B$28</f>
        <v>0</v>
      </c>
      <c r="V4" s="45">
        <f>SUMPRODUCT('Chem pharma split'!$E$4:$BP$67*('Chem pharma split'!$D$4:$D$67=$A4)*('Chem pharma split'!$E$2:$BP$2=V$1))*About!$B$27*About!$B$28</f>
        <v>0</v>
      </c>
      <c r="W4" s="45">
        <f>SUMPRODUCT('Chem pharma split'!$E$4:$BP$67*('Chem pharma split'!$D$4:$D$67=$A4)*('Chem pharma split'!$E$2:$BP$2=W$1))*About!$B$27*About!$B$28</f>
        <v>0</v>
      </c>
      <c r="X4" s="45">
        <f>SUMPRODUCT('Chem pharma split'!$E$4:$BP$67*('Chem pharma split'!$D$4:$D$67=$A4)*('Chem pharma split'!$E$2:$BP$2=X$1))*About!$B$27*About!$B$28</f>
        <v>0</v>
      </c>
      <c r="Y4" s="45">
        <f>SUMPRODUCT('Chem pharma split'!$E$4:$BP$67*('Chem pharma split'!$D$4:$D$67=$A4)*('Chem pharma split'!$E$2:$BP$2=Y$1))*About!$B$27*About!$B$28</f>
        <v>0</v>
      </c>
      <c r="Z4" s="45">
        <f>SUMPRODUCT('Chem pharma split'!$E$4:$BP$67*('Chem pharma split'!$D$4:$D$67=$A4)*('Chem pharma split'!$E$2:$BP$2=Z$1))*About!$B$27*About!$B$28</f>
        <v>0</v>
      </c>
      <c r="AA4" s="45">
        <f>SUMPRODUCT('Chem pharma split'!$E$4:$BP$67*('Chem pharma split'!$D$4:$D$67=$A4)*('Chem pharma split'!$E$2:$BP$2=AA$1))*About!$B$27*About!$B$28</f>
        <v>0</v>
      </c>
      <c r="AB4" s="45">
        <f>SUMPRODUCT('Chem pharma split'!$E$4:$BP$67*('Chem pharma split'!$D$4:$D$67=$A4)*('Chem pharma split'!$E$2:$BP$2=AB$1))*About!$B$27*About!$B$28</f>
        <v>0</v>
      </c>
      <c r="AC4" s="45">
        <f>SUMPRODUCT('Chem pharma split'!$E$4:$BP$67*('Chem pharma split'!$D$4:$D$67=$A4)*('Chem pharma split'!$E$2:$BP$2=AC$1))*About!$B$27*About!$B$28</f>
        <v>0</v>
      </c>
      <c r="AD4" s="45">
        <f>SUMPRODUCT('Chem pharma split'!$E$4:$BP$67*('Chem pharma split'!$D$4:$D$67=$A4)*('Chem pharma split'!$E$2:$BP$2=AD$1))*About!$B$27*About!$B$28</f>
        <v>0</v>
      </c>
      <c r="AE4" s="45">
        <f>SUMPRODUCT('Chem pharma split'!$E$4:$BP$67*('Chem pharma split'!$D$4:$D$67=$A4)*('Chem pharma split'!$E$2:$BP$2=AE$1))*About!$B$27*About!$B$28</f>
        <v>0</v>
      </c>
      <c r="AF4" s="45">
        <f>SUMPRODUCT('Chem pharma split'!$E$4:$BP$67*('Chem pharma split'!$D$4:$D$67=$A4)*('Chem pharma split'!$E$2:$BP$2=AF$1))*About!$B$27*About!$B$28</f>
        <v>0</v>
      </c>
      <c r="AG4" s="45">
        <f>SUMPRODUCT('Chem pharma split'!$E$4:$BP$67*('Chem pharma split'!$D$4:$D$67=$A4)*('Chem pharma split'!$E$2:$BP$2=AG$1))*About!$B$27*About!$B$28</f>
        <v>0</v>
      </c>
      <c r="AH4" s="45">
        <f>SUMPRODUCT('Chem pharma split'!$E$4:$BP$67*('Chem pharma split'!$D$4:$D$67=$A4)*('Chem pharma split'!$E$2:$BP$2=AH$1))*About!$B$27*About!$B$28</f>
        <v>0</v>
      </c>
      <c r="AI4" s="45">
        <f>SUMPRODUCT('Chem pharma split'!$E$4:$BP$67*('Chem pharma split'!$D$4:$D$67=$A4)*('Chem pharma split'!$E$2:$BP$2=AI$1))*About!$B$27*About!$B$28</f>
        <v>0</v>
      </c>
      <c r="AJ4" s="45">
        <f>SUMPRODUCT('Chem pharma split'!$E$4:$BP$67*('Chem pharma split'!$D$4:$D$67=$A4)*('Chem pharma split'!$E$2:$BP$2=AJ$1))*About!$B$27*About!$B$28</f>
        <v>0</v>
      </c>
      <c r="AK4" s="45">
        <f>SUMPRODUCT('Chem pharma split'!$E$4:$BP$67*('Chem pharma split'!$D$4:$D$67=$A4)*('Chem pharma split'!$E$2:$BP$2=AK$1))*About!$B$27*About!$B$28</f>
        <v>0</v>
      </c>
      <c r="AL4" s="45">
        <f>SUMPRODUCT('Chem pharma split'!$E$4:$BP$67*('Chem pharma split'!$D$4:$D$67=$A4)*('Chem pharma split'!$E$2:$BP$2=AL$1))*About!$B$27*About!$B$28</f>
        <v>0</v>
      </c>
    </row>
    <row r="5" spans="1:38" x14ac:dyDescent="0.45">
      <c r="A5" s="18" t="s">
        <v>52</v>
      </c>
      <c r="B5" s="45">
        <f>SUMPRODUCT('Chem pharma split'!$E$4:$BP$67*('Chem pharma split'!$D$4:$D$67=$A5)*('Chem pharma split'!$E$2:$BP$2=B$1))*About!$B$27*About!$B$28</f>
        <v>0</v>
      </c>
      <c r="C5" s="45">
        <f>SUMPRODUCT('Chem pharma split'!$E$4:$BP$67*('Chem pharma split'!$D$4:$D$67=$A5)*('Chem pharma split'!$E$2:$BP$2=C$1))*About!$B$27*About!$B$28</f>
        <v>0</v>
      </c>
      <c r="D5" s="45">
        <f>SUMPRODUCT('Chem pharma split'!$E$4:$BP$67*('Chem pharma split'!$D$4:$D$67=$A5)*('Chem pharma split'!$E$2:$BP$2=D$1))*About!$B$27*About!$B$28</f>
        <v>0</v>
      </c>
      <c r="E5" s="45">
        <f>SUMPRODUCT('Chem pharma split'!$E$4:$BP$67*('Chem pharma split'!$D$4:$D$67=$A5)*('Chem pharma split'!$E$2:$BP$2=E$1))*About!$B$27*About!$B$28</f>
        <v>0</v>
      </c>
      <c r="F5" s="45">
        <f>SUMPRODUCT('Chem pharma split'!$E$4:$BP$67*('Chem pharma split'!$D$4:$D$67=$A5)*('Chem pharma split'!$E$2:$BP$2=F$1))*About!$B$27*About!$B$28</f>
        <v>0</v>
      </c>
      <c r="G5" s="45">
        <f>SUMPRODUCT('Chem pharma split'!$E$4:$BP$67*('Chem pharma split'!$D$4:$D$67=$A5)*('Chem pharma split'!$E$2:$BP$2=G$1))*About!$B$27*About!$B$28</f>
        <v>0</v>
      </c>
      <c r="H5" s="45">
        <f>SUMPRODUCT('Chem pharma split'!$E$4:$BP$67*('Chem pharma split'!$D$4:$D$67=$A5)*('Chem pharma split'!$E$2:$BP$2=H$1))*About!$B$27*About!$B$28</f>
        <v>0</v>
      </c>
      <c r="I5" s="45">
        <f>SUMPRODUCT('Chem pharma split'!$E$4:$BP$67*('Chem pharma split'!$D$4:$D$67=$A5)*('Chem pharma split'!$E$2:$BP$2=I$1))*About!$B$27*About!$B$28</f>
        <v>0</v>
      </c>
      <c r="J5" s="45">
        <f>SUMPRODUCT('Chem pharma split'!$E$4:$BP$67*('Chem pharma split'!$D$4:$D$67=$A5)*('Chem pharma split'!$E$2:$BP$2=J$1))*About!$B$27*About!$B$28</f>
        <v>0</v>
      </c>
      <c r="K5" s="45">
        <f>SUMPRODUCT('Chem pharma split'!$E$4:$BP$67*('Chem pharma split'!$D$4:$D$67=$A5)*('Chem pharma split'!$E$2:$BP$2=K$1))*About!$B$27*About!$B$28</f>
        <v>0</v>
      </c>
      <c r="L5" s="45">
        <f>SUMPRODUCT('Chem pharma split'!$E$4:$BP$67*('Chem pharma split'!$D$4:$D$67=$A5)*('Chem pharma split'!$E$2:$BP$2=L$1))*About!$B$27*About!$B$28</f>
        <v>0</v>
      </c>
      <c r="M5" s="45">
        <f>SUMPRODUCT('Chem pharma split'!$E$4:$BP$67*('Chem pharma split'!$D$4:$D$67=$A5)*('Chem pharma split'!$E$2:$BP$2=M$1))*About!$B$27*About!$B$28</f>
        <v>0</v>
      </c>
      <c r="N5" s="45">
        <f>SUMPRODUCT('Chem pharma split'!$E$4:$BP$67*('Chem pharma split'!$D$4:$D$67=$A5)*('Chem pharma split'!$E$2:$BP$2=N$1))*About!$B$27*About!$B$28</f>
        <v>0</v>
      </c>
      <c r="O5" s="45">
        <f>SUMPRODUCT('Chem pharma split'!$E$4:$BP$67*('Chem pharma split'!$D$4:$D$67=$A5)*('Chem pharma split'!$E$2:$BP$2=O$1))*About!$B$27*About!$B$28</f>
        <v>0</v>
      </c>
      <c r="P5" s="45">
        <f>SUMPRODUCT('Chem pharma split'!$E$4:$BP$67*('Chem pharma split'!$D$4:$D$67=$A5)*('Chem pharma split'!$E$2:$BP$2=P$1))*About!$B$27*About!$B$28</f>
        <v>0</v>
      </c>
      <c r="Q5" s="45">
        <f>SUMPRODUCT('Chem pharma split'!$E$4:$BP$67*('Chem pharma split'!$D$4:$D$67=$A5)*('Chem pharma split'!$E$2:$BP$2=Q$1))*About!$B$27*About!$B$28</f>
        <v>0</v>
      </c>
      <c r="R5" s="45">
        <f>SUMPRODUCT('Chem pharma split'!$E$4:$BP$67*('Chem pharma split'!$D$4:$D$67=$A5)*('Chem pharma split'!$E$2:$BP$2=R$1))*About!$B$27*About!$B$28</f>
        <v>0</v>
      </c>
      <c r="S5" s="45">
        <f>SUMPRODUCT('Chem pharma split'!$E$4:$BP$67*('Chem pharma split'!$D$4:$D$67=$A5)*('Chem pharma split'!$E$2:$BP$2=S$1))*About!$B$27*About!$B$28</f>
        <v>0</v>
      </c>
      <c r="T5" s="45">
        <f>SUMPRODUCT('Chem pharma split'!$E$4:$BP$67*('Chem pharma split'!$D$4:$D$67=$A5)*('Chem pharma split'!$E$2:$BP$2=T$1))*About!$B$27*About!$B$28</f>
        <v>0</v>
      </c>
      <c r="U5" s="45">
        <f>SUMPRODUCT('Chem pharma split'!$E$4:$BP$67*('Chem pharma split'!$D$4:$D$67=$A5)*('Chem pharma split'!$E$2:$BP$2=U$1))*About!$B$27*About!$B$28</f>
        <v>0</v>
      </c>
      <c r="V5" s="45">
        <f>SUMPRODUCT('Chem pharma split'!$E$4:$BP$67*('Chem pharma split'!$D$4:$D$67=$A5)*('Chem pharma split'!$E$2:$BP$2=V$1))*About!$B$27*About!$B$28</f>
        <v>0</v>
      </c>
      <c r="W5" s="45">
        <f>SUMPRODUCT('Chem pharma split'!$E$4:$BP$67*('Chem pharma split'!$D$4:$D$67=$A5)*('Chem pharma split'!$E$2:$BP$2=W$1))*About!$B$27*About!$B$28</f>
        <v>0</v>
      </c>
      <c r="X5" s="45">
        <f>SUMPRODUCT('Chem pharma split'!$E$4:$BP$67*('Chem pharma split'!$D$4:$D$67=$A5)*('Chem pharma split'!$E$2:$BP$2=X$1))*About!$B$27*About!$B$28</f>
        <v>0</v>
      </c>
      <c r="Y5" s="45">
        <f>SUMPRODUCT('Chem pharma split'!$E$4:$BP$67*('Chem pharma split'!$D$4:$D$67=$A5)*('Chem pharma split'!$E$2:$BP$2=Y$1))*About!$B$27*About!$B$28</f>
        <v>0</v>
      </c>
      <c r="Z5" s="45">
        <f>SUMPRODUCT('Chem pharma split'!$E$4:$BP$67*('Chem pharma split'!$D$4:$D$67=$A5)*('Chem pharma split'!$E$2:$BP$2=Z$1))*About!$B$27*About!$B$28</f>
        <v>0</v>
      </c>
      <c r="AA5" s="45">
        <f>SUMPRODUCT('Chem pharma split'!$E$4:$BP$67*('Chem pharma split'!$D$4:$D$67=$A5)*('Chem pharma split'!$E$2:$BP$2=AA$1))*About!$B$27*About!$B$28</f>
        <v>0</v>
      </c>
      <c r="AB5" s="45">
        <f>SUMPRODUCT('Chem pharma split'!$E$4:$BP$67*('Chem pharma split'!$D$4:$D$67=$A5)*('Chem pharma split'!$E$2:$BP$2=AB$1))*About!$B$27*About!$B$28</f>
        <v>0</v>
      </c>
      <c r="AC5" s="45">
        <f>SUMPRODUCT('Chem pharma split'!$E$4:$BP$67*('Chem pharma split'!$D$4:$D$67=$A5)*('Chem pharma split'!$E$2:$BP$2=AC$1))*About!$B$27*About!$B$28</f>
        <v>0</v>
      </c>
      <c r="AD5" s="45">
        <f>SUMPRODUCT('Chem pharma split'!$E$4:$BP$67*('Chem pharma split'!$D$4:$D$67=$A5)*('Chem pharma split'!$E$2:$BP$2=AD$1))*About!$B$27*About!$B$28</f>
        <v>0</v>
      </c>
      <c r="AE5" s="45">
        <f>SUMPRODUCT('Chem pharma split'!$E$4:$BP$67*('Chem pharma split'!$D$4:$D$67=$A5)*('Chem pharma split'!$E$2:$BP$2=AE$1))*About!$B$27*About!$B$28</f>
        <v>0</v>
      </c>
      <c r="AF5" s="45">
        <f>SUMPRODUCT('Chem pharma split'!$E$4:$BP$67*('Chem pharma split'!$D$4:$D$67=$A5)*('Chem pharma split'!$E$2:$BP$2=AF$1))*About!$B$27*About!$B$28</f>
        <v>0</v>
      </c>
      <c r="AG5" s="45">
        <f>SUMPRODUCT('Chem pharma split'!$E$4:$BP$67*('Chem pharma split'!$D$4:$D$67=$A5)*('Chem pharma split'!$E$2:$BP$2=AG$1))*About!$B$27*About!$B$28</f>
        <v>0</v>
      </c>
      <c r="AH5" s="45">
        <f>SUMPRODUCT('Chem pharma split'!$E$4:$BP$67*('Chem pharma split'!$D$4:$D$67=$A5)*('Chem pharma split'!$E$2:$BP$2=AH$1))*About!$B$27*About!$B$28</f>
        <v>0</v>
      </c>
      <c r="AI5" s="45">
        <f>SUMPRODUCT('Chem pharma split'!$E$4:$BP$67*('Chem pharma split'!$D$4:$D$67=$A5)*('Chem pharma split'!$E$2:$BP$2=AI$1))*About!$B$27*About!$B$28</f>
        <v>0</v>
      </c>
      <c r="AJ5" s="45">
        <f>SUMPRODUCT('Chem pharma split'!$E$4:$BP$67*('Chem pharma split'!$D$4:$D$67=$A5)*('Chem pharma split'!$E$2:$BP$2=AJ$1))*About!$B$27*About!$B$28</f>
        <v>0</v>
      </c>
      <c r="AK5" s="45">
        <f>SUMPRODUCT('Chem pharma split'!$E$4:$BP$67*('Chem pharma split'!$D$4:$D$67=$A5)*('Chem pharma split'!$E$2:$BP$2=AK$1))*About!$B$27*About!$B$28</f>
        <v>0</v>
      </c>
      <c r="AL5" s="45">
        <f>SUMPRODUCT('Chem pharma split'!$E$4:$BP$67*('Chem pharma split'!$D$4:$D$67=$A5)*('Chem pharma split'!$E$2:$BP$2=AL$1))*About!$B$27*About!$B$28</f>
        <v>0</v>
      </c>
    </row>
    <row r="6" spans="1:38" x14ac:dyDescent="0.45">
      <c r="A6" s="18" t="s">
        <v>53</v>
      </c>
      <c r="B6" s="45">
        <f>SUMPRODUCT('Chem pharma split'!$E$4:$BP$67*('Chem pharma split'!$D$4:$D$67=$A6)*('Chem pharma split'!$E$2:$BP$2=B$1))*About!$B$27*About!$B$28</f>
        <v>1952.2851786753795</v>
      </c>
      <c r="C6" s="45">
        <f>SUMPRODUCT('Chem pharma split'!$E$4:$BP$67*('Chem pharma split'!$D$4:$D$67=$A6)*('Chem pharma split'!$E$2:$BP$2=C$1))*About!$B$27*About!$B$28</f>
        <v>0</v>
      </c>
      <c r="D6" s="45">
        <f>SUMPRODUCT('Chem pharma split'!$E$4:$BP$67*('Chem pharma split'!$D$4:$D$67=$A6)*('Chem pharma split'!$E$2:$BP$2=D$1))*About!$B$27*About!$B$28</f>
        <v>0</v>
      </c>
      <c r="E6" s="45">
        <f>SUMPRODUCT('Chem pharma split'!$E$4:$BP$67*('Chem pharma split'!$D$4:$D$67=$A6)*('Chem pharma split'!$E$2:$BP$2=E$1))*About!$B$27*About!$B$28</f>
        <v>0</v>
      </c>
      <c r="F6" s="45">
        <f>SUMPRODUCT('Chem pharma split'!$E$4:$BP$67*('Chem pharma split'!$D$4:$D$67=$A6)*('Chem pharma split'!$E$2:$BP$2=F$1))*About!$B$27*About!$B$28</f>
        <v>26013.654759983277</v>
      </c>
      <c r="G6" s="45">
        <f>SUMPRODUCT('Chem pharma split'!$E$4:$BP$67*('Chem pharma split'!$D$4:$D$67=$A6)*('Chem pharma split'!$E$2:$BP$2=G$1))*About!$B$27*About!$B$28</f>
        <v>253.04818522658118</v>
      </c>
      <c r="H6" s="45">
        <f>SUMPRODUCT('Chem pharma split'!$E$4:$BP$67*('Chem pharma split'!$D$4:$D$67=$A6)*('Chem pharma split'!$E$2:$BP$2=H$1))*About!$B$27*About!$B$28</f>
        <v>14.914943368871082</v>
      </c>
      <c r="I6" s="45">
        <f>SUMPRODUCT('Chem pharma split'!$E$4:$BP$67*('Chem pharma split'!$D$4:$D$67=$A6)*('Chem pharma split'!$E$2:$BP$2=I$1))*About!$B$27*About!$B$28</f>
        <v>140.50800565943899</v>
      </c>
      <c r="J6" s="45">
        <f>SUMPRODUCT('Chem pharma split'!$E$4:$BP$67*('Chem pharma split'!$D$4:$D$67=$A6)*('Chem pharma split'!$E$2:$BP$2=J$1))*About!$B$27*About!$B$28</f>
        <v>29.457408256181232</v>
      </c>
      <c r="K6" s="45">
        <f>SUMPRODUCT('Chem pharma split'!$E$4:$BP$67*('Chem pharma split'!$D$4:$D$67=$A6)*('Chem pharma split'!$E$2:$BP$2=K$1))*About!$B$27*About!$B$28</f>
        <v>2750.0186147359786</v>
      </c>
      <c r="L6" s="45">
        <f>SUMPRODUCT('Chem pharma split'!$E$4:$BP$67*('Chem pharma split'!$D$4:$D$67=$A6)*('Chem pharma split'!$E$2:$BP$2=L$1))*About!$B$27*About!$B$28</f>
        <v>368.38456822373962</v>
      </c>
      <c r="M6" s="45">
        <f>SUMPRODUCT('Chem pharma split'!$E$4:$BP$67*('Chem pharma split'!$D$4:$D$67=$A6)*('Chem pharma split'!$E$2:$BP$2=M$1))*About!$B$27*About!$B$28</f>
        <v>205.96395060138272</v>
      </c>
      <c r="N6" s="45">
        <f>SUMPRODUCT('Chem pharma split'!$E$4:$BP$67*('Chem pharma split'!$D$4:$D$67=$A6)*('Chem pharma split'!$E$2:$BP$2=N$1))*About!$B$27*About!$B$28</f>
        <v>396.93193758804864</v>
      </c>
      <c r="O6" s="45">
        <f>SUMPRODUCT('Chem pharma split'!$E$4:$BP$67*('Chem pharma split'!$D$4:$D$67=$A6)*('Chem pharma split'!$E$2:$BP$2=O$1))*About!$B$27*About!$B$28</f>
        <v>223.07699455804504</v>
      </c>
      <c r="P6" s="45">
        <f>SUMPRODUCT('Chem pharma split'!$E$4:$BP$67*('Chem pharma split'!$D$4:$D$67=$A6)*('Chem pharma split'!$E$2:$BP$2=P$1))*About!$B$27*About!$B$28</f>
        <v>104.24782600603406</v>
      </c>
      <c r="Q6" s="45">
        <f>SUMPRODUCT('Chem pharma split'!$E$4:$BP$67*('Chem pharma split'!$D$4:$D$67=$A6)*('Chem pharma split'!$E$2:$BP$2=Q$1))*About!$B$27*About!$B$28</f>
        <v>3.3796659275233703</v>
      </c>
      <c r="R6" s="45">
        <f>SUMPRODUCT('Chem pharma split'!$E$4:$BP$67*('Chem pharma split'!$D$4:$D$67=$A6)*('Chem pharma split'!$E$2:$BP$2=R$1))*About!$B$27*About!$B$28</f>
        <v>2.313431499457745</v>
      </c>
      <c r="S6" s="45">
        <f>SUMPRODUCT('Chem pharma split'!$E$4:$BP$67*('Chem pharma split'!$D$4:$D$67=$A6)*('Chem pharma split'!$E$2:$BP$2=S$1))*About!$B$27*About!$B$28</f>
        <v>9.9088049526316322</v>
      </c>
      <c r="T6" s="45">
        <f>SUMPRODUCT('Chem pharma split'!$E$4:$BP$67*('Chem pharma split'!$D$4:$D$67=$A6)*('Chem pharma split'!$E$2:$BP$2=T$1))*About!$B$27*About!$B$28</f>
        <v>0.4606279055436554</v>
      </c>
      <c r="U6" s="45">
        <f>SUMPRODUCT('Chem pharma split'!$E$4:$BP$67*('Chem pharma split'!$D$4:$D$67=$A6)*('Chem pharma split'!$E$2:$BP$2=U$1))*About!$B$27*About!$B$28</f>
        <v>0</v>
      </c>
      <c r="V6" s="45">
        <f>SUMPRODUCT('Chem pharma split'!$E$4:$BP$67*('Chem pharma split'!$D$4:$D$67=$A6)*('Chem pharma split'!$E$2:$BP$2=V$1))*About!$B$27*About!$B$28</f>
        <v>21.503803040215384</v>
      </c>
      <c r="W6" s="45">
        <f>SUMPRODUCT('Chem pharma split'!$E$4:$BP$67*('Chem pharma split'!$D$4:$D$67=$A6)*('Chem pharma split'!$E$2:$BP$2=W$1))*About!$B$27*About!$B$28</f>
        <v>10.277861274578621</v>
      </c>
      <c r="X6" s="45">
        <f>SUMPRODUCT('Chem pharma split'!$E$4:$BP$67*('Chem pharma split'!$D$4:$D$67=$A6)*('Chem pharma split'!$E$2:$BP$2=X$1))*About!$B$27*About!$B$28</f>
        <v>0</v>
      </c>
      <c r="Y6" s="45">
        <f>SUMPRODUCT('Chem pharma split'!$E$4:$BP$67*('Chem pharma split'!$D$4:$D$67=$A6)*('Chem pharma split'!$E$2:$BP$2=Y$1))*About!$B$27*About!$B$28</f>
        <v>0</v>
      </c>
      <c r="Z6" s="45">
        <f>SUMPRODUCT('Chem pharma split'!$E$4:$BP$67*('Chem pharma split'!$D$4:$D$67=$A6)*('Chem pharma split'!$E$2:$BP$2=Z$1))*About!$B$27*About!$B$28</f>
        <v>37.49744686352831</v>
      </c>
      <c r="AA6" s="45">
        <f>SUMPRODUCT('Chem pharma split'!$E$4:$BP$67*('Chem pharma split'!$D$4:$D$67=$A6)*('Chem pharma split'!$E$2:$BP$2=AA$1))*About!$B$27*About!$B$28</f>
        <v>13108.129051113712</v>
      </c>
      <c r="AB6" s="45">
        <f>SUMPRODUCT('Chem pharma split'!$E$4:$BP$67*('Chem pharma split'!$D$4:$D$67=$A6)*('Chem pharma split'!$E$2:$BP$2=AB$1))*About!$B$27*About!$B$28</f>
        <v>0</v>
      </c>
      <c r="AC6" s="45">
        <f>SUMPRODUCT('Chem pharma split'!$E$4:$BP$67*('Chem pharma split'!$D$4:$D$67=$A6)*('Chem pharma split'!$E$2:$BP$2=AC$1))*About!$B$27*About!$B$28</f>
        <v>0</v>
      </c>
      <c r="AD6" s="45">
        <f>SUMPRODUCT('Chem pharma split'!$E$4:$BP$67*('Chem pharma split'!$D$4:$D$67=$A6)*('Chem pharma split'!$E$2:$BP$2=AD$1))*About!$B$27*About!$B$28</f>
        <v>0</v>
      </c>
      <c r="AE6" s="45">
        <f>SUMPRODUCT('Chem pharma split'!$E$4:$BP$67*('Chem pharma split'!$D$4:$D$67=$A6)*('Chem pharma split'!$E$2:$BP$2=AE$1))*About!$B$27*About!$B$28</f>
        <v>49.893081973536482</v>
      </c>
      <c r="AF6" s="45">
        <f>SUMPRODUCT('Chem pharma split'!$E$4:$BP$67*('Chem pharma split'!$D$4:$D$67=$A6)*('Chem pharma split'!$E$2:$BP$2=AF$1))*About!$B$27*About!$B$28</f>
        <v>0</v>
      </c>
      <c r="AG6" s="45">
        <f>SUMPRODUCT('Chem pharma split'!$E$4:$BP$67*('Chem pharma split'!$D$4:$D$67=$A6)*('Chem pharma split'!$E$2:$BP$2=AG$1))*About!$B$27*About!$B$28</f>
        <v>0</v>
      </c>
      <c r="AH6" s="45">
        <f>SUMPRODUCT('Chem pharma split'!$E$4:$BP$67*('Chem pharma split'!$D$4:$D$67=$A6)*('Chem pharma split'!$E$2:$BP$2=AH$1))*About!$B$27*About!$B$28</f>
        <v>0</v>
      </c>
      <c r="AI6" s="45">
        <f>SUMPRODUCT('Chem pharma split'!$E$4:$BP$67*('Chem pharma split'!$D$4:$D$67=$A6)*('Chem pharma split'!$E$2:$BP$2=AI$1))*About!$B$27*About!$B$28</f>
        <v>0</v>
      </c>
      <c r="AJ6" s="45">
        <f>SUMPRODUCT('Chem pharma split'!$E$4:$BP$67*('Chem pharma split'!$D$4:$D$67=$A6)*('Chem pharma split'!$E$2:$BP$2=AJ$1))*About!$B$27*About!$B$28</f>
        <v>0</v>
      </c>
      <c r="AK6" s="45">
        <f>SUMPRODUCT('Chem pharma split'!$E$4:$BP$67*('Chem pharma split'!$D$4:$D$67=$A6)*('Chem pharma split'!$E$2:$BP$2=AK$1))*About!$B$27*About!$B$28</f>
        <v>0.26407099238134996</v>
      </c>
      <c r="AL6" s="45">
        <f>SUMPRODUCT('Chem pharma split'!$E$4:$BP$67*('Chem pharma split'!$D$4:$D$67=$A6)*('Chem pharma split'!$E$2:$BP$2=AL$1))*About!$B$27*About!$B$28</f>
        <v>0</v>
      </c>
    </row>
    <row r="7" spans="1:38" x14ac:dyDescent="0.45">
      <c r="A7" s="18" t="s">
        <v>54</v>
      </c>
      <c r="B7" s="45">
        <f>SUMPRODUCT('Chem pharma split'!$E$4:$BP$67*('Chem pharma split'!$D$4:$D$67=$A7)*('Chem pharma split'!$E$2:$BP$2=B$1))*About!$B$27*About!$B$28</f>
        <v>850.62611493079703</v>
      </c>
      <c r="C7" s="45">
        <f>SUMPRODUCT('Chem pharma split'!$E$4:$BP$67*('Chem pharma split'!$D$4:$D$67=$A7)*('Chem pharma split'!$E$2:$BP$2=C$1))*About!$B$27*About!$B$28</f>
        <v>38.508192892153076</v>
      </c>
      <c r="D7" s="45">
        <f>SUMPRODUCT('Chem pharma split'!$E$4:$BP$67*('Chem pharma split'!$D$4:$D$67=$A7)*('Chem pharma split'!$E$2:$BP$2=D$1))*About!$B$27*About!$B$28</f>
        <v>0</v>
      </c>
      <c r="E7" s="45">
        <f>SUMPRODUCT('Chem pharma split'!$E$4:$BP$67*('Chem pharma split'!$D$4:$D$67=$A7)*('Chem pharma split'!$E$2:$BP$2=E$1))*About!$B$27*About!$B$28</f>
        <v>0</v>
      </c>
      <c r="F7" s="45">
        <f>SUMPRODUCT('Chem pharma split'!$E$4:$BP$67*('Chem pharma split'!$D$4:$D$67=$A7)*('Chem pharma split'!$E$2:$BP$2=F$1))*About!$B$27*About!$B$28</f>
        <v>344.78402413475311</v>
      </c>
      <c r="G7" s="45">
        <f>SUMPRODUCT('Chem pharma split'!$E$4:$BP$67*('Chem pharma split'!$D$4:$D$67=$A7)*('Chem pharma split'!$E$2:$BP$2=G$1))*About!$B$27*About!$B$28</f>
        <v>28835.284492796422</v>
      </c>
      <c r="H7" s="45">
        <f>SUMPRODUCT('Chem pharma split'!$E$4:$BP$67*('Chem pharma split'!$D$4:$D$67=$A7)*('Chem pharma split'!$E$2:$BP$2=H$1))*About!$B$27*About!$B$28</f>
        <v>81.104445258567438</v>
      </c>
      <c r="I7" s="45">
        <f>SUMPRODUCT('Chem pharma split'!$E$4:$BP$67*('Chem pharma split'!$D$4:$D$67=$A7)*('Chem pharma split'!$E$2:$BP$2=I$1))*About!$B$27*About!$B$28</f>
        <v>144.75157164855685</v>
      </c>
      <c r="J7" s="45">
        <f>SUMPRODUCT('Chem pharma split'!$E$4:$BP$67*('Chem pharma split'!$D$4:$D$67=$A7)*('Chem pharma split'!$E$2:$BP$2=J$1))*About!$B$27*About!$B$28</f>
        <v>8.5246765551598127</v>
      </c>
      <c r="K7" s="45">
        <f>SUMPRODUCT('Chem pharma split'!$E$4:$BP$67*('Chem pharma split'!$D$4:$D$67=$A7)*('Chem pharma split'!$E$2:$BP$2=K$1))*About!$B$27*About!$B$28</f>
        <v>379.76100939383355</v>
      </c>
      <c r="L7" s="45">
        <f>SUMPRODUCT('Chem pharma split'!$E$4:$BP$67*('Chem pharma split'!$D$4:$D$67=$A7)*('Chem pharma split'!$E$2:$BP$2=L$1))*About!$B$27*About!$B$28</f>
        <v>129.27124969837888</v>
      </c>
      <c r="M7" s="45">
        <f>SUMPRODUCT('Chem pharma split'!$E$4:$BP$67*('Chem pharma split'!$D$4:$D$67=$A7)*('Chem pharma split'!$E$2:$BP$2=M$1))*About!$B$27*About!$B$28</f>
        <v>787.66145953782643</v>
      </c>
      <c r="N7" s="45">
        <f>SUMPRODUCT('Chem pharma split'!$E$4:$BP$67*('Chem pharma split'!$D$4:$D$67=$A7)*('Chem pharma split'!$E$2:$BP$2=N$1))*About!$B$27*About!$B$28</f>
        <v>155.86202314985653</v>
      </c>
      <c r="O7" s="45">
        <f>SUMPRODUCT('Chem pharma split'!$E$4:$BP$67*('Chem pharma split'!$D$4:$D$67=$A7)*('Chem pharma split'!$E$2:$BP$2=O$1))*About!$B$27*About!$B$28</f>
        <v>25.854354570060334</v>
      </c>
      <c r="P7" s="45">
        <f>SUMPRODUCT('Chem pharma split'!$E$4:$BP$67*('Chem pharma split'!$D$4:$D$67=$A7)*('Chem pharma split'!$E$2:$BP$2=P$1))*About!$B$27*About!$B$28</f>
        <v>87.144442684736944</v>
      </c>
      <c r="Q7" s="45">
        <f>SUMPRODUCT('Chem pharma split'!$E$4:$BP$67*('Chem pharma split'!$D$4:$D$67=$A7)*('Chem pharma split'!$E$2:$BP$2=Q$1))*About!$B$27*About!$B$28</f>
        <v>32.7324416592622</v>
      </c>
      <c r="R7" s="45">
        <f>SUMPRODUCT('Chem pharma split'!$E$4:$BP$67*('Chem pharma split'!$D$4:$D$67=$A7)*('Chem pharma split'!$E$2:$BP$2=R$1))*About!$B$27*About!$B$28</f>
        <v>246.79260262053833</v>
      </c>
      <c r="S7" s="45">
        <f>SUMPRODUCT('Chem pharma split'!$E$4:$BP$67*('Chem pharma split'!$D$4:$D$67=$A7)*('Chem pharma split'!$E$2:$BP$2=S$1))*About!$B$27*About!$B$28</f>
        <v>100.48933281094868</v>
      </c>
      <c r="T7" s="45">
        <f>SUMPRODUCT('Chem pharma split'!$E$4:$BP$67*('Chem pharma split'!$D$4:$D$67=$A7)*('Chem pharma split'!$E$2:$BP$2=T$1))*About!$B$27*About!$B$28</f>
        <v>397.53673249377374</v>
      </c>
      <c r="U7" s="45">
        <f>SUMPRODUCT('Chem pharma split'!$E$4:$BP$67*('Chem pharma split'!$D$4:$D$67=$A7)*('Chem pharma split'!$E$2:$BP$2=U$1))*About!$B$27*About!$B$28</f>
        <v>34.152813842398288</v>
      </c>
      <c r="V7" s="45">
        <f>SUMPRODUCT('Chem pharma split'!$E$4:$BP$67*('Chem pharma split'!$D$4:$D$67=$A7)*('Chem pharma split'!$E$2:$BP$2=V$1))*About!$B$27*About!$B$28</f>
        <v>792.60267462147385</v>
      </c>
      <c r="W7" s="45">
        <f>SUMPRODUCT('Chem pharma split'!$E$4:$BP$67*('Chem pharma split'!$D$4:$D$67=$A7)*('Chem pharma split'!$E$2:$BP$2=W$1))*About!$B$27*About!$B$28</f>
        <v>95.651583269134917</v>
      </c>
      <c r="X7" s="45">
        <f>SUMPRODUCT('Chem pharma split'!$E$4:$BP$67*('Chem pharma split'!$D$4:$D$67=$A7)*('Chem pharma split'!$E$2:$BP$2=X$1))*About!$B$27*About!$B$28</f>
        <v>825.25522258198816</v>
      </c>
      <c r="Y7" s="45">
        <f>SUMPRODUCT('Chem pharma split'!$E$4:$BP$67*('Chem pharma split'!$D$4:$D$67=$A7)*('Chem pharma split'!$E$2:$BP$2=Y$1))*About!$B$27*About!$B$28</f>
        <v>214.02564948131524</v>
      </c>
      <c r="Z7" s="45">
        <f>SUMPRODUCT('Chem pharma split'!$E$4:$BP$67*('Chem pharma split'!$D$4:$D$67=$A7)*('Chem pharma split'!$E$2:$BP$2=Z$1))*About!$B$27*About!$B$28</f>
        <v>3160.8046412865638</v>
      </c>
      <c r="AA7" s="45">
        <f>SUMPRODUCT('Chem pharma split'!$E$4:$BP$67*('Chem pharma split'!$D$4:$D$67=$A7)*('Chem pharma split'!$E$2:$BP$2=AA$1))*About!$B$27*About!$B$28</f>
        <v>729.24143651234135</v>
      </c>
      <c r="AB7" s="45">
        <f>SUMPRODUCT('Chem pharma split'!$E$4:$BP$67*('Chem pharma split'!$D$4:$D$67=$A7)*('Chem pharma split'!$E$2:$BP$2=AB$1))*About!$B$27*About!$B$28</f>
        <v>0</v>
      </c>
      <c r="AC7" s="45">
        <f>SUMPRODUCT('Chem pharma split'!$E$4:$BP$67*('Chem pharma split'!$D$4:$D$67=$A7)*('Chem pharma split'!$E$2:$BP$2=AC$1))*About!$B$27*About!$B$28</f>
        <v>9.0324169217355124</v>
      </c>
      <c r="AD7" s="45">
        <f>SUMPRODUCT('Chem pharma split'!$E$4:$BP$67*('Chem pharma split'!$D$4:$D$67=$A7)*('Chem pharma split'!$E$2:$BP$2=AD$1))*About!$B$27*About!$B$28</f>
        <v>43.123936822120548</v>
      </c>
      <c r="AE7" s="45">
        <f>SUMPRODUCT('Chem pharma split'!$E$4:$BP$67*('Chem pharma split'!$D$4:$D$67=$A7)*('Chem pharma split'!$E$2:$BP$2=AE$1))*About!$B$27*About!$B$28</f>
        <v>83.395554228964315</v>
      </c>
      <c r="AF7" s="45">
        <f>SUMPRODUCT('Chem pharma split'!$E$4:$BP$67*('Chem pharma split'!$D$4:$D$67=$A7)*('Chem pharma split'!$E$2:$BP$2=AF$1))*About!$B$27*About!$B$28</f>
        <v>2.8994009835650885</v>
      </c>
      <c r="AG7" s="45">
        <f>SUMPRODUCT('Chem pharma split'!$E$4:$BP$67*('Chem pharma split'!$D$4:$D$67=$A7)*('Chem pharma split'!$E$2:$BP$2=AG$1))*About!$B$27*About!$B$28</f>
        <v>59.39300447269806</v>
      </c>
      <c r="AH7" s="45">
        <f>SUMPRODUCT('Chem pharma split'!$E$4:$BP$67*('Chem pharma split'!$D$4:$D$67=$A7)*('Chem pharma split'!$E$2:$BP$2=AH$1))*About!$B$27*About!$B$28</f>
        <v>0</v>
      </c>
      <c r="AI7" s="45">
        <f>SUMPRODUCT('Chem pharma split'!$E$4:$BP$67*('Chem pharma split'!$D$4:$D$67=$A7)*('Chem pharma split'!$E$2:$BP$2=AI$1))*About!$B$27*About!$B$28</f>
        <v>68.568120362945237</v>
      </c>
      <c r="AJ7" s="45">
        <f>SUMPRODUCT('Chem pharma split'!$E$4:$BP$67*('Chem pharma split'!$D$4:$D$67=$A7)*('Chem pharma split'!$E$2:$BP$2=AJ$1))*About!$B$27*About!$B$28</f>
        <v>278.84066349694808</v>
      </c>
      <c r="AK7" s="45">
        <f>SUMPRODUCT('Chem pharma split'!$E$4:$BP$67*('Chem pharma split'!$D$4:$D$67=$A7)*('Chem pharma split'!$E$2:$BP$2=AK$1))*About!$B$27*About!$B$28</f>
        <v>44.593413589847522</v>
      </c>
      <c r="AL7" s="45">
        <f>SUMPRODUCT('Chem pharma split'!$E$4:$BP$67*('Chem pharma split'!$D$4:$D$67=$A7)*('Chem pharma split'!$E$2:$BP$2=AL$1))*About!$B$27*About!$B$28</f>
        <v>0</v>
      </c>
    </row>
    <row r="8" spans="1:38" x14ac:dyDescent="0.45">
      <c r="A8" s="18" t="s">
        <v>55</v>
      </c>
      <c r="B8" s="45">
        <f>SUMPRODUCT('Chem pharma split'!$E$4:$BP$67*('Chem pharma split'!$D$4:$D$67=$A8)*('Chem pharma split'!$E$2:$BP$2=B$1))*About!$B$27*About!$B$28</f>
        <v>2.4829060499528408</v>
      </c>
      <c r="C8" s="45">
        <f>SUMPRODUCT('Chem pharma split'!$E$4:$BP$67*('Chem pharma split'!$D$4:$D$67=$A8)*('Chem pharma split'!$E$2:$BP$2=C$1))*About!$B$27*About!$B$28</f>
        <v>78.42210106739401</v>
      </c>
      <c r="D8" s="45">
        <f>SUMPRODUCT('Chem pharma split'!$E$4:$BP$67*('Chem pharma split'!$D$4:$D$67=$A8)*('Chem pharma split'!$E$2:$BP$2=D$1))*About!$B$27*About!$B$28</f>
        <v>0</v>
      </c>
      <c r="E8" s="45">
        <f>SUMPRODUCT('Chem pharma split'!$E$4:$BP$67*('Chem pharma split'!$D$4:$D$67=$A8)*('Chem pharma split'!$E$2:$BP$2=E$1))*About!$B$27*About!$B$28</f>
        <v>0</v>
      </c>
      <c r="F8" s="45">
        <f>SUMPRODUCT('Chem pharma split'!$E$4:$BP$67*('Chem pharma split'!$D$4:$D$67=$A8)*('Chem pharma split'!$E$2:$BP$2=F$1))*About!$B$27*About!$B$28</f>
        <v>1125.2533078169804</v>
      </c>
      <c r="G8" s="45">
        <f>SUMPRODUCT('Chem pharma split'!$E$4:$BP$67*('Chem pharma split'!$D$4:$D$67=$A8)*('Chem pharma split'!$E$2:$BP$2=G$1))*About!$B$27*About!$B$28</f>
        <v>411.25397926309989</v>
      </c>
      <c r="H8" s="45">
        <f>SUMPRODUCT('Chem pharma split'!$E$4:$BP$67*('Chem pharma split'!$D$4:$D$67=$A8)*('Chem pharma split'!$E$2:$BP$2=H$1))*About!$B$27*About!$B$28</f>
        <v>438.89368128221844</v>
      </c>
      <c r="I8" s="45">
        <f>SUMPRODUCT('Chem pharma split'!$E$4:$BP$67*('Chem pharma split'!$D$4:$D$67=$A8)*('Chem pharma split'!$E$2:$BP$2=I$1))*About!$B$27*About!$B$28</f>
        <v>324.40726572998818</v>
      </c>
      <c r="J8" s="45">
        <f>SUMPRODUCT('Chem pharma split'!$E$4:$BP$67*('Chem pharma split'!$D$4:$D$67=$A8)*('Chem pharma split'!$E$2:$BP$2=J$1))*About!$B$27*About!$B$28</f>
        <v>13.486224179555894</v>
      </c>
      <c r="K8" s="45">
        <f>SUMPRODUCT('Chem pharma split'!$E$4:$BP$67*('Chem pharma split'!$D$4:$D$67=$A8)*('Chem pharma split'!$E$2:$BP$2=K$1))*About!$B$27*About!$B$28</f>
        <v>481.21972195560215</v>
      </c>
      <c r="L8" s="45">
        <f>SUMPRODUCT('Chem pharma split'!$E$4:$BP$67*('Chem pharma split'!$D$4:$D$67=$A8)*('Chem pharma split'!$E$2:$BP$2=L$1))*About!$B$27*About!$B$28</f>
        <v>384.18422780747767</v>
      </c>
      <c r="M8" s="45">
        <f>SUMPRODUCT('Chem pharma split'!$E$4:$BP$67*('Chem pharma split'!$D$4:$D$67=$A8)*('Chem pharma split'!$E$2:$BP$2=M$1))*About!$B$27*About!$B$28</f>
        <v>64.893043350032187</v>
      </c>
      <c r="N8" s="45">
        <f>SUMPRODUCT('Chem pharma split'!$E$4:$BP$67*('Chem pharma split'!$D$4:$D$67=$A8)*('Chem pharma split'!$E$2:$BP$2=N$1))*About!$B$27*About!$B$28</f>
        <v>152.0834969382054</v>
      </c>
      <c r="O8" s="45">
        <f>SUMPRODUCT('Chem pharma split'!$E$4:$BP$67*('Chem pharma split'!$D$4:$D$67=$A8)*('Chem pharma split'!$E$2:$BP$2=O$1))*About!$B$27*About!$B$28</f>
        <v>44.374349206645896</v>
      </c>
      <c r="P8" s="45">
        <f>SUMPRODUCT('Chem pharma split'!$E$4:$BP$67*('Chem pharma split'!$D$4:$D$67=$A8)*('Chem pharma split'!$E$2:$BP$2=P$1))*About!$B$27*About!$B$28</f>
        <v>70.003052322918862</v>
      </c>
      <c r="Q8" s="45">
        <f>SUMPRODUCT('Chem pharma split'!$E$4:$BP$67*('Chem pharma split'!$D$4:$D$67=$A8)*('Chem pharma split'!$E$2:$BP$2=Q$1))*About!$B$27*About!$B$28</f>
        <v>26.36237031097254</v>
      </c>
      <c r="R8" s="45">
        <f>SUMPRODUCT('Chem pharma split'!$E$4:$BP$67*('Chem pharma split'!$D$4:$D$67=$A8)*('Chem pharma split'!$E$2:$BP$2=R$1))*About!$B$27*About!$B$28</f>
        <v>108.31243762216852</v>
      </c>
      <c r="S8" s="45">
        <f>SUMPRODUCT('Chem pharma split'!$E$4:$BP$67*('Chem pharma split'!$D$4:$D$67=$A8)*('Chem pharma split'!$E$2:$BP$2=S$1))*About!$B$27*About!$B$28</f>
        <v>136.23783380870032</v>
      </c>
      <c r="T8" s="45">
        <f>SUMPRODUCT('Chem pharma split'!$E$4:$BP$67*('Chem pharma split'!$D$4:$D$67=$A8)*('Chem pharma split'!$E$2:$BP$2=T$1))*About!$B$27*About!$B$28</f>
        <v>54.277929661930102</v>
      </c>
      <c r="U8" s="45">
        <f>SUMPRODUCT('Chem pharma split'!$E$4:$BP$67*('Chem pharma split'!$D$4:$D$67=$A8)*('Chem pharma split'!$E$2:$BP$2=U$1))*About!$B$27*About!$B$28</f>
        <v>69.102768012205487</v>
      </c>
      <c r="V8" s="45">
        <f>SUMPRODUCT('Chem pharma split'!$E$4:$BP$67*('Chem pharma split'!$D$4:$D$67=$A8)*('Chem pharma split'!$E$2:$BP$2=V$1))*About!$B$27*About!$B$28</f>
        <v>953.77669251376085</v>
      </c>
      <c r="W8" s="45">
        <f>SUMPRODUCT('Chem pharma split'!$E$4:$BP$67*('Chem pharma split'!$D$4:$D$67=$A8)*('Chem pharma split'!$E$2:$BP$2=W$1))*About!$B$27*About!$B$28</f>
        <v>2.8133903309402646</v>
      </c>
      <c r="X8" s="45">
        <f>SUMPRODUCT('Chem pharma split'!$E$4:$BP$67*('Chem pharma split'!$D$4:$D$67=$A8)*('Chem pharma split'!$E$2:$BP$2=X$1))*About!$B$27*About!$B$28</f>
        <v>5096.7898919787267</v>
      </c>
      <c r="Y8" s="45">
        <f>SUMPRODUCT('Chem pharma split'!$E$4:$BP$67*('Chem pharma split'!$D$4:$D$67=$A8)*('Chem pharma split'!$E$2:$BP$2=Y$1))*About!$B$27*About!$B$28</f>
        <v>342.0707325951077</v>
      </c>
      <c r="Z8" s="45">
        <f>SUMPRODUCT('Chem pharma split'!$E$4:$BP$67*('Chem pharma split'!$D$4:$D$67=$A8)*('Chem pharma split'!$E$2:$BP$2=Z$1))*About!$B$27*About!$B$28</f>
        <v>20.571718343390838</v>
      </c>
      <c r="AA8" s="45">
        <f>SUMPRODUCT('Chem pharma split'!$E$4:$BP$67*('Chem pharma split'!$D$4:$D$67=$A8)*('Chem pharma split'!$E$2:$BP$2=AA$1))*About!$B$27*About!$B$28</f>
        <v>0</v>
      </c>
      <c r="AB8" s="45">
        <f>SUMPRODUCT('Chem pharma split'!$E$4:$BP$67*('Chem pharma split'!$D$4:$D$67=$A8)*('Chem pharma split'!$E$2:$BP$2=AB$1))*About!$B$27*About!$B$28</f>
        <v>0</v>
      </c>
      <c r="AC8" s="45">
        <f>SUMPRODUCT('Chem pharma split'!$E$4:$BP$67*('Chem pharma split'!$D$4:$D$67=$A8)*('Chem pharma split'!$E$2:$BP$2=AC$1))*About!$B$27*About!$B$28</f>
        <v>0</v>
      </c>
      <c r="AD8" s="45">
        <f>SUMPRODUCT('Chem pharma split'!$E$4:$BP$67*('Chem pharma split'!$D$4:$D$67=$A8)*('Chem pharma split'!$E$2:$BP$2=AD$1))*About!$B$27*About!$B$28</f>
        <v>0</v>
      </c>
      <c r="AE8" s="45">
        <f>SUMPRODUCT('Chem pharma split'!$E$4:$BP$67*('Chem pharma split'!$D$4:$D$67=$A8)*('Chem pharma split'!$E$2:$BP$2=AE$1))*About!$B$27*About!$B$28</f>
        <v>1.9388176126602596</v>
      </c>
      <c r="AF8" s="45">
        <f>SUMPRODUCT('Chem pharma split'!$E$4:$BP$67*('Chem pharma split'!$D$4:$D$67=$A8)*('Chem pharma split'!$E$2:$BP$2=AF$1))*About!$B$27*About!$B$28</f>
        <v>0</v>
      </c>
      <c r="AG8" s="45">
        <f>SUMPRODUCT('Chem pharma split'!$E$4:$BP$67*('Chem pharma split'!$D$4:$D$67=$A8)*('Chem pharma split'!$E$2:$BP$2=AG$1))*About!$B$27*About!$B$28</f>
        <v>0</v>
      </c>
      <c r="AH8" s="45">
        <f>SUMPRODUCT('Chem pharma split'!$E$4:$BP$67*('Chem pharma split'!$D$4:$D$67=$A8)*('Chem pharma split'!$E$2:$BP$2=AH$1))*About!$B$27*About!$B$28</f>
        <v>0</v>
      </c>
      <c r="AI8" s="45">
        <f>SUMPRODUCT('Chem pharma split'!$E$4:$BP$67*('Chem pharma split'!$D$4:$D$67=$A8)*('Chem pharma split'!$E$2:$BP$2=AI$1))*About!$B$27*About!$B$28</f>
        <v>0</v>
      </c>
      <c r="AJ8" s="45">
        <f>SUMPRODUCT('Chem pharma split'!$E$4:$BP$67*('Chem pharma split'!$D$4:$D$67=$A8)*('Chem pharma split'!$E$2:$BP$2=AJ$1))*About!$B$27*About!$B$28</f>
        <v>0</v>
      </c>
      <c r="AK8" s="45">
        <f>SUMPRODUCT('Chem pharma split'!$E$4:$BP$67*('Chem pharma split'!$D$4:$D$67=$A8)*('Chem pharma split'!$E$2:$BP$2=AK$1))*About!$B$27*About!$B$28</f>
        <v>0.10006635605939183</v>
      </c>
      <c r="AL8" s="45">
        <f>SUMPRODUCT('Chem pharma split'!$E$4:$BP$67*('Chem pharma split'!$D$4:$D$67=$A8)*('Chem pharma split'!$E$2:$BP$2=AL$1))*About!$B$27*About!$B$28</f>
        <v>0</v>
      </c>
    </row>
    <row r="9" spans="1:38" x14ac:dyDescent="0.45">
      <c r="A9" s="18" t="s">
        <v>56</v>
      </c>
      <c r="B9" s="45">
        <f>SUMPRODUCT('Chem pharma split'!$E$4:$BP$67*('Chem pharma split'!$D$4:$D$67=$A9)*('Chem pharma split'!$E$2:$BP$2=B$1))*About!$B$27*About!$B$28</f>
        <v>25.591536072470724</v>
      </c>
      <c r="C9" s="45">
        <f>SUMPRODUCT('Chem pharma split'!$E$4:$BP$67*('Chem pharma split'!$D$4:$D$67=$A9)*('Chem pharma split'!$E$2:$BP$2=C$1))*About!$B$27*About!$B$28</f>
        <v>14.942800928979219</v>
      </c>
      <c r="D9" s="45">
        <f>SUMPRODUCT('Chem pharma split'!$E$4:$BP$67*('Chem pharma split'!$D$4:$D$67=$A9)*('Chem pharma split'!$E$2:$BP$2=D$1))*About!$B$27*About!$B$28</f>
        <v>0</v>
      </c>
      <c r="E9" s="45">
        <f>SUMPRODUCT('Chem pharma split'!$E$4:$BP$67*('Chem pharma split'!$D$4:$D$67=$A9)*('Chem pharma split'!$E$2:$BP$2=E$1))*About!$B$27*About!$B$28</f>
        <v>0</v>
      </c>
      <c r="F9" s="45">
        <f>SUMPRODUCT('Chem pharma split'!$E$4:$BP$67*('Chem pharma split'!$D$4:$D$67=$A9)*('Chem pharma split'!$E$2:$BP$2=F$1))*About!$B$27*About!$B$28</f>
        <v>1896.984596685624</v>
      </c>
      <c r="G9" s="45">
        <f>SUMPRODUCT('Chem pharma split'!$E$4:$BP$67*('Chem pharma split'!$D$4:$D$67=$A9)*('Chem pharma split'!$E$2:$BP$2=G$1))*About!$B$27*About!$B$28</f>
        <v>683.89463722028324</v>
      </c>
      <c r="H9" s="45">
        <f>SUMPRODUCT('Chem pharma split'!$E$4:$BP$67*('Chem pharma split'!$D$4:$D$67=$A9)*('Chem pharma split'!$E$2:$BP$2=H$1))*About!$B$27*About!$B$28</f>
        <v>303.51573800409733</v>
      </c>
      <c r="I9" s="45">
        <f>SUMPRODUCT('Chem pharma split'!$E$4:$BP$67*('Chem pharma split'!$D$4:$D$67=$A9)*('Chem pharma split'!$E$2:$BP$2=I$1))*About!$B$27*About!$B$28</f>
        <v>2947.1462113291141</v>
      </c>
      <c r="J9" s="45">
        <f>SUMPRODUCT('Chem pharma split'!$E$4:$BP$67*('Chem pharma split'!$D$4:$D$67=$A9)*('Chem pharma split'!$E$2:$BP$2=J$1))*About!$B$27*About!$B$28</f>
        <v>14.07948258380479</v>
      </c>
      <c r="K9" s="45">
        <f>SUMPRODUCT('Chem pharma split'!$E$4:$BP$67*('Chem pharma split'!$D$4:$D$67=$A9)*('Chem pharma split'!$E$2:$BP$2=K$1))*About!$B$27*About!$B$28</f>
        <v>583.91041017506689</v>
      </c>
      <c r="L9" s="45">
        <f>SUMPRODUCT('Chem pharma split'!$E$4:$BP$67*('Chem pharma split'!$D$4:$D$67=$A9)*('Chem pharma split'!$E$2:$BP$2=L$1))*About!$B$27*About!$B$28</f>
        <v>2.7778994273019388</v>
      </c>
      <c r="M9" s="45">
        <f>SUMPRODUCT('Chem pharma split'!$E$4:$BP$67*('Chem pharma split'!$D$4:$D$67=$A9)*('Chem pharma split'!$E$2:$BP$2=M$1))*About!$B$27*About!$B$28</f>
        <v>121.53106907028884</v>
      </c>
      <c r="N9" s="45">
        <f>SUMPRODUCT('Chem pharma split'!$E$4:$BP$67*('Chem pharma split'!$D$4:$D$67=$A9)*('Chem pharma split'!$E$2:$BP$2=N$1))*About!$B$27*About!$B$28</f>
        <v>165.66274300417237</v>
      </c>
      <c r="O9" s="45">
        <f>SUMPRODUCT('Chem pharma split'!$E$4:$BP$67*('Chem pharma split'!$D$4:$D$67=$A9)*('Chem pharma split'!$E$2:$BP$2=O$1))*About!$B$27*About!$B$28</f>
        <v>32.080169435633309</v>
      </c>
      <c r="P9" s="45">
        <f>SUMPRODUCT('Chem pharma split'!$E$4:$BP$67*('Chem pharma split'!$D$4:$D$67=$A9)*('Chem pharma split'!$E$2:$BP$2=P$1))*About!$B$27*About!$B$28</f>
        <v>71.606426612844544</v>
      </c>
      <c r="Q9" s="45">
        <f>SUMPRODUCT('Chem pharma split'!$E$4:$BP$67*('Chem pharma split'!$D$4:$D$67=$A9)*('Chem pharma split'!$E$2:$BP$2=Q$1))*About!$B$27*About!$B$28</f>
        <v>35.658526117214024</v>
      </c>
      <c r="R9" s="45">
        <f>SUMPRODUCT('Chem pharma split'!$E$4:$BP$67*('Chem pharma split'!$D$4:$D$67=$A9)*('Chem pharma split'!$E$2:$BP$2=R$1))*About!$B$27*About!$B$28</f>
        <v>167.80398176757907</v>
      </c>
      <c r="S9" s="45">
        <f>SUMPRODUCT('Chem pharma split'!$E$4:$BP$67*('Chem pharma split'!$D$4:$D$67=$A9)*('Chem pharma split'!$E$2:$BP$2=S$1))*About!$B$27*About!$B$28</f>
        <v>52.907505110816125</v>
      </c>
      <c r="T9" s="45">
        <f>SUMPRODUCT('Chem pharma split'!$E$4:$BP$67*('Chem pharma split'!$D$4:$D$67=$A9)*('Chem pharma split'!$E$2:$BP$2=T$1))*About!$B$27*About!$B$28</f>
        <v>35.15645478852538</v>
      </c>
      <c r="U9" s="45">
        <f>SUMPRODUCT('Chem pharma split'!$E$4:$BP$67*('Chem pharma split'!$D$4:$D$67=$A9)*('Chem pharma split'!$E$2:$BP$2=U$1))*About!$B$27*About!$B$28</f>
        <v>26.749777002215797</v>
      </c>
      <c r="V9" s="45">
        <f>SUMPRODUCT('Chem pharma split'!$E$4:$BP$67*('Chem pharma split'!$D$4:$D$67=$A9)*('Chem pharma split'!$E$2:$BP$2=V$1))*About!$B$27*About!$B$28</f>
        <v>320.5307918187296</v>
      </c>
      <c r="W9" s="45">
        <f>SUMPRODUCT('Chem pharma split'!$E$4:$BP$67*('Chem pharma split'!$D$4:$D$67=$A9)*('Chem pharma split'!$E$2:$BP$2=W$1))*About!$B$27*About!$B$28</f>
        <v>64.074792345497627</v>
      </c>
      <c r="X9" s="45">
        <f>SUMPRODUCT('Chem pharma split'!$E$4:$BP$67*('Chem pharma split'!$D$4:$D$67=$A9)*('Chem pharma split'!$E$2:$BP$2=X$1))*About!$B$27*About!$B$28</f>
        <v>353.53555453225931</v>
      </c>
      <c r="Y9" s="45">
        <f>SUMPRODUCT('Chem pharma split'!$E$4:$BP$67*('Chem pharma split'!$D$4:$D$67=$A9)*('Chem pharma split'!$E$2:$BP$2=Y$1))*About!$B$27*About!$B$28</f>
        <v>864.00587494416357</v>
      </c>
      <c r="Z9" s="45">
        <f>SUMPRODUCT('Chem pharma split'!$E$4:$BP$67*('Chem pharma split'!$D$4:$D$67=$A9)*('Chem pharma split'!$E$2:$BP$2=Z$1))*About!$B$27*About!$B$28</f>
        <v>901.33653989310687</v>
      </c>
      <c r="AA9" s="45">
        <f>SUMPRODUCT('Chem pharma split'!$E$4:$BP$67*('Chem pharma split'!$D$4:$D$67=$A9)*('Chem pharma split'!$E$2:$BP$2=AA$1))*About!$B$27*About!$B$28</f>
        <v>360.16683607353878</v>
      </c>
      <c r="AB9" s="45">
        <f>SUMPRODUCT('Chem pharma split'!$E$4:$BP$67*('Chem pharma split'!$D$4:$D$67=$A9)*('Chem pharma split'!$E$2:$BP$2=AB$1))*About!$B$27*About!$B$28</f>
        <v>0</v>
      </c>
      <c r="AC9" s="45">
        <f>SUMPRODUCT('Chem pharma split'!$E$4:$BP$67*('Chem pharma split'!$D$4:$D$67=$A9)*('Chem pharma split'!$E$2:$BP$2=AC$1))*About!$B$27*About!$B$28</f>
        <v>51.542427806824058</v>
      </c>
      <c r="AD9" s="45">
        <f>SUMPRODUCT('Chem pharma split'!$E$4:$BP$67*('Chem pharma split'!$D$4:$D$67=$A9)*('Chem pharma split'!$E$2:$BP$2=AD$1))*About!$B$27*About!$B$28</f>
        <v>0</v>
      </c>
      <c r="AE9" s="45">
        <f>SUMPRODUCT('Chem pharma split'!$E$4:$BP$67*('Chem pharma split'!$D$4:$D$67=$A9)*('Chem pharma split'!$E$2:$BP$2=AE$1))*About!$B$27*About!$B$28</f>
        <v>378.62513638429999</v>
      </c>
      <c r="AF9" s="45">
        <f>SUMPRODUCT('Chem pharma split'!$E$4:$BP$67*('Chem pharma split'!$D$4:$D$67=$A9)*('Chem pharma split'!$E$2:$BP$2=AF$1))*About!$B$27*About!$B$28</f>
        <v>5.4965017877847773</v>
      </c>
      <c r="AG9" s="45">
        <f>SUMPRODUCT('Chem pharma split'!$E$4:$BP$67*('Chem pharma split'!$D$4:$D$67=$A9)*('Chem pharma split'!$E$2:$BP$2=AG$1))*About!$B$27*About!$B$28</f>
        <v>106.62151251505448</v>
      </c>
      <c r="AH9" s="45">
        <f>SUMPRODUCT('Chem pharma split'!$E$4:$BP$67*('Chem pharma split'!$D$4:$D$67=$A9)*('Chem pharma split'!$E$2:$BP$2=AH$1))*About!$B$27*About!$B$28</f>
        <v>0</v>
      </c>
      <c r="AI9" s="45">
        <f>SUMPRODUCT('Chem pharma split'!$E$4:$BP$67*('Chem pharma split'!$D$4:$D$67=$A9)*('Chem pharma split'!$E$2:$BP$2=AI$1))*About!$B$27*About!$B$28</f>
        <v>22.055450613571676</v>
      </c>
      <c r="AJ9" s="45">
        <f>SUMPRODUCT('Chem pharma split'!$E$4:$BP$67*('Chem pharma split'!$D$4:$D$67=$A9)*('Chem pharma split'!$E$2:$BP$2=AJ$1))*About!$B$27*About!$B$28</f>
        <v>43.762592335056091</v>
      </c>
      <c r="AK9" s="45">
        <f>SUMPRODUCT('Chem pharma split'!$E$4:$BP$67*('Chem pharma split'!$D$4:$D$67=$A9)*('Chem pharma split'!$E$2:$BP$2=AK$1))*About!$B$27*About!$B$28</f>
        <v>42.832293088819206</v>
      </c>
      <c r="AL9" s="45">
        <f>SUMPRODUCT('Chem pharma split'!$E$4:$BP$67*('Chem pharma split'!$D$4:$D$67=$A9)*('Chem pharma split'!$E$2:$BP$2=AL$1))*About!$B$27*About!$B$28</f>
        <v>0</v>
      </c>
    </row>
    <row r="10" spans="1:38" x14ac:dyDescent="0.45">
      <c r="A10" s="18" t="s">
        <v>57</v>
      </c>
      <c r="B10" s="45">
        <f>SUMPRODUCT('Chem pharma split'!$E$4:$BP$67*('Chem pharma split'!$D$4:$D$67=$A10)*('Chem pharma split'!$E$2:$BP$2=B$1))*About!$B$27*About!$B$28</f>
        <v>1741.810154373775</v>
      </c>
      <c r="C10" s="45">
        <f>SUMPRODUCT('Chem pharma split'!$E$4:$BP$67*('Chem pharma split'!$D$4:$D$67=$A10)*('Chem pharma split'!$E$2:$BP$2=C$1))*About!$B$27*About!$B$28</f>
        <v>576.81283107126421</v>
      </c>
      <c r="D10" s="45">
        <f>SUMPRODUCT('Chem pharma split'!$E$4:$BP$67*('Chem pharma split'!$D$4:$D$67=$A10)*('Chem pharma split'!$E$2:$BP$2=D$1))*About!$B$27*About!$B$28</f>
        <v>0</v>
      </c>
      <c r="E10" s="45">
        <f>SUMPRODUCT('Chem pharma split'!$E$4:$BP$67*('Chem pharma split'!$D$4:$D$67=$A10)*('Chem pharma split'!$E$2:$BP$2=E$1))*About!$B$27*About!$B$28</f>
        <v>0</v>
      </c>
      <c r="F10" s="45">
        <f>SUMPRODUCT('Chem pharma split'!$E$4:$BP$67*('Chem pharma split'!$D$4:$D$67=$A10)*('Chem pharma split'!$E$2:$BP$2=F$1))*About!$B$27*About!$B$28</f>
        <v>958.71460724261215</v>
      </c>
      <c r="G10" s="45">
        <f>SUMPRODUCT('Chem pharma split'!$E$4:$BP$67*('Chem pharma split'!$D$4:$D$67=$A10)*('Chem pharma split'!$E$2:$BP$2=G$1))*About!$B$27*About!$B$28</f>
        <v>979.44193489276824</v>
      </c>
      <c r="H10" s="45">
        <f>SUMPRODUCT('Chem pharma split'!$E$4:$BP$67*('Chem pharma split'!$D$4:$D$67=$A10)*('Chem pharma split'!$E$2:$BP$2=H$1))*About!$B$27*About!$B$28</f>
        <v>74.51972198542056</v>
      </c>
      <c r="I10" s="45">
        <f>SUMPRODUCT('Chem pharma split'!$E$4:$BP$67*('Chem pharma split'!$D$4:$D$67=$A10)*('Chem pharma split'!$E$2:$BP$2=I$1))*About!$B$27*About!$B$28</f>
        <v>235.17816259773909</v>
      </c>
      <c r="J10" s="45">
        <f>SUMPRODUCT('Chem pharma split'!$E$4:$BP$67*('Chem pharma split'!$D$4:$D$67=$A10)*('Chem pharma split'!$E$2:$BP$2=J$1))*About!$B$27*About!$B$28</f>
        <v>3143.8797842602653</v>
      </c>
      <c r="K10" s="45">
        <f>SUMPRODUCT('Chem pharma split'!$E$4:$BP$67*('Chem pharma split'!$D$4:$D$67=$A10)*('Chem pharma split'!$E$2:$BP$2=K$1))*About!$B$27*About!$B$28</f>
        <v>3072.0632173758627</v>
      </c>
      <c r="L10" s="45">
        <f>SUMPRODUCT('Chem pharma split'!$E$4:$BP$67*('Chem pharma split'!$D$4:$D$67=$A10)*('Chem pharma split'!$E$2:$BP$2=L$1))*About!$B$27*About!$B$28</f>
        <v>144.50577195173142</v>
      </c>
      <c r="M10" s="45">
        <f>SUMPRODUCT('Chem pharma split'!$E$4:$BP$67*('Chem pharma split'!$D$4:$D$67=$A10)*('Chem pharma split'!$E$2:$BP$2=M$1))*About!$B$27*About!$B$28</f>
        <v>219.85385286264642</v>
      </c>
      <c r="N10" s="45">
        <f>SUMPRODUCT('Chem pharma split'!$E$4:$BP$67*('Chem pharma split'!$D$4:$D$67=$A10)*('Chem pharma split'!$E$2:$BP$2=N$1))*About!$B$27*About!$B$28</f>
        <v>2473.9799492382585</v>
      </c>
      <c r="O10" s="45">
        <f>SUMPRODUCT('Chem pharma split'!$E$4:$BP$67*('Chem pharma split'!$D$4:$D$67=$A10)*('Chem pharma split'!$E$2:$BP$2=O$1))*About!$B$27*About!$B$28</f>
        <v>3047.2331305503326</v>
      </c>
      <c r="P10" s="45">
        <f>SUMPRODUCT('Chem pharma split'!$E$4:$BP$67*('Chem pharma split'!$D$4:$D$67=$A10)*('Chem pharma split'!$E$2:$BP$2=P$1))*About!$B$27*About!$B$28</f>
        <v>384.20632038309924</v>
      </c>
      <c r="Q10" s="45">
        <f>SUMPRODUCT('Chem pharma split'!$E$4:$BP$67*('Chem pharma split'!$D$4:$D$67=$A10)*('Chem pharma split'!$E$2:$BP$2=Q$1))*About!$B$27*About!$B$28</f>
        <v>47.427862365468734</v>
      </c>
      <c r="R10" s="45">
        <f>SUMPRODUCT('Chem pharma split'!$E$4:$BP$67*('Chem pharma split'!$D$4:$D$67=$A10)*('Chem pharma split'!$E$2:$BP$2=R$1))*About!$B$27*About!$B$28</f>
        <v>253.80062643523092</v>
      </c>
      <c r="S10" s="45">
        <f>SUMPRODUCT('Chem pharma split'!$E$4:$BP$67*('Chem pharma split'!$D$4:$D$67=$A10)*('Chem pharma split'!$E$2:$BP$2=S$1))*About!$B$27*About!$B$28</f>
        <v>121.46857041233639</v>
      </c>
      <c r="T10" s="45">
        <f>SUMPRODUCT('Chem pharma split'!$E$4:$BP$67*('Chem pharma split'!$D$4:$D$67=$A10)*('Chem pharma split'!$E$2:$BP$2=T$1))*About!$B$27*About!$B$28</f>
        <v>167.49609647544827</v>
      </c>
      <c r="U10" s="45">
        <f>SUMPRODUCT('Chem pharma split'!$E$4:$BP$67*('Chem pharma split'!$D$4:$D$67=$A10)*('Chem pharma split'!$E$2:$BP$2=U$1))*About!$B$27*About!$B$28</f>
        <v>51.441864748782109</v>
      </c>
      <c r="V10" s="45">
        <f>SUMPRODUCT('Chem pharma split'!$E$4:$BP$67*('Chem pharma split'!$D$4:$D$67=$A10)*('Chem pharma split'!$E$2:$BP$2=V$1))*About!$B$27*About!$B$28</f>
        <v>222.48377049948678</v>
      </c>
      <c r="W10" s="45">
        <f>SUMPRODUCT('Chem pharma split'!$E$4:$BP$67*('Chem pharma split'!$D$4:$D$67=$A10)*('Chem pharma split'!$E$2:$BP$2=W$1))*About!$B$27*About!$B$28</f>
        <v>2981.7598260352092</v>
      </c>
      <c r="X10" s="45">
        <f>SUMPRODUCT('Chem pharma split'!$E$4:$BP$67*('Chem pharma split'!$D$4:$D$67=$A10)*('Chem pharma split'!$E$2:$BP$2=X$1))*About!$B$27*About!$B$28</f>
        <v>5109.4610029567084</v>
      </c>
      <c r="Y10" s="45">
        <f>SUMPRODUCT('Chem pharma split'!$E$4:$BP$67*('Chem pharma split'!$D$4:$D$67=$A10)*('Chem pharma split'!$E$2:$BP$2=Y$1))*About!$B$27*About!$B$28</f>
        <v>2694.5090521731818</v>
      </c>
      <c r="Z10" s="45">
        <f>SUMPRODUCT('Chem pharma split'!$E$4:$BP$67*('Chem pharma split'!$D$4:$D$67=$A10)*('Chem pharma split'!$E$2:$BP$2=Z$1))*About!$B$27*About!$B$28</f>
        <v>33646.93439449479</v>
      </c>
      <c r="AA10" s="45">
        <f>SUMPRODUCT('Chem pharma split'!$E$4:$BP$67*('Chem pharma split'!$D$4:$D$67=$A10)*('Chem pharma split'!$E$2:$BP$2=AA$1))*About!$B$27*About!$B$28</f>
        <v>353.96443305695311</v>
      </c>
      <c r="AB10" s="45">
        <f>SUMPRODUCT('Chem pharma split'!$E$4:$BP$67*('Chem pharma split'!$D$4:$D$67=$A10)*('Chem pharma split'!$E$2:$BP$2=AB$1))*About!$B$27*About!$B$28</f>
        <v>0</v>
      </c>
      <c r="AC10" s="45">
        <f>SUMPRODUCT('Chem pharma split'!$E$4:$BP$67*('Chem pharma split'!$D$4:$D$67=$A10)*('Chem pharma split'!$E$2:$BP$2=AC$1))*About!$B$27*About!$B$28</f>
        <v>121.62110747095447</v>
      </c>
      <c r="AD10" s="45">
        <f>SUMPRODUCT('Chem pharma split'!$E$4:$BP$67*('Chem pharma split'!$D$4:$D$67=$A10)*('Chem pharma split'!$E$2:$BP$2=AD$1))*About!$B$27*About!$B$28</f>
        <v>0</v>
      </c>
      <c r="AE10" s="45">
        <f>SUMPRODUCT('Chem pharma split'!$E$4:$BP$67*('Chem pharma split'!$D$4:$D$67=$A10)*('Chem pharma split'!$E$2:$BP$2=AE$1))*About!$B$27*About!$B$28</f>
        <v>321.52790378760875</v>
      </c>
      <c r="AF10" s="45">
        <f>SUMPRODUCT('Chem pharma split'!$E$4:$BP$67*('Chem pharma split'!$D$4:$D$67=$A10)*('Chem pharma split'!$E$2:$BP$2=AF$1))*About!$B$27*About!$B$28</f>
        <v>0.33701329138578812</v>
      </c>
      <c r="AG10" s="45">
        <f>SUMPRODUCT('Chem pharma split'!$E$4:$BP$67*('Chem pharma split'!$D$4:$D$67=$A10)*('Chem pharma split'!$E$2:$BP$2=AG$1))*About!$B$27*About!$B$28</f>
        <v>6.5511642373394485</v>
      </c>
      <c r="AH10" s="45">
        <f>SUMPRODUCT('Chem pharma split'!$E$4:$BP$67*('Chem pharma split'!$D$4:$D$67=$A10)*('Chem pharma split'!$E$2:$BP$2=AH$1))*About!$B$27*About!$B$28</f>
        <v>0</v>
      </c>
      <c r="AI10" s="45">
        <f>SUMPRODUCT('Chem pharma split'!$E$4:$BP$67*('Chem pharma split'!$D$4:$D$67=$A10)*('Chem pharma split'!$E$2:$BP$2=AI$1))*About!$B$27*About!$B$28</f>
        <v>70.956155223652587</v>
      </c>
      <c r="AJ10" s="45">
        <f>SUMPRODUCT('Chem pharma split'!$E$4:$BP$67*('Chem pharma split'!$D$4:$D$67=$A10)*('Chem pharma split'!$E$2:$BP$2=AJ$1))*About!$B$27*About!$B$28</f>
        <v>110.49033129510138</v>
      </c>
      <c r="AK10" s="45">
        <f>SUMPRODUCT('Chem pharma split'!$E$4:$BP$67*('Chem pharma split'!$D$4:$D$67=$A10)*('Chem pharma split'!$E$2:$BP$2=AK$1))*About!$B$27*About!$B$28</f>
        <v>13.496183057170279</v>
      </c>
      <c r="AL10" s="45">
        <f>SUMPRODUCT('Chem pharma split'!$E$4:$BP$67*('Chem pharma split'!$D$4:$D$67=$A10)*('Chem pharma split'!$E$2:$BP$2=AL$1))*About!$B$27*About!$B$28</f>
        <v>0</v>
      </c>
    </row>
    <row r="11" spans="1:38" s="48" customFormat="1" x14ac:dyDescent="0.45">
      <c r="A11" s="46" t="s">
        <v>86</v>
      </c>
      <c r="B11" s="47">
        <f>SUMPRODUCT('Chem pharma split'!$E$4:$BP$67*('Chem pharma split'!$D$4:$D$67=$A11)*('Chem pharma split'!$E$2:$BP$2=B$1))*About!$B$27*About!$B$28</f>
        <v>10427.232247325732</v>
      </c>
      <c r="C11" s="47">
        <f>SUMPRODUCT('Chem pharma split'!$E$4:$BP$67*('Chem pharma split'!$D$4:$D$67=$A11)*('Chem pharma split'!$E$2:$BP$2=C$1))*About!$B$27*About!$B$28</f>
        <v>1050.6776655318001</v>
      </c>
      <c r="D11" s="47">
        <f>SUMPRODUCT('Chem pharma split'!$E$4:$BP$67*('Chem pharma split'!$D$4:$D$67=$A11)*('Chem pharma split'!$E$2:$BP$2=D$1))*About!$B$27*About!$B$28</f>
        <v>0</v>
      </c>
      <c r="E11" s="47">
        <f>SUMPRODUCT('Chem pharma split'!$E$4:$BP$67*('Chem pharma split'!$D$4:$D$67=$A11)*('Chem pharma split'!$E$2:$BP$2=E$1))*About!$B$27*About!$B$28</f>
        <v>0</v>
      </c>
      <c r="F11" s="47">
        <f>SUMPRODUCT('Chem pharma split'!$E$4:$BP$67*('Chem pharma split'!$D$4:$D$67=$A11)*('Chem pharma split'!$E$2:$BP$2=F$1))*About!$B$27*About!$B$28</f>
        <v>1958.3231262881618</v>
      </c>
      <c r="G11" s="47">
        <f>SUMPRODUCT('Chem pharma split'!$E$4:$BP$67*('Chem pharma split'!$D$4:$D$67=$A11)*('Chem pharma split'!$E$2:$BP$2=G$1))*About!$B$27*About!$B$28</f>
        <v>8022.5354301464704</v>
      </c>
      <c r="H11" s="47">
        <f>SUMPRODUCT('Chem pharma split'!$E$4:$BP$67*('Chem pharma split'!$D$4:$D$67=$A11)*('Chem pharma split'!$E$2:$BP$2=H$1))*About!$B$27*About!$B$28</f>
        <v>666.49724600700506</v>
      </c>
      <c r="I11" s="47">
        <f>SUMPRODUCT('Chem pharma split'!$E$4:$BP$67*('Chem pharma split'!$D$4:$D$67=$A11)*('Chem pharma split'!$E$2:$BP$2=I$1))*About!$B$27*About!$B$28</f>
        <v>1252.5734747328222</v>
      </c>
      <c r="J11" s="47">
        <f>SUMPRODUCT('Chem pharma split'!$E$4:$BP$67*('Chem pharma split'!$D$4:$D$67=$A11)*('Chem pharma split'!$E$2:$BP$2=J$1))*About!$B$27*About!$B$28</f>
        <v>1928.320478074367</v>
      </c>
      <c r="K11" s="47">
        <f>SUMPRODUCT('Chem pharma split'!$E$4:$BP$67*('Chem pharma split'!$D$4:$D$67=$A11)*('Chem pharma split'!$E$2:$BP$2=K$1))*About!$B$27*About!$B$28</f>
        <v>47194.872704564252</v>
      </c>
      <c r="L11" s="47">
        <f>SUMPRODUCT('Chem pharma split'!$E$4:$BP$67*('Chem pharma split'!$D$4:$D$67=$A11)*('Chem pharma split'!$E$2:$BP$2=L$1))*About!$B$27*About!$B$28</f>
        <v>5393.6171240483172</v>
      </c>
      <c r="M11" s="47">
        <f>SUMPRODUCT('Chem pharma split'!$E$4:$BP$67*('Chem pharma split'!$D$4:$D$67=$A11)*('Chem pharma split'!$E$2:$BP$2=M$1))*About!$B$27*About!$B$28</f>
        <v>14458.197927073466</v>
      </c>
      <c r="N11" s="47">
        <f>SUMPRODUCT('Chem pharma split'!$E$4:$BP$67*('Chem pharma split'!$D$4:$D$67=$A11)*('Chem pharma split'!$E$2:$BP$2=N$1))*About!$B$27*About!$B$28</f>
        <v>1651.3927874391534</v>
      </c>
      <c r="O11" s="47">
        <f>SUMPRODUCT('Chem pharma split'!$E$4:$BP$67*('Chem pharma split'!$D$4:$D$67=$A11)*('Chem pharma split'!$E$2:$BP$2=O$1))*About!$B$27*About!$B$28</f>
        <v>1691.4970363992193</v>
      </c>
      <c r="P11" s="47">
        <f>SUMPRODUCT('Chem pharma split'!$E$4:$BP$67*('Chem pharma split'!$D$4:$D$67=$A11)*('Chem pharma split'!$E$2:$BP$2=P$1))*About!$B$27*About!$B$28</f>
        <v>586.16049662574414</v>
      </c>
      <c r="Q11" s="47">
        <f>SUMPRODUCT('Chem pharma split'!$E$4:$BP$67*('Chem pharma split'!$D$4:$D$67=$A11)*('Chem pharma split'!$E$2:$BP$2=Q$1))*About!$B$27*About!$B$28</f>
        <v>243.82792793747279</v>
      </c>
      <c r="R11" s="47">
        <f>SUMPRODUCT('Chem pharma split'!$E$4:$BP$67*('Chem pharma split'!$D$4:$D$67=$A11)*('Chem pharma split'!$E$2:$BP$2=R$1))*About!$B$27*About!$B$28</f>
        <v>1395.8369670698048</v>
      </c>
      <c r="S11" s="47">
        <f>SUMPRODUCT('Chem pharma split'!$E$4:$BP$67*('Chem pharma split'!$D$4:$D$67=$A11)*('Chem pharma split'!$E$2:$BP$2=S$1))*About!$B$27*About!$B$28</f>
        <v>303.72830767344419</v>
      </c>
      <c r="T11" s="47">
        <f>SUMPRODUCT('Chem pharma split'!$E$4:$BP$67*('Chem pharma split'!$D$4:$D$67=$A11)*('Chem pharma split'!$E$2:$BP$2=T$1))*About!$B$27*About!$B$28</f>
        <v>1078.2616100081834</v>
      </c>
      <c r="U11" s="47">
        <f>SUMPRODUCT('Chem pharma split'!$E$4:$BP$67*('Chem pharma split'!$D$4:$D$67=$A11)*('Chem pharma split'!$E$2:$BP$2=U$1))*About!$B$27*About!$B$28</f>
        <v>238.12526996036027</v>
      </c>
      <c r="V11" s="47">
        <f>SUMPRODUCT('Chem pharma split'!$E$4:$BP$67*('Chem pharma split'!$D$4:$D$67=$A11)*('Chem pharma split'!$E$2:$BP$2=V$1))*About!$B$27*About!$B$28</f>
        <v>2569.5992851624383</v>
      </c>
      <c r="W11" s="47">
        <f>SUMPRODUCT('Chem pharma split'!$E$4:$BP$67*('Chem pharma split'!$D$4:$D$67=$A11)*('Chem pharma split'!$E$2:$BP$2=W$1))*About!$B$27*About!$B$28</f>
        <v>405.13999556679465</v>
      </c>
      <c r="X11" s="47">
        <f>SUMPRODUCT('Chem pharma split'!$E$4:$BP$67*('Chem pharma split'!$D$4:$D$67=$A11)*('Chem pharma split'!$E$2:$BP$2=X$1))*About!$B$27*About!$B$28</f>
        <v>3243.3961803868065</v>
      </c>
      <c r="Y11" s="47">
        <f>SUMPRODUCT('Chem pharma split'!$E$4:$BP$67*('Chem pharma split'!$D$4:$D$67=$A11)*('Chem pharma split'!$E$2:$BP$2=Y$1))*About!$B$27*About!$B$28</f>
        <v>5.967656039737788</v>
      </c>
      <c r="Z11" s="47">
        <f>SUMPRODUCT('Chem pharma split'!$E$4:$BP$67*('Chem pharma split'!$D$4:$D$67=$A11)*('Chem pharma split'!$E$2:$BP$2=Z$1))*About!$B$27*About!$B$28</f>
        <v>702.34924038419877</v>
      </c>
      <c r="AA11" s="47">
        <f>SUMPRODUCT('Chem pharma split'!$E$4:$BP$67*('Chem pharma split'!$D$4:$D$67=$A11)*('Chem pharma split'!$E$2:$BP$2=AA$1))*About!$B$27*About!$B$28</f>
        <v>0.60714353854588166</v>
      </c>
      <c r="AB11" s="47">
        <f>SUMPRODUCT('Chem pharma split'!$E$4:$BP$67*('Chem pharma split'!$D$4:$D$67=$A11)*('Chem pharma split'!$E$2:$BP$2=AB$1))*About!$B$27*About!$B$28</f>
        <v>0</v>
      </c>
      <c r="AC11" s="47">
        <f>SUMPRODUCT('Chem pharma split'!$E$4:$BP$67*('Chem pharma split'!$D$4:$D$67=$A11)*('Chem pharma split'!$E$2:$BP$2=AC$1))*About!$B$27*About!$B$28</f>
        <v>0</v>
      </c>
      <c r="AD11" s="47">
        <f>SUMPRODUCT('Chem pharma split'!$E$4:$BP$67*('Chem pharma split'!$D$4:$D$67=$A11)*('Chem pharma split'!$E$2:$BP$2=AD$1))*About!$B$27*About!$B$28</f>
        <v>0</v>
      </c>
      <c r="AE11" s="47">
        <f>SUMPRODUCT('Chem pharma split'!$E$4:$BP$67*('Chem pharma split'!$D$4:$D$67=$A11)*('Chem pharma split'!$E$2:$BP$2=AE$1))*About!$B$27*About!$B$28</f>
        <v>4.6038984633617235E-3</v>
      </c>
      <c r="AF11" s="47">
        <f>SUMPRODUCT('Chem pharma split'!$E$4:$BP$67*('Chem pharma split'!$D$4:$D$67=$A11)*('Chem pharma split'!$E$2:$BP$2=AF$1))*About!$B$27*About!$B$28</f>
        <v>4.4078457282401429</v>
      </c>
      <c r="AG11" s="47">
        <f>SUMPRODUCT('Chem pharma split'!$E$4:$BP$67*('Chem pharma split'!$D$4:$D$67=$A11)*('Chem pharma split'!$E$2:$BP$2=AG$1))*About!$B$27*About!$B$28</f>
        <v>81.9457221025461</v>
      </c>
      <c r="AH11" s="47">
        <f>SUMPRODUCT('Chem pharma split'!$E$4:$BP$67*('Chem pharma split'!$D$4:$D$67=$A11)*('Chem pharma split'!$E$2:$BP$2=AH$1))*About!$B$27*About!$B$28</f>
        <v>0</v>
      </c>
      <c r="AI11" s="47">
        <f>SUMPRODUCT('Chem pharma split'!$E$4:$BP$67*('Chem pharma split'!$D$4:$D$67=$A11)*('Chem pharma split'!$E$2:$BP$2=AI$1))*About!$B$27*About!$B$28</f>
        <v>297.84407327595886</v>
      </c>
      <c r="AJ11" s="47">
        <f>SUMPRODUCT('Chem pharma split'!$E$4:$BP$67*('Chem pharma split'!$D$4:$D$67=$A11)*('Chem pharma split'!$E$2:$BP$2=AJ$1))*About!$B$27*About!$B$28</f>
        <v>7085.2244648356664</v>
      </c>
      <c r="AK11" s="47">
        <f>SUMPRODUCT('Chem pharma split'!$E$4:$BP$67*('Chem pharma split'!$D$4:$D$67=$A11)*('Chem pharma split'!$E$2:$BP$2=AK$1))*About!$B$27*About!$B$28</f>
        <v>152.95671427233543</v>
      </c>
      <c r="AL11" s="47">
        <f>SUMPRODUCT('Chem pharma split'!$E$4:$BP$67*('Chem pharma split'!$D$4:$D$67=$A11)*('Chem pharma split'!$E$2:$BP$2=AL$1))*About!$B$27*About!$B$28</f>
        <v>0</v>
      </c>
    </row>
    <row r="12" spans="1:38" s="48" customFormat="1" x14ac:dyDescent="0.45">
      <c r="A12" s="46" t="s">
        <v>87</v>
      </c>
      <c r="B12" s="47">
        <f>SUMPRODUCT('Chem pharma split'!$E$4:$BP$67*('Chem pharma split'!$D$4:$D$67=$A12)*('Chem pharma split'!$E$2:$BP$2=B$1))*About!$B$27*About!$B$28</f>
        <v>0</v>
      </c>
      <c r="C12" s="47">
        <f>SUMPRODUCT('Chem pharma split'!$E$4:$BP$67*('Chem pharma split'!$D$4:$D$67=$A12)*('Chem pharma split'!$E$2:$BP$2=C$1))*About!$B$27*About!$B$28</f>
        <v>0</v>
      </c>
      <c r="D12" s="47">
        <f>SUMPRODUCT('Chem pharma split'!$E$4:$BP$67*('Chem pharma split'!$D$4:$D$67=$A12)*('Chem pharma split'!$E$2:$BP$2=D$1))*About!$B$27*About!$B$28</f>
        <v>0</v>
      </c>
      <c r="E12" s="47">
        <f>SUMPRODUCT('Chem pharma split'!$E$4:$BP$67*('Chem pharma split'!$D$4:$D$67=$A12)*('Chem pharma split'!$E$2:$BP$2=E$1))*About!$B$27*About!$B$28</f>
        <v>0</v>
      </c>
      <c r="F12" s="47">
        <f>SUMPRODUCT('Chem pharma split'!$E$4:$BP$67*('Chem pharma split'!$D$4:$D$67=$A12)*('Chem pharma split'!$E$2:$BP$2=F$1))*About!$B$27*About!$B$28</f>
        <v>97.996636190120299</v>
      </c>
      <c r="G12" s="47">
        <f>SUMPRODUCT('Chem pharma split'!$E$4:$BP$67*('Chem pharma split'!$D$4:$D$67=$A12)*('Chem pharma split'!$E$2:$BP$2=G$1))*About!$B$27*About!$B$28</f>
        <v>169.35511402293443</v>
      </c>
      <c r="H12" s="47">
        <f>SUMPRODUCT('Chem pharma split'!$E$4:$BP$67*('Chem pharma split'!$D$4:$D$67=$A12)*('Chem pharma split'!$E$2:$BP$2=H$1))*About!$B$27*About!$B$28</f>
        <v>45.867051881432758</v>
      </c>
      <c r="I12" s="47">
        <f>SUMPRODUCT('Chem pharma split'!$E$4:$BP$67*('Chem pharma split'!$D$4:$D$67=$A12)*('Chem pharma split'!$E$2:$BP$2=I$1))*About!$B$27*About!$B$28</f>
        <v>26.295955234707151</v>
      </c>
      <c r="J12" s="47">
        <f>SUMPRODUCT('Chem pharma split'!$E$4:$BP$67*('Chem pharma split'!$D$4:$D$67=$A12)*('Chem pharma split'!$E$2:$BP$2=J$1))*About!$B$27*About!$B$28</f>
        <v>0.94658492840445974</v>
      </c>
      <c r="K12" s="47">
        <f>SUMPRODUCT('Chem pharma split'!$E$4:$BP$67*('Chem pharma split'!$D$4:$D$67=$A12)*('Chem pharma split'!$E$2:$BP$2=K$1))*About!$B$27*About!$B$28</f>
        <v>274.03879350079268</v>
      </c>
      <c r="L12" s="47">
        <f>SUMPRODUCT('Chem pharma split'!$E$4:$BP$67*('Chem pharma split'!$D$4:$D$67=$A12)*('Chem pharma split'!$E$2:$BP$2=L$1))*About!$B$27*About!$B$28</f>
        <v>1301.1975469077331</v>
      </c>
      <c r="M12" s="47">
        <f>SUMPRODUCT('Chem pharma split'!$E$4:$BP$67*('Chem pharma split'!$D$4:$D$67=$A12)*('Chem pharma split'!$E$2:$BP$2=M$1))*About!$B$27*About!$B$28</f>
        <v>11.125747286585064</v>
      </c>
      <c r="N12" s="47">
        <f>SUMPRODUCT('Chem pharma split'!$E$4:$BP$67*('Chem pharma split'!$D$4:$D$67=$A12)*('Chem pharma split'!$E$2:$BP$2=N$1))*About!$B$27*About!$B$28</f>
        <v>6.0280140831313718</v>
      </c>
      <c r="O12" s="47">
        <f>SUMPRODUCT('Chem pharma split'!$E$4:$BP$67*('Chem pharma split'!$D$4:$D$67=$A12)*('Chem pharma split'!$E$2:$BP$2=O$1))*About!$B$27*About!$B$28</f>
        <v>1.9736156285107309</v>
      </c>
      <c r="P12" s="47">
        <f>SUMPRODUCT('Chem pharma split'!$E$4:$BP$67*('Chem pharma split'!$D$4:$D$67=$A12)*('Chem pharma split'!$E$2:$BP$2=P$1))*About!$B$27*About!$B$28</f>
        <v>5.0763815387454413E-2</v>
      </c>
      <c r="Q12" s="47">
        <f>SUMPRODUCT('Chem pharma split'!$E$4:$BP$67*('Chem pharma split'!$D$4:$D$67=$A12)*('Chem pharma split'!$E$2:$BP$2=Q$1))*About!$B$27*About!$B$28</f>
        <v>0</v>
      </c>
      <c r="R12" s="47">
        <f>SUMPRODUCT('Chem pharma split'!$E$4:$BP$67*('Chem pharma split'!$D$4:$D$67=$A12)*('Chem pharma split'!$E$2:$BP$2=R$1))*About!$B$27*About!$B$28</f>
        <v>4.2537148306523633</v>
      </c>
      <c r="S12" s="47">
        <f>SUMPRODUCT('Chem pharma split'!$E$4:$BP$67*('Chem pharma split'!$D$4:$D$67=$A12)*('Chem pharma split'!$E$2:$BP$2=S$1))*About!$B$27*About!$B$28</f>
        <v>0.14806337561310037</v>
      </c>
      <c r="T12" s="47">
        <f>SUMPRODUCT('Chem pharma split'!$E$4:$BP$67*('Chem pharma split'!$D$4:$D$67=$A12)*('Chem pharma split'!$E$2:$BP$2=T$1))*About!$B$27*About!$B$28</f>
        <v>3.4738907014222282E-2</v>
      </c>
      <c r="U12" s="47">
        <f>SUMPRODUCT('Chem pharma split'!$E$4:$BP$67*('Chem pharma split'!$D$4:$D$67=$A12)*('Chem pharma split'!$E$2:$BP$2=U$1))*About!$B$27*About!$B$28</f>
        <v>0</v>
      </c>
      <c r="V12" s="47">
        <f>SUMPRODUCT('Chem pharma split'!$E$4:$BP$67*('Chem pharma split'!$D$4:$D$67=$A12)*('Chem pharma split'!$E$2:$BP$2=V$1))*About!$B$27*About!$B$28</f>
        <v>44.585018659359022</v>
      </c>
      <c r="W12" s="47">
        <f>SUMPRODUCT('Chem pharma split'!$E$4:$BP$67*('Chem pharma split'!$D$4:$D$67=$A12)*('Chem pharma split'!$E$2:$BP$2=W$1))*About!$B$27*About!$B$28</f>
        <v>0.46892765037443968</v>
      </c>
      <c r="X12" s="47">
        <f>SUMPRODUCT('Chem pharma split'!$E$4:$BP$67*('Chem pharma split'!$D$4:$D$67=$A12)*('Chem pharma split'!$E$2:$BP$2=X$1))*About!$B$27*About!$B$28</f>
        <v>0</v>
      </c>
      <c r="Y12" s="47">
        <f>SUMPRODUCT('Chem pharma split'!$E$4:$BP$67*('Chem pharma split'!$D$4:$D$67=$A12)*('Chem pharma split'!$E$2:$BP$2=Y$1))*About!$B$27*About!$B$28</f>
        <v>0</v>
      </c>
      <c r="Z12" s="47">
        <f>SUMPRODUCT('Chem pharma split'!$E$4:$BP$67*('Chem pharma split'!$D$4:$D$67=$A12)*('Chem pharma split'!$E$2:$BP$2=Z$1))*About!$B$27*About!$B$28</f>
        <v>11.646519962989553</v>
      </c>
      <c r="AA12" s="47">
        <f>SUMPRODUCT('Chem pharma split'!$E$4:$BP$67*('Chem pharma split'!$D$4:$D$67=$A12)*('Chem pharma split'!$E$2:$BP$2=AA$1))*About!$B$27*About!$B$28</f>
        <v>81.93611629806891</v>
      </c>
      <c r="AB12" s="47">
        <f>SUMPRODUCT('Chem pharma split'!$E$4:$BP$67*('Chem pharma split'!$D$4:$D$67=$A12)*('Chem pharma split'!$E$2:$BP$2=AB$1))*About!$B$27*About!$B$28</f>
        <v>0</v>
      </c>
      <c r="AC12" s="47">
        <f>SUMPRODUCT('Chem pharma split'!$E$4:$BP$67*('Chem pharma split'!$D$4:$D$67=$A12)*('Chem pharma split'!$E$2:$BP$2=AC$1))*About!$B$27*About!$B$28</f>
        <v>0</v>
      </c>
      <c r="AD12" s="47">
        <f>SUMPRODUCT('Chem pharma split'!$E$4:$BP$67*('Chem pharma split'!$D$4:$D$67=$A12)*('Chem pharma split'!$E$2:$BP$2=AD$1))*About!$B$27*About!$B$28</f>
        <v>0</v>
      </c>
      <c r="AE12" s="47">
        <f>SUMPRODUCT('Chem pharma split'!$E$4:$BP$67*('Chem pharma split'!$D$4:$D$67=$A12)*('Chem pharma split'!$E$2:$BP$2=AE$1))*About!$B$27*About!$B$28</f>
        <v>0</v>
      </c>
      <c r="AF12" s="47">
        <f>SUMPRODUCT('Chem pharma split'!$E$4:$BP$67*('Chem pharma split'!$D$4:$D$67=$A12)*('Chem pharma split'!$E$2:$BP$2=AF$1))*About!$B$27*About!$B$28</f>
        <v>0</v>
      </c>
      <c r="AG12" s="47">
        <f>SUMPRODUCT('Chem pharma split'!$E$4:$BP$67*('Chem pharma split'!$D$4:$D$67=$A12)*('Chem pharma split'!$E$2:$BP$2=AG$1))*About!$B$27*About!$B$28</f>
        <v>0</v>
      </c>
      <c r="AH12" s="47">
        <f>SUMPRODUCT('Chem pharma split'!$E$4:$BP$67*('Chem pharma split'!$D$4:$D$67=$A12)*('Chem pharma split'!$E$2:$BP$2=AH$1))*About!$B$27*About!$B$28</f>
        <v>0</v>
      </c>
      <c r="AI12" s="47">
        <f>SUMPRODUCT('Chem pharma split'!$E$4:$BP$67*('Chem pharma split'!$D$4:$D$67=$A12)*('Chem pharma split'!$E$2:$BP$2=AI$1))*About!$B$27*About!$B$28</f>
        <v>0</v>
      </c>
      <c r="AJ12" s="47">
        <f>SUMPRODUCT('Chem pharma split'!$E$4:$BP$67*('Chem pharma split'!$D$4:$D$67=$A12)*('Chem pharma split'!$E$2:$BP$2=AJ$1))*About!$B$27*About!$B$28</f>
        <v>0</v>
      </c>
      <c r="AK12" s="47">
        <f>SUMPRODUCT('Chem pharma split'!$E$4:$BP$67*('Chem pharma split'!$D$4:$D$67=$A12)*('Chem pharma split'!$E$2:$BP$2=AK$1))*About!$B$27*About!$B$28</f>
        <v>2.5921712898188263</v>
      </c>
      <c r="AL12" s="47">
        <f>SUMPRODUCT('Chem pharma split'!$E$4:$BP$67*('Chem pharma split'!$D$4:$D$67=$A12)*('Chem pharma split'!$E$2:$BP$2=AL$1))*About!$B$27*About!$B$28</f>
        <v>0</v>
      </c>
    </row>
    <row r="13" spans="1:38" x14ac:dyDescent="0.45">
      <c r="A13" s="18" t="s">
        <v>58</v>
      </c>
      <c r="B13" s="45">
        <f>SUMPRODUCT('Chem pharma split'!$E$4:$BP$67*('Chem pharma split'!$D$4:$D$67=$A13)*('Chem pharma split'!$E$2:$BP$2=B$1))*About!$B$27*About!$B$28</f>
        <v>21.883264879906903</v>
      </c>
      <c r="C13" s="45">
        <f>SUMPRODUCT('Chem pharma split'!$E$4:$BP$67*('Chem pharma split'!$D$4:$D$67=$A13)*('Chem pharma split'!$E$2:$BP$2=C$1))*About!$B$27*About!$B$28</f>
        <v>149.3639887858358</v>
      </c>
      <c r="D13" s="45">
        <f>SUMPRODUCT('Chem pharma split'!$E$4:$BP$67*('Chem pharma split'!$D$4:$D$67=$A13)*('Chem pharma split'!$E$2:$BP$2=D$1))*About!$B$27*About!$B$28</f>
        <v>0</v>
      </c>
      <c r="E13" s="45">
        <f>SUMPRODUCT('Chem pharma split'!$E$4:$BP$67*('Chem pharma split'!$D$4:$D$67=$A13)*('Chem pharma split'!$E$2:$BP$2=E$1))*About!$B$27*About!$B$28</f>
        <v>0</v>
      </c>
      <c r="F13" s="45">
        <f>SUMPRODUCT('Chem pharma split'!$E$4:$BP$67*('Chem pharma split'!$D$4:$D$67=$A13)*('Chem pharma split'!$E$2:$BP$2=F$1))*About!$B$27*About!$B$28</f>
        <v>986.19090311820628</v>
      </c>
      <c r="G13" s="45">
        <f>SUMPRODUCT('Chem pharma split'!$E$4:$BP$67*('Chem pharma split'!$D$4:$D$67=$A13)*('Chem pharma split'!$E$2:$BP$2=G$1))*About!$B$27*About!$B$28</f>
        <v>1029.305232009639</v>
      </c>
      <c r="H13" s="45">
        <f>SUMPRODUCT('Chem pharma split'!$E$4:$BP$67*('Chem pharma split'!$D$4:$D$67=$A13)*('Chem pharma split'!$E$2:$BP$2=H$1))*About!$B$27*About!$B$28</f>
        <v>222.6252813077927</v>
      </c>
      <c r="I13" s="45">
        <f>SUMPRODUCT('Chem pharma split'!$E$4:$BP$67*('Chem pharma split'!$D$4:$D$67=$A13)*('Chem pharma split'!$E$2:$BP$2=I$1))*About!$B$27*About!$B$28</f>
        <v>118.40680117701804</v>
      </c>
      <c r="J13" s="45">
        <f>SUMPRODUCT('Chem pharma split'!$E$4:$BP$67*('Chem pharma split'!$D$4:$D$67=$A13)*('Chem pharma split'!$E$2:$BP$2=J$1))*About!$B$27*About!$B$28</f>
        <v>30.997886288190738</v>
      </c>
      <c r="K13" s="45">
        <f>SUMPRODUCT('Chem pharma split'!$E$4:$BP$67*('Chem pharma split'!$D$4:$D$67=$A13)*('Chem pharma split'!$E$2:$BP$2=K$1))*About!$B$27*About!$B$28</f>
        <v>940.09853366588106</v>
      </c>
      <c r="L13" s="45">
        <f>SUMPRODUCT('Chem pharma split'!$E$4:$BP$67*('Chem pharma split'!$D$4:$D$67=$A13)*('Chem pharma split'!$E$2:$BP$2=L$1))*About!$B$27*About!$B$28</f>
        <v>612.29516678864934</v>
      </c>
      <c r="M13" s="45">
        <f>SUMPRODUCT('Chem pharma split'!$E$4:$BP$67*('Chem pharma split'!$D$4:$D$67=$A13)*('Chem pharma split'!$E$2:$BP$2=M$1))*About!$B$27*About!$B$28</f>
        <v>8672.2024742561825</v>
      </c>
      <c r="N13" s="45">
        <f>SUMPRODUCT('Chem pharma split'!$E$4:$BP$67*('Chem pharma split'!$D$4:$D$67=$A13)*('Chem pharma split'!$E$2:$BP$2=N$1))*About!$B$27*About!$B$28</f>
        <v>1790.0054643946662</v>
      </c>
      <c r="O13" s="45">
        <f>SUMPRODUCT('Chem pharma split'!$E$4:$BP$67*('Chem pharma split'!$D$4:$D$67=$A13)*('Chem pharma split'!$E$2:$BP$2=O$1))*About!$B$27*About!$B$28</f>
        <v>115.4288743775688</v>
      </c>
      <c r="P13" s="45">
        <f>SUMPRODUCT('Chem pharma split'!$E$4:$BP$67*('Chem pharma split'!$D$4:$D$67=$A13)*('Chem pharma split'!$E$2:$BP$2=P$1))*About!$B$27*About!$B$28</f>
        <v>593.75683897190299</v>
      </c>
      <c r="Q13" s="45">
        <f>SUMPRODUCT('Chem pharma split'!$E$4:$BP$67*('Chem pharma split'!$D$4:$D$67=$A13)*('Chem pharma split'!$E$2:$BP$2=Q$1))*About!$B$27*About!$B$28</f>
        <v>182.02844014583073</v>
      </c>
      <c r="R13" s="45">
        <f>SUMPRODUCT('Chem pharma split'!$E$4:$BP$67*('Chem pharma split'!$D$4:$D$67=$A13)*('Chem pharma split'!$E$2:$BP$2=R$1))*About!$B$27*About!$B$28</f>
        <v>632.70093205538831</v>
      </c>
      <c r="S13" s="45">
        <f>SUMPRODUCT('Chem pharma split'!$E$4:$BP$67*('Chem pharma split'!$D$4:$D$67=$A13)*('Chem pharma split'!$E$2:$BP$2=S$1))*About!$B$27*About!$B$28</f>
        <v>443.84745009528746</v>
      </c>
      <c r="T13" s="45">
        <f>SUMPRODUCT('Chem pharma split'!$E$4:$BP$67*('Chem pharma split'!$D$4:$D$67=$A13)*('Chem pharma split'!$E$2:$BP$2=T$1))*About!$B$27*About!$B$28</f>
        <v>1733.0618696542513</v>
      </c>
      <c r="U13" s="45">
        <f>SUMPRODUCT('Chem pharma split'!$E$4:$BP$67*('Chem pharma split'!$D$4:$D$67=$A13)*('Chem pharma split'!$E$2:$BP$2=U$1))*About!$B$27*About!$B$28</f>
        <v>185.03743302412781</v>
      </c>
      <c r="V13" s="45">
        <f>SUMPRODUCT('Chem pharma split'!$E$4:$BP$67*('Chem pharma split'!$D$4:$D$67=$A13)*('Chem pharma split'!$E$2:$BP$2=V$1))*About!$B$27*About!$B$28</f>
        <v>1980.4915432939433</v>
      </c>
      <c r="W13" s="45">
        <f>SUMPRODUCT('Chem pharma split'!$E$4:$BP$67*('Chem pharma split'!$D$4:$D$67=$A13)*('Chem pharma split'!$E$2:$BP$2=W$1))*About!$B$27*About!$B$28</f>
        <v>12.33773889549267</v>
      </c>
      <c r="X13" s="45">
        <f>SUMPRODUCT('Chem pharma split'!$E$4:$BP$67*('Chem pharma split'!$D$4:$D$67=$A13)*('Chem pharma split'!$E$2:$BP$2=X$1))*About!$B$27*About!$B$28</f>
        <v>86.157166181713421</v>
      </c>
      <c r="Y13" s="45">
        <f>SUMPRODUCT('Chem pharma split'!$E$4:$BP$67*('Chem pharma split'!$D$4:$D$67=$A13)*('Chem pharma split'!$E$2:$BP$2=Y$1))*About!$B$27*About!$B$28</f>
        <v>184.91109056455406</v>
      </c>
      <c r="Z13" s="45">
        <f>SUMPRODUCT('Chem pharma split'!$E$4:$BP$67*('Chem pharma split'!$D$4:$D$67=$A13)*('Chem pharma split'!$E$2:$BP$2=Z$1))*About!$B$27*About!$B$28</f>
        <v>7755.8126972607297</v>
      </c>
      <c r="AA13" s="45">
        <f>SUMPRODUCT('Chem pharma split'!$E$4:$BP$67*('Chem pharma split'!$D$4:$D$67=$A13)*('Chem pharma split'!$E$2:$BP$2=AA$1))*About!$B$27*About!$B$28</f>
        <v>0.55919819621494882</v>
      </c>
      <c r="AB13" s="45">
        <f>SUMPRODUCT('Chem pharma split'!$E$4:$BP$67*('Chem pharma split'!$D$4:$D$67=$A13)*('Chem pharma split'!$E$2:$BP$2=AB$1))*About!$B$27*About!$B$28</f>
        <v>0</v>
      </c>
      <c r="AC13" s="45">
        <f>SUMPRODUCT('Chem pharma split'!$E$4:$BP$67*('Chem pharma split'!$D$4:$D$67=$A13)*('Chem pharma split'!$E$2:$BP$2=AC$1))*About!$B$27*About!$B$28</f>
        <v>25.37835988977934</v>
      </c>
      <c r="AD13" s="45">
        <f>SUMPRODUCT('Chem pharma split'!$E$4:$BP$67*('Chem pharma split'!$D$4:$D$67=$A13)*('Chem pharma split'!$E$2:$BP$2=AD$1))*About!$B$27*About!$B$28</f>
        <v>0</v>
      </c>
      <c r="AE13" s="45">
        <f>SUMPRODUCT('Chem pharma split'!$E$4:$BP$67*('Chem pharma split'!$D$4:$D$67=$A13)*('Chem pharma split'!$E$2:$BP$2=AE$1))*About!$B$27*About!$B$28</f>
        <v>48.389037567349725</v>
      </c>
      <c r="AF13" s="45">
        <f>SUMPRODUCT('Chem pharma split'!$E$4:$BP$67*('Chem pharma split'!$D$4:$D$67=$A13)*('Chem pharma split'!$E$2:$BP$2=AF$1))*About!$B$27*About!$B$28</f>
        <v>0</v>
      </c>
      <c r="AG13" s="45">
        <f>SUMPRODUCT('Chem pharma split'!$E$4:$BP$67*('Chem pharma split'!$D$4:$D$67=$A13)*('Chem pharma split'!$E$2:$BP$2=AG$1))*About!$B$27*About!$B$28</f>
        <v>0</v>
      </c>
      <c r="AH13" s="45">
        <f>SUMPRODUCT('Chem pharma split'!$E$4:$BP$67*('Chem pharma split'!$D$4:$D$67=$A13)*('Chem pharma split'!$E$2:$BP$2=AH$1))*About!$B$27*About!$B$28</f>
        <v>0</v>
      </c>
      <c r="AI13" s="45">
        <f>SUMPRODUCT('Chem pharma split'!$E$4:$BP$67*('Chem pharma split'!$D$4:$D$67=$A13)*('Chem pharma split'!$E$2:$BP$2=AI$1))*About!$B$27*About!$B$28</f>
        <v>2.9458813067775509</v>
      </c>
      <c r="AJ13" s="45">
        <f>SUMPRODUCT('Chem pharma split'!$E$4:$BP$67*('Chem pharma split'!$D$4:$D$67=$A13)*('Chem pharma split'!$E$2:$BP$2=AJ$1))*About!$B$27*About!$B$28</f>
        <v>3.6062292106134044</v>
      </c>
      <c r="AK13" s="45">
        <f>SUMPRODUCT('Chem pharma split'!$E$4:$BP$67*('Chem pharma split'!$D$4:$D$67=$A13)*('Chem pharma split'!$E$2:$BP$2=AK$1))*About!$B$27*About!$B$28</f>
        <v>1.5101118145764032</v>
      </c>
      <c r="AL13" s="45">
        <f>SUMPRODUCT('Chem pharma split'!$E$4:$BP$67*('Chem pharma split'!$D$4:$D$67=$A13)*('Chem pharma split'!$E$2:$BP$2=AL$1))*About!$B$27*About!$B$28</f>
        <v>0</v>
      </c>
    </row>
    <row r="14" spans="1:38" x14ac:dyDescent="0.45">
      <c r="A14" s="18" t="s">
        <v>59</v>
      </c>
      <c r="B14" s="45">
        <f>SUMPRODUCT('Chem pharma split'!$E$4:$BP$67*('Chem pharma split'!$D$4:$D$67=$A14)*('Chem pharma split'!$E$2:$BP$2=B$1))*About!$B$27*About!$B$28</f>
        <v>2.6645186806213313E-2</v>
      </c>
      <c r="C14" s="45">
        <f>SUMPRODUCT('Chem pharma split'!$E$4:$BP$67*('Chem pharma split'!$D$4:$D$67=$A14)*('Chem pharma split'!$E$2:$BP$2=C$1))*About!$B$27*About!$B$28</f>
        <v>75.521970010853408</v>
      </c>
      <c r="D14" s="45">
        <f>SUMPRODUCT('Chem pharma split'!$E$4:$BP$67*('Chem pharma split'!$D$4:$D$67=$A14)*('Chem pharma split'!$E$2:$BP$2=D$1))*About!$B$27*About!$B$28</f>
        <v>0</v>
      </c>
      <c r="E14" s="45">
        <f>SUMPRODUCT('Chem pharma split'!$E$4:$BP$67*('Chem pharma split'!$D$4:$D$67=$A14)*('Chem pharma split'!$E$2:$BP$2=E$1))*About!$B$27*About!$B$28</f>
        <v>0</v>
      </c>
      <c r="F14" s="45">
        <f>SUMPRODUCT('Chem pharma split'!$E$4:$BP$67*('Chem pharma split'!$D$4:$D$67=$A14)*('Chem pharma split'!$E$2:$BP$2=F$1))*About!$B$27*About!$B$28</f>
        <v>201.74839519568317</v>
      </c>
      <c r="G14" s="45">
        <f>SUMPRODUCT('Chem pharma split'!$E$4:$BP$67*('Chem pharma split'!$D$4:$D$67=$A14)*('Chem pharma split'!$E$2:$BP$2=G$1))*About!$B$27*About!$B$28</f>
        <v>23.041337178890888</v>
      </c>
      <c r="H14" s="45">
        <f>SUMPRODUCT('Chem pharma split'!$E$4:$BP$67*('Chem pharma split'!$D$4:$D$67=$A14)*('Chem pharma split'!$E$2:$BP$2=H$1))*About!$B$27*About!$B$28</f>
        <v>11.189245776659906</v>
      </c>
      <c r="I14" s="45">
        <f>SUMPRODUCT('Chem pharma split'!$E$4:$BP$67*('Chem pharma split'!$D$4:$D$67=$A14)*('Chem pharma split'!$E$2:$BP$2=I$1))*About!$B$27*About!$B$28</f>
        <v>23.620885040532119</v>
      </c>
      <c r="J14" s="45">
        <f>SUMPRODUCT('Chem pharma split'!$E$4:$BP$67*('Chem pharma split'!$D$4:$D$67=$A14)*('Chem pharma split'!$E$2:$BP$2=J$1))*About!$B$27*About!$B$28</f>
        <v>1.8918783013669118</v>
      </c>
      <c r="K14" s="45">
        <f>SUMPRODUCT('Chem pharma split'!$E$4:$BP$67*('Chem pharma split'!$D$4:$D$67=$A14)*('Chem pharma split'!$E$2:$BP$2=K$1))*About!$B$27*About!$B$28</f>
        <v>57.0941262905759</v>
      </c>
      <c r="L14" s="45">
        <f>SUMPRODUCT('Chem pharma split'!$E$4:$BP$67*('Chem pharma split'!$D$4:$D$67=$A14)*('Chem pharma split'!$E$2:$BP$2=L$1))*About!$B$27*About!$B$28</f>
        <v>29.892155566627419</v>
      </c>
      <c r="M14" s="45">
        <f>SUMPRODUCT('Chem pharma split'!$E$4:$BP$67*('Chem pharma split'!$D$4:$D$67=$A14)*('Chem pharma split'!$E$2:$BP$2=M$1))*About!$B$27*About!$B$28</f>
        <v>11.322593996995721</v>
      </c>
      <c r="N14" s="45">
        <f>SUMPRODUCT('Chem pharma split'!$E$4:$BP$67*('Chem pharma split'!$D$4:$D$67=$A14)*('Chem pharma split'!$E$2:$BP$2=N$1))*About!$B$27*About!$B$28</f>
        <v>3749.829399468666</v>
      </c>
      <c r="O14" s="45">
        <f>SUMPRODUCT('Chem pharma split'!$E$4:$BP$67*('Chem pharma split'!$D$4:$D$67=$A14)*('Chem pharma split'!$E$2:$BP$2=O$1))*About!$B$27*About!$B$28</f>
        <v>124.18290447678638</v>
      </c>
      <c r="P14" s="45">
        <f>SUMPRODUCT('Chem pharma split'!$E$4:$BP$67*('Chem pharma split'!$D$4:$D$67=$A14)*('Chem pharma split'!$E$2:$BP$2=P$1))*About!$B$27*About!$B$28</f>
        <v>59.466630020024041</v>
      </c>
      <c r="Q14" s="45">
        <f>SUMPRODUCT('Chem pharma split'!$E$4:$BP$67*('Chem pharma split'!$D$4:$D$67=$A14)*('Chem pharma split'!$E$2:$BP$2=Q$1))*About!$B$27*About!$B$28</f>
        <v>212.67988166747773</v>
      </c>
      <c r="R14" s="45">
        <f>SUMPRODUCT('Chem pharma split'!$E$4:$BP$67*('Chem pharma split'!$D$4:$D$67=$A14)*('Chem pharma split'!$E$2:$BP$2=R$1))*About!$B$27*About!$B$28</f>
        <v>197.353387539533</v>
      </c>
      <c r="S14" s="45">
        <f>SUMPRODUCT('Chem pharma split'!$E$4:$BP$67*('Chem pharma split'!$D$4:$D$67=$A14)*('Chem pharma split'!$E$2:$BP$2=S$1))*About!$B$27*About!$B$28</f>
        <v>52.647213093750537</v>
      </c>
      <c r="T14" s="45">
        <f>SUMPRODUCT('Chem pharma split'!$E$4:$BP$67*('Chem pharma split'!$D$4:$D$67=$A14)*('Chem pharma split'!$E$2:$BP$2=T$1))*About!$B$27*About!$B$28</f>
        <v>68.28629814400459</v>
      </c>
      <c r="U14" s="45">
        <f>SUMPRODUCT('Chem pharma split'!$E$4:$BP$67*('Chem pharma split'!$D$4:$D$67=$A14)*('Chem pharma split'!$E$2:$BP$2=U$1))*About!$B$27*About!$B$28</f>
        <v>17.844435813705399</v>
      </c>
      <c r="V14" s="45">
        <f>SUMPRODUCT('Chem pharma split'!$E$4:$BP$67*('Chem pharma split'!$D$4:$D$67=$A14)*('Chem pharma split'!$E$2:$BP$2=V$1))*About!$B$27*About!$B$28</f>
        <v>83.017510057266236</v>
      </c>
      <c r="W14" s="45">
        <f>SUMPRODUCT('Chem pharma split'!$E$4:$BP$67*('Chem pharma split'!$D$4:$D$67=$A14)*('Chem pharma split'!$E$2:$BP$2=W$1))*About!$B$27*About!$B$28</f>
        <v>0.2289454419777639</v>
      </c>
      <c r="X14" s="45">
        <f>SUMPRODUCT('Chem pharma split'!$E$4:$BP$67*('Chem pharma split'!$D$4:$D$67=$A14)*('Chem pharma split'!$E$2:$BP$2=X$1))*About!$B$27*About!$B$28</f>
        <v>33902.728260123018</v>
      </c>
      <c r="Y14" s="45">
        <f>SUMPRODUCT('Chem pharma split'!$E$4:$BP$67*('Chem pharma split'!$D$4:$D$67=$A14)*('Chem pharma split'!$E$2:$BP$2=Y$1))*About!$B$27*About!$B$28</f>
        <v>8.5692361642348391E-2</v>
      </c>
      <c r="Z14" s="45">
        <f>SUMPRODUCT('Chem pharma split'!$E$4:$BP$67*('Chem pharma split'!$D$4:$D$67=$A14)*('Chem pharma split'!$E$2:$BP$2=Z$1))*About!$B$27*About!$B$28</f>
        <v>193.08072507578947</v>
      </c>
      <c r="AA14" s="45">
        <f>SUMPRODUCT('Chem pharma split'!$E$4:$BP$67*('Chem pharma split'!$D$4:$D$67=$A14)*('Chem pharma split'!$E$2:$BP$2=AA$1))*About!$B$27*About!$B$28</f>
        <v>33.498361698156607</v>
      </c>
      <c r="AB14" s="45">
        <f>SUMPRODUCT('Chem pharma split'!$E$4:$BP$67*('Chem pharma split'!$D$4:$D$67=$A14)*('Chem pharma split'!$E$2:$BP$2=AB$1))*About!$B$27*About!$B$28</f>
        <v>0</v>
      </c>
      <c r="AC14" s="45">
        <f>SUMPRODUCT('Chem pharma split'!$E$4:$BP$67*('Chem pharma split'!$D$4:$D$67=$A14)*('Chem pharma split'!$E$2:$BP$2=AC$1))*About!$B$27*About!$B$28</f>
        <v>0</v>
      </c>
      <c r="AD14" s="45">
        <f>SUMPRODUCT('Chem pharma split'!$E$4:$BP$67*('Chem pharma split'!$D$4:$D$67=$A14)*('Chem pharma split'!$E$2:$BP$2=AD$1))*About!$B$27*About!$B$28</f>
        <v>0</v>
      </c>
      <c r="AE14" s="45">
        <f>SUMPRODUCT('Chem pharma split'!$E$4:$BP$67*('Chem pharma split'!$D$4:$D$67=$A14)*('Chem pharma split'!$E$2:$BP$2=AE$1))*About!$B$27*About!$B$28</f>
        <v>2.3818181834912085E-2</v>
      </c>
      <c r="AF14" s="45">
        <f>SUMPRODUCT('Chem pharma split'!$E$4:$BP$67*('Chem pharma split'!$D$4:$D$67=$A14)*('Chem pharma split'!$E$2:$BP$2=AF$1))*About!$B$27*About!$B$28</f>
        <v>0.15526519516373236</v>
      </c>
      <c r="AG14" s="45">
        <f>SUMPRODUCT('Chem pharma split'!$E$4:$BP$67*('Chem pharma split'!$D$4:$D$67=$A14)*('Chem pharma split'!$E$2:$BP$2=AG$1))*About!$B$27*About!$B$28</f>
        <v>7.6249329624074607</v>
      </c>
      <c r="AH14" s="45">
        <f>SUMPRODUCT('Chem pharma split'!$E$4:$BP$67*('Chem pharma split'!$D$4:$D$67=$A14)*('Chem pharma split'!$E$2:$BP$2=AH$1))*About!$B$27*About!$B$28</f>
        <v>0</v>
      </c>
      <c r="AI14" s="45">
        <f>SUMPRODUCT('Chem pharma split'!$E$4:$BP$67*('Chem pharma split'!$D$4:$D$67=$A14)*('Chem pharma split'!$E$2:$BP$2=AI$1))*About!$B$27*About!$B$28</f>
        <v>3.6331152759582867E-3</v>
      </c>
      <c r="AJ14" s="45">
        <f>SUMPRODUCT('Chem pharma split'!$E$4:$BP$67*('Chem pharma split'!$D$4:$D$67=$A14)*('Chem pharma split'!$E$2:$BP$2=AJ$1))*About!$B$27*About!$B$28</f>
        <v>7.8496224058045901E-3</v>
      </c>
      <c r="AK14" s="45">
        <f>SUMPRODUCT('Chem pharma split'!$E$4:$BP$67*('Chem pharma split'!$D$4:$D$67=$A14)*('Chem pharma split'!$E$2:$BP$2=AK$1))*About!$B$27*About!$B$28</f>
        <v>4.6658455301731951</v>
      </c>
      <c r="AL14" s="45">
        <f>SUMPRODUCT('Chem pharma split'!$E$4:$BP$67*('Chem pharma split'!$D$4:$D$67=$A14)*('Chem pharma split'!$E$2:$BP$2=AL$1))*About!$B$27*About!$B$28</f>
        <v>0</v>
      </c>
    </row>
    <row r="15" spans="1:38" x14ac:dyDescent="0.45">
      <c r="A15" s="18" t="s">
        <v>60</v>
      </c>
      <c r="B15" s="45">
        <f>SUMPRODUCT('Chem pharma split'!$E$4:$BP$67*('Chem pharma split'!$D$4:$D$67=$A15)*('Chem pharma split'!$E$2:$BP$2=B$1))*About!$B$27*About!$B$28</f>
        <v>1.3458956625417871</v>
      </c>
      <c r="C15" s="45">
        <f>SUMPRODUCT('Chem pharma split'!$E$4:$BP$67*('Chem pharma split'!$D$4:$D$67=$A15)*('Chem pharma split'!$E$2:$BP$2=C$1))*About!$B$27*About!$B$28</f>
        <v>2.9251879427624906E-2</v>
      </c>
      <c r="D15" s="45">
        <f>SUMPRODUCT('Chem pharma split'!$E$4:$BP$67*('Chem pharma split'!$D$4:$D$67=$A15)*('Chem pharma split'!$E$2:$BP$2=D$1))*About!$B$27*About!$B$28</f>
        <v>0</v>
      </c>
      <c r="E15" s="45">
        <f>SUMPRODUCT('Chem pharma split'!$E$4:$BP$67*('Chem pharma split'!$D$4:$D$67=$A15)*('Chem pharma split'!$E$2:$BP$2=E$1))*About!$B$27*About!$B$28</f>
        <v>0</v>
      </c>
      <c r="F15" s="45">
        <f>SUMPRODUCT('Chem pharma split'!$E$4:$BP$67*('Chem pharma split'!$D$4:$D$67=$A15)*('Chem pharma split'!$E$2:$BP$2=F$1))*About!$B$27*About!$B$28</f>
        <v>8.5047179121504179E-3</v>
      </c>
      <c r="G15" s="45">
        <f>SUMPRODUCT('Chem pharma split'!$E$4:$BP$67*('Chem pharma split'!$D$4:$D$67=$A15)*('Chem pharma split'!$E$2:$BP$2=G$1))*About!$B$27*About!$B$28</f>
        <v>20.729249181286118</v>
      </c>
      <c r="H15" s="45">
        <f>SUMPRODUCT('Chem pharma split'!$E$4:$BP$67*('Chem pharma split'!$D$4:$D$67=$A15)*('Chem pharma split'!$E$2:$BP$2=H$1))*About!$B$27*About!$B$28</f>
        <v>36.13230392387527</v>
      </c>
      <c r="I15" s="45">
        <f>SUMPRODUCT('Chem pharma split'!$E$4:$BP$67*('Chem pharma split'!$D$4:$D$67=$A15)*('Chem pharma split'!$E$2:$BP$2=I$1))*About!$B$27*About!$B$28</f>
        <v>29.947555689360012</v>
      </c>
      <c r="J15" s="45">
        <f>SUMPRODUCT('Chem pharma split'!$E$4:$BP$67*('Chem pharma split'!$D$4:$D$67=$A15)*('Chem pharma split'!$E$2:$BP$2=J$1))*About!$B$27*About!$B$28</f>
        <v>18.845959153427586</v>
      </c>
      <c r="K15" s="45">
        <f>SUMPRODUCT('Chem pharma split'!$E$4:$BP$67*('Chem pharma split'!$D$4:$D$67=$A15)*('Chem pharma split'!$E$2:$BP$2=K$1))*About!$B$27*About!$B$28</f>
        <v>331.87872649100842</v>
      </c>
      <c r="L15" s="45">
        <f>SUMPRODUCT('Chem pharma split'!$E$4:$BP$67*('Chem pharma split'!$D$4:$D$67=$A15)*('Chem pharma split'!$E$2:$BP$2=L$1))*About!$B$27*About!$B$28</f>
        <v>3.5368635382773088</v>
      </c>
      <c r="M15" s="45">
        <f>SUMPRODUCT('Chem pharma split'!$E$4:$BP$67*('Chem pharma split'!$D$4:$D$67=$A15)*('Chem pharma split'!$E$2:$BP$2=M$1))*About!$B$27*About!$B$28</f>
        <v>117.08240195024601</v>
      </c>
      <c r="N15" s="45">
        <f>SUMPRODUCT('Chem pharma split'!$E$4:$BP$67*('Chem pharma split'!$D$4:$D$67=$A15)*('Chem pharma split'!$E$2:$BP$2=N$1))*About!$B$27*About!$B$28</f>
        <v>243.0955689044292</v>
      </c>
      <c r="O15" s="45">
        <f>SUMPRODUCT('Chem pharma split'!$E$4:$BP$67*('Chem pharma split'!$D$4:$D$67=$A15)*('Chem pharma split'!$E$2:$BP$2=O$1))*About!$B$27*About!$B$28</f>
        <v>34963.334402064909</v>
      </c>
      <c r="P15" s="45">
        <f>SUMPRODUCT('Chem pharma split'!$E$4:$BP$67*('Chem pharma split'!$D$4:$D$67=$A15)*('Chem pharma split'!$E$2:$BP$2=P$1))*About!$B$27*About!$B$28</f>
        <v>21409.120441386134</v>
      </c>
      <c r="Q15" s="45">
        <f>SUMPRODUCT('Chem pharma split'!$E$4:$BP$67*('Chem pharma split'!$D$4:$D$67=$A15)*('Chem pharma split'!$E$2:$BP$2=Q$1))*About!$B$27*About!$B$28</f>
        <v>813.25821491922102</v>
      </c>
      <c r="R15" s="45">
        <f>SUMPRODUCT('Chem pharma split'!$E$4:$BP$67*('Chem pharma split'!$D$4:$D$67=$A15)*('Chem pharma split'!$E$2:$BP$2=R$1))*About!$B$27*About!$B$28</f>
        <v>7140.2956708195907</v>
      </c>
      <c r="S15" s="45">
        <f>SUMPRODUCT('Chem pharma split'!$E$4:$BP$67*('Chem pharma split'!$D$4:$D$67=$A15)*('Chem pharma split'!$E$2:$BP$2=S$1))*About!$B$27*About!$B$28</f>
        <v>11914.102075524983</v>
      </c>
      <c r="T15" s="45">
        <f>SUMPRODUCT('Chem pharma split'!$E$4:$BP$67*('Chem pharma split'!$D$4:$D$67=$A15)*('Chem pharma split'!$E$2:$BP$2=T$1))*About!$B$27*About!$B$28</f>
        <v>9499.8521386855136</v>
      </c>
      <c r="U15" s="45">
        <f>SUMPRODUCT('Chem pharma split'!$E$4:$BP$67*('Chem pharma split'!$D$4:$D$67=$A15)*('Chem pharma split'!$E$2:$BP$2=U$1))*About!$B$27*About!$B$28</f>
        <v>2212.0404137803494</v>
      </c>
      <c r="V15" s="45">
        <f>SUMPRODUCT('Chem pharma split'!$E$4:$BP$67*('Chem pharma split'!$D$4:$D$67=$A15)*('Chem pharma split'!$E$2:$BP$2=V$1))*About!$B$27*About!$B$28</f>
        <v>1547.1671184718923</v>
      </c>
      <c r="W15" s="45">
        <f>SUMPRODUCT('Chem pharma split'!$E$4:$BP$67*('Chem pharma split'!$D$4:$D$67=$A15)*('Chem pharma split'!$E$2:$BP$2=W$1))*About!$B$27*About!$B$28</f>
        <v>7.3825254331026624</v>
      </c>
      <c r="X15" s="45">
        <f>SUMPRODUCT('Chem pharma split'!$E$4:$BP$67*('Chem pharma split'!$D$4:$D$67=$A15)*('Chem pharma split'!$E$2:$BP$2=X$1))*About!$B$27*About!$B$28</f>
        <v>22805.388298461523</v>
      </c>
      <c r="Y15" s="45">
        <f>SUMPRODUCT('Chem pharma split'!$E$4:$BP$67*('Chem pharma split'!$D$4:$D$67=$A15)*('Chem pharma split'!$E$2:$BP$2=Y$1))*About!$B$27*About!$B$28</f>
        <v>22.363006239472501</v>
      </c>
      <c r="Z15" s="45">
        <f>SUMPRODUCT('Chem pharma split'!$E$4:$BP$67*('Chem pharma split'!$D$4:$D$67=$A15)*('Chem pharma split'!$E$2:$BP$2=Z$1))*About!$B$27*About!$B$28</f>
        <v>3.9095173935298848</v>
      </c>
      <c r="AA15" s="45">
        <f>SUMPRODUCT('Chem pharma split'!$E$4:$BP$67*('Chem pharma split'!$D$4:$D$67=$A15)*('Chem pharma split'!$E$2:$BP$2=AA$1))*About!$B$27*About!$B$28</f>
        <v>0</v>
      </c>
      <c r="AB15" s="45">
        <f>SUMPRODUCT('Chem pharma split'!$E$4:$BP$67*('Chem pharma split'!$D$4:$D$67=$A15)*('Chem pharma split'!$E$2:$BP$2=AB$1))*About!$B$27*About!$B$28</f>
        <v>0</v>
      </c>
      <c r="AC15" s="45">
        <f>SUMPRODUCT('Chem pharma split'!$E$4:$BP$67*('Chem pharma split'!$D$4:$D$67=$A15)*('Chem pharma split'!$E$2:$BP$2=AC$1))*About!$B$27*About!$B$28</f>
        <v>0</v>
      </c>
      <c r="AD15" s="45">
        <f>SUMPRODUCT('Chem pharma split'!$E$4:$BP$67*('Chem pharma split'!$D$4:$D$67=$A15)*('Chem pharma split'!$E$2:$BP$2=AD$1))*About!$B$27*About!$B$28</f>
        <v>0</v>
      </c>
      <c r="AE15" s="45">
        <f>SUMPRODUCT('Chem pharma split'!$E$4:$BP$67*('Chem pharma split'!$D$4:$D$67=$A15)*('Chem pharma split'!$E$2:$BP$2=AE$1))*About!$B$27*About!$B$28</f>
        <v>0</v>
      </c>
      <c r="AF15" s="45">
        <f>SUMPRODUCT('Chem pharma split'!$E$4:$BP$67*('Chem pharma split'!$D$4:$D$67=$A15)*('Chem pharma split'!$E$2:$BP$2=AF$1))*About!$B$27*About!$B$28</f>
        <v>0</v>
      </c>
      <c r="AG15" s="45">
        <f>SUMPRODUCT('Chem pharma split'!$E$4:$BP$67*('Chem pharma split'!$D$4:$D$67=$A15)*('Chem pharma split'!$E$2:$BP$2=AG$1))*About!$B$27*About!$B$28</f>
        <v>0</v>
      </c>
      <c r="AH15" s="45">
        <f>SUMPRODUCT('Chem pharma split'!$E$4:$BP$67*('Chem pharma split'!$D$4:$D$67=$A15)*('Chem pharma split'!$E$2:$BP$2=AH$1))*About!$B$27*About!$B$28</f>
        <v>0</v>
      </c>
      <c r="AI15" s="45">
        <f>SUMPRODUCT('Chem pharma split'!$E$4:$BP$67*('Chem pharma split'!$D$4:$D$67=$A15)*('Chem pharma split'!$E$2:$BP$2=AI$1))*About!$B$27*About!$B$28</f>
        <v>0</v>
      </c>
      <c r="AJ15" s="45">
        <f>SUMPRODUCT('Chem pharma split'!$E$4:$BP$67*('Chem pharma split'!$D$4:$D$67=$A15)*('Chem pharma split'!$E$2:$BP$2=AJ$1))*About!$B$27*About!$B$28</f>
        <v>0</v>
      </c>
      <c r="AK15" s="45">
        <f>SUMPRODUCT('Chem pharma split'!$E$4:$BP$67*('Chem pharma split'!$D$4:$D$67=$A15)*('Chem pharma split'!$E$2:$BP$2=AK$1))*About!$B$27*About!$B$28</f>
        <v>9.1388458443075485E-2</v>
      </c>
      <c r="AL15" s="45">
        <f>SUMPRODUCT('Chem pharma split'!$E$4:$BP$67*('Chem pharma split'!$D$4:$D$67=$A15)*('Chem pharma split'!$E$2:$BP$2=AL$1))*About!$B$27*About!$B$28</f>
        <v>0</v>
      </c>
    </row>
    <row r="16" spans="1:38" x14ac:dyDescent="0.45">
      <c r="A16" s="18" t="s">
        <v>61</v>
      </c>
      <c r="B16" s="45">
        <f>SUMPRODUCT('Chem pharma split'!$E$4:$BP$67*('Chem pharma split'!$D$4:$D$67=$A16)*('Chem pharma split'!$E$2:$BP$2=B$1))*About!$B$27*About!$B$28</f>
        <v>5.7329818481695956</v>
      </c>
      <c r="C16" s="45">
        <f>SUMPRODUCT('Chem pharma split'!$E$4:$BP$67*('Chem pharma split'!$D$4:$D$67=$A16)*('Chem pharma split'!$E$2:$BP$2=C$1))*About!$B$27*About!$B$28</f>
        <v>421.26462921548756</v>
      </c>
      <c r="D16" s="45">
        <f>SUMPRODUCT('Chem pharma split'!$E$4:$BP$67*('Chem pharma split'!$D$4:$D$67=$A16)*('Chem pharma split'!$E$2:$BP$2=D$1))*About!$B$27*About!$B$28</f>
        <v>0</v>
      </c>
      <c r="E16" s="45">
        <f>SUMPRODUCT('Chem pharma split'!$E$4:$BP$67*('Chem pharma split'!$D$4:$D$67=$A16)*('Chem pharma split'!$E$2:$BP$2=E$1))*About!$B$27*About!$B$28</f>
        <v>0</v>
      </c>
      <c r="F16" s="45">
        <f>SUMPRODUCT('Chem pharma split'!$E$4:$BP$67*('Chem pharma split'!$D$4:$D$67=$A16)*('Chem pharma split'!$E$2:$BP$2=F$1))*About!$B$27*About!$B$28</f>
        <v>95.006135436982603</v>
      </c>
      <c r="G16" s="45">
        <f>SUMPRODUCT('Chem pharma split'!$E$4:$BP$67*('Chem pharma split'!$D$4:$D$67=$A16)*('Chem pharma split'!$E$2:$BP$2=G$1))*About!$B$27*About!$B$28</f>
        <v>219.08649442937022</v>
      </c>
      <c r="H16" s="45">
        <f>SUMPRODUCT('Chem pharma split'!$E$4:$BP$67*('Chem pharma split'!$D$4:$D$67=$A16)*('Chem pharma split'!$E$2:$BP$2=H$1))*About!$B$27*About!$B$28</f>
        <v>142.86065070958182</v>
      </c>
      <c r="I16" s="45">
        <f>SUMPRODUCT('Chem pharma split'!$E$4:$BP$67*('Chem pharma split'!$D$4:$D$67=$A16)*('Chem pharma split'!$E$2:$BP$2=I$1))*About!$B$27*About!$B$28</f>
        <v>57.425783237097875</v>
      </c>
      <c r="J16" s="45">
        <f>SUMPRODUCT('Chem pharma split'!$E$4:$BP$67*('Chem pharma split'!$D$4:$D$67=$A16)*('Chem pharma split'!$E$2:$BP$2=J$1))*About!$B$27*About!$B$28</f>
        <v>1.4844697385559442</v>
      </c>
      <c r="K16" s="45">
        <f>SUMPRODUCT('Chem pharma split'!$E$4:$BP$67*('Chem pharma split'!$D$4:$D$67=$A16)*('Chem pharma split'!$E$2:$BP$2=K$1))*About!$B$27*About!$B$28</f>
        <v>37.681951810716591</v>
      </c>
      <c r="L16" s="45">
        <f>SUMPRODUCT('Chem pharma split'!$E$4:$BP$67*('Chem pharma split'!$D$4:$D$67=$A16)*('Chem pharma split'!$E$2:$BP$2=L$1))*About!$B$27*About!$B$28</f>
        <v>8.4100624945500027</v>
      </c>
      <c r="M16" s="45">
        <f>SUMPRODUCT('Chem pharma split'!$E$4:$BP$67*('Chem pharma split'!$D$4:$D$67=$A16)*('Chem pharma split'!$E$2:$BP$2=M$1))*About!$B$27*About!$B$28</f>
        <v>206.35593748508001</v>
      </c>
      <c r="N16" s="45">
        <f>SUMPRODUCT('Chem pharma split'!$E$4:$BP$67*('Chem pharma split'!$D$4:$D$67=$A16)*('Chem pharma split'!$E$2:$BP$2=N$1))*About!$B$27*About!$B$28</f>
        <v>306.82454721372739</v>
      </c>
      <c r="O16" s="45">
        <f>SUMPRODUCT('Chem pharma split'!$E$4:$BP$67*('Chem pharma split'!$D$4:$D$67=$A16)*('Chem pharma split'!$E$2:$BP$2=O$1))*About!$B$27*About!$B$28</f>
        <v>6190.1174209369174</v>
      </c>
      <c r="P16" s="45">
        <f>SUMPRODUCT('Chem pharma split'!$E$4:$BP$67*('Chem pharma split'!$D$4:$D$67=$A16)*('Chem pharma split'!$E$2:$BP$2=P$1))*About!$B$27*About!$B$28</f>
        <v>4135.0404950742841</v>
      </c>
      <c r="Q16" s="45">
        <f>SUMPRODUCT('Chem pharma split'!$E$4:$BP$67*('Chem pharma split'!$D$4:$D$67=$A16)*('Chem pharma split'!$E$2:$BP$2=Q$1))*About!$B$27*About!$B$28</f>
        <v>454.758527722466</v>
      </c>
      <c r="R16" s="45">
        <f>SUMPRODUCT('Chem pharma split'!$E$4:$BP$67*('Chem pharma split'!$D$4:$D$67=$A16)*('Chem pharma split'!$E$2:$BP$2=R$1))*About!$B$27*About!$B$28</f>
        <v>2710.9536065512502</v>
      </c>
      <c r="S16" s="45">
        <f>SUMPRODUCT('Chem pharma split'!$E$4:$BP$67*('Chem pharma split'!$D$4:$D$67=$A16)*('Chem pharma split'!$E$2:$BP$2=S$1))*About!$B$27*About!$B$28</f>
        <v>3612.9702881931075</v>
      </c>
      <c r="T16" s="45">
        <f>SUMPRODUCT('Chem pharma split'!$E$4:$BP$67*('Chem pharma split'!$D$4:$D$67=$A16)*('Chem pharma split'!$E$2:$BP$2=T$1))*About!$B$27*About!$B$28</f>
        <v>7819.2590499197595</v>
      </c>
      <c r="U16" s="45">
        <f>SUMPRODUCT('Chem pharma split'!$E$4:$BP$67*('Chem pharma split'!$D$4:$D$67=$A16)*('Chem pharma split'!$E$2:$BP$2=U$1))*About!$B$27*About!$B$28</f>
        <v>898.80632043862465</v>
      </c>
      <c r="V16" s="45">
        <f>SUMPRODUCT('Chem pharma split'!$E$4:$BP$67*('Chem pharma split'!$D$4:$D$67=$A16)*('Chem pharma split'!$E$2:$BP$2=V$1))*About!$B$27*About!$B$28</f>
        <v>1472.8111689242135</v>
      </c>
      <c r="W16" s="45">
        <f>SUMPRODUCT('Chem pharma split'!$E$4:$BP$67*('Chem pharma split'!$D$4:$D$67=$A16)*('Chem pharma split'!$E$2:$BP$2=W$1))*About!$B$27*About!$B$28</f>
        <v>27.587399327947864</v>
      </c>
      <c r="X16" s="45">
        <f>SUMPRODUCT('Chem pharma split'!$E$4:$BP$67*('Chem pharma split'!$D$4:$D$67=$A16)*('Chem pharma split'!$E$2:$BP$2=X$1))*About!$B$27*About!$B$28</f>
        <v>19867.038628038546</v>
      </c>
      <c r="Y16" s="45">
        <f>SUMPRODUCT('Chem pharma split'!$E$4:$BP$67*('Chem pharma split'!$D$4:$D$67=$A16)*('Chem pharma split'!$E$2:$BP$2=Y$1))*About!$B$27*About!$B$28</f>
        <v>3025.5338575857004</v>
      </c>
      <c r="Z16" s="45">
        <f>SUMPRODUCT('Chem pharma split'!$E$4:$BP$67*('Chem pharma split'!$D$4:$D$67=$A16)*('Chem pharma split'!$E$2:$BP$2=Z$1))*About!$B$27*About!$B$28</f>
        <v>1246.4365248760078</v>
      </c>
      <c r="AA16" s="45">
        <f>SUMPRODUCT('Chem pharma split'!$E$4:$BP$67*('Chem pharma split'!$D$4:$D$67=$A16)*('Chem pharma split'!$E$2:$BP$2=AA$1))*About!$B$27*About!$B$28</f>
        <v>1.2661722164708731</v>
      </c>
      <c r="AB16" s="45">
        <f>SUMPRODUCT('Chem pharma split'!$E$4:$BP$67*('Chem pharma split'!$D$4:$D$67=$A16)*('Chem pharma split'!$E$2:$BP$2=AB$1))*About!$B$27*About!$B$28</f>
        <v>0</v>
      </c>
      <c r="AC16" s="45">
        <f>SUMPRODUCT('Chem pharma split'!$E$4:$BP$67*('Chem pharma split'!$D$4:$D$67=$A16)*('Chem pharma split'!$E$2:$BP$2=AC$1))*About!$B$27*About!$B$28</f>
        <v>8.7801034172612571</v>
      </c>
      <c r="AD16" s="45">
        <f>SUMPRODUCT('Chem pharma split'!$E$4:$BP$67*('Chem pharma split'!$D$4:$D$67=$A16)*('Chem pharma split'!$E$2:$BP$2=AD$1))*About!$B$27*About!$B$28</f>
        <v>0</v>
      </c>
      <c r="AE16" s="45">
        <f>SUMPRODUCT('Chem pharma split'!$E$4:$BP$67*('Chem pharma split'!$D$4:$D$67=$A16)*('Chem pharma split'!$E$2:$BP$2=AE$1))*About!$B$27*About!$B$28</f>
        <v>156.88050535508185</v>
      </c>
      <c r="AF16" s="45">
        <f>SUMPRODUCT('Chem pharma split'!$E$4:$BP$67*('Chem pharma split'!$D$4:$D$67=$A16)*('Chem pharma split'!$E$2:$BP$2=AF$1))*About!$B$27*About!$B$28</f>
        <v>4.1044633360093972</v>
      </c>
      <c r="AG16" s="45">
        <f>SUMPRODUCT('Chem pharma split'!$E$4:$BP$67*('Chem pharma split'!$D$4:$D$67=$A16)*('Chem pharma split'!$E$2:$BP$2=AG$1))*About!$B$27*About!$B$28</f>
        <v>79.627108265208662</v>
      </c>
      <c r="AH16" s="45">
        <f>SUMPRODUCT('Chem pharma split'!$E$4:$BP$67*('Chem pharma split'!$D$4:$D$67=$A16)*('Chem pharma split'!$E$2:$BP$2=AH$1))*About!$B$27*About!$B$28</f>
        <v>0</v>
      </c>
      <c r="AI16" s="45">
        <f>SUMPRODUCT('Chem pharma split'!$E$4:$BP$67*('Chem pharma split'!$D$4:$D$67=$A16)*('Chem pharma split'!$E$2:$BP$2=AI$1))*About!$B$27*About!$B$28</f>
        <v>1.8797759232019051</v>
      </c>
      <c r="AJ16" s="45">
        <f>SUMPRODUCT('Chem pharma split'!$E$4:$BP$67*('Chem pharma split'!$D$4:$D$67=$A16)*('Chem pharma split'!$E$2:$BP$2=AJ$1))*About!$B$27*About!$B$28</f>
        <v>22.197553765067266</v>
      </c>
      <c r="AK16" s="45">
        <f>SUMPRODUCT('Chem pharma split'!$E$4:$BP$67*('Chem pharma split'!$D$4:$D$67=$A16)*('Chem pharma split'!$E$2:$BP$2=AK$1))*About!$B$27*About!$B$28</f>
        <v>25.513418784265077</v>
      </c>
      <c r="AL16" s="45">
        <f>SUMPRODUCT('Chem pharma split'!$E$4:$BP$67*('Chem pharma split'!$D$4:$D$67=$A16)*('Chem pharma split'!$E$2:$BP$2=AL$1))*About!$B$27*About!$B$28</f>
        <v>0</v>
      </c>
    </row>
    <row r="17" spans="1:38" x14ac:dyDescent="0.45">
      <c r="A17" s="18" t="s">
        <v>62</v>
      </c>
      <c r="B17" s="45">
        <f>SUMPRODUCT('Chem pharma split'!$E$4:$BP$67*('Chem pharma split'!$D$4:$D$67=$A17)*('Chem pharma split'!$E$2:$BP$2=B$1))*About!$B$27*About!$B$28</f>
        <v>11.749864804452924</v>
      </c>
      <c r="C17" s="45">
        <f>SUMPRODUCT('Chem pharma split'!$E$4:$BP$67*('Chem pharma split'!$D$4:$D$67=$A17)*('Chem pharma split'!$E$2:$BP$2=C$1))*About!$B$27*About!$B$28</f>
        <v>13.898209629172815</v>
      </c>
      <c r="D17" s="45">
        <f>SUMPRODUCT('Chem pharma split'!$E$4:$BP$67*('Chem pharma split'!$D$4:$D$67=$A17)*('Chem pharma split'!$E$2:$BP$2=D$1))*About!$B$27*About!$B$28</f>
        <v>0</v>
      </c>
      <c r="E17" s="45">
        <f>SUMPRODUCT('Chem pharma split'!$E$4:$BP$67*('Chem pharma split'!$D$4:$D$67=$A17)*('Chem pharma split'!$E$2:$BP$2=E$1))*About!$B$27*About!$B$28</f>
        <v>0</v>
      </c>
      <c r="F17" s="45">
        <f>SUMPRODUCT('Chem pharma split'!$E$4:$BP$67*('Chem pharma split'!$D$4:$D$67=$A17)*('Chem pharma split'!$E$2:$BP$2=F$1))*About!$B$27*About!$B$28</f>
        <v>6.1914554518761094</v>
      </c>
      <c r="G17" s="45">
        <f>SUMPRODUCT('Chem pharma split'!$E$4:$BP$67*('Chem pharma split'!$D$4:$D$67=$A17)*('Chem pharma split'!$E$2:$BP$2=G$1))*About!$B$27*About!$B$28</f>
        <v>62.688132486610122</v>
      </c>
      <c r="H17" s="45">
        <f>SUMPRODUCT('Chem pharma split'!$E$4:$BP$67*('Chem pharma split'!$D$4:$D$67=$A17)*('Chem pharma split'!$E$2:$BP$2=H$1))*About!$B$27*About!$B$28</f>
        <v>0</v>
      </c>
      <c r="I17" s="45">
        <f>SUMPRODUCT('Chem pharma split'!$E$4:$BP$67*('Chem pharma split'!$D$4:$D$67=$A17)*('Chem pharma split'!$E$2:$BP$2=I$1))*About!$B$27*About!$B$28</f>
        <v>0</v>
      </c>
      <c r="J17" s="45">
        <f>SUMPRODUCT('Chem pharma split'!$E$4:$BP$67*('Chem pharma split'!$D$4:$D$67=$A17)*('Chem pharma split'!$E$2:$BP$2=J$1))*About!$B$27*About!$B$28</f>
        <v>0</v>
      </c>
      <c r="K17" s="45">
        <f>SUMPRODUCT('Chem pharma split'!$E$4:$BP$67*('Chem pharma split'!$D$4:$D$67=$A17)*('Chem pharma split'!$E$2:$BP$2=K$1))*About!$B$27*About!$B$28</f>
        <v>2.1182906397799854</v>
      </c>
      <c r="L17" s="45">
        <f>SUMPRODUCT('Chem pharma split'!$E$4:$BP$67*('Chem pharma split'!$D$4:$D$67=$A17)*('Chem pharma split'!$E$2:$BP$2=L$1))*About!$B$27*About!$B$28</f>
        <v>2.1002689232907237</v>
      </c>
      <c r="M17" s="45">
        <f>SUMPRODUCT('Chem pharma split'!$E$4:$BP$67*('Chem pharma split'!$D$4:$D$67=$A17)*('Chem pharma split'!$E$2:$BP$2=M$1))*About!$B$27*About!$B$28</f>
        <v>15.146487948657025</v>
      </c>
      <c r="N17" s="45">
        <f>SUMPRODUCT('Chem pharma split'!$E$4:$BP$67*('Chem pharma split'!$D$4:$D$67=$A17)*('Chem pharma split'!$E$2:$BP$2=N$1))*About!$B$27*About!$B$28</f>
        <v>6.926222427724217</v>
      </c>
      <c r="O17" s="45">
        <f>SUMPRODUCT('Chem pharma split'!$E$4:$BP$67*('Chem pharma split'!$D$4:$D$67=$A17)*('Chem pharma split'!$E$2:$BP$2=O$1))*About!$B$27*About!$B$28</f>
        <v>14.432965213309858</v>
      </c>
      <c r="P17" s="45">
        <f>SUMPRODUCT('Chem pharma split'!$E$4:$BP$67*('Chem pharma split'!$D$4:$D$67=$A17)*('Chem pharma split'!$E$2:$BP$2=P$1))*About!$B$27*About!$B$28</f>
        <v>203.21621853489543</v>
      </c>
      <c r="Q17" s="45">
        <f>SUMPRODUCT('Chem pharma split'!$E$4:$BP$67*('Chem pharma split'!$D$4:$D$67=$A17)*('Chem pharma split'!$E$2:$BP$2=Q$1))*About!$B$27*About!$B$28</f>
        <v>6223.0600108580165</v>
      </c>
      <c r="R17" s="45">
        <f>SUMPRODUCT('Chem pharma split'!$E$4:$BP$67*('Chem pharma split'!$D$4:$D$67=$A17)*('Chem pharma split'!$E$2:$BP$2=R$1))*About!$B$27*About!$B$28</f>
        <v>942.21362178812296</v>
      </c>
      <c r="S17" s="45">
        <f>SUMPRODUCT('Chem pharma split'!$E$4:$BP$67*('Chem pharma split'!$D$4:$D$67=$A17)*('Chem pharma split'!$E$2:$BP$2=S$1))*About!$B$27*About!$B$28</f>
        <v>288.93367029261179</v>
      </c>
      <c r="T17" s="45">
        <f>SUMPRODUCT('Chem pharma split'!$E$4:$BP$67*('Chem pharma split'!$D$4:$D$67=$A17)*('Chem pharma split'!$E$2:$BP$2=T$1))*About!$B$27*About!$B$28</f>
        <v>276.13335535640573</v>
      </c>
      <c r="U17" s="45">
        <f>SUMPRODUCT('Chem pharma split'!$E$4:$BP$67*('Chem pharma split'!$D$4:$D$67=$A17)*('Chem pharma split'!$E$2:$BP$2=U$1))*About!$B$27*About!$B$28</f>
        <v>387.8395607439686</v>
      </c>
      <c r="V17" s="45">
        <f>SUMPRODUCT('Chem pharma split'!$E$4:$BP$67*('Chem pharma split'!$D$4:$D$67=$A17)*('Chem pharma split'!$E$2:$BP$2=V$1))*About!$B$27*About!$B$28</f>
        <v>1713.4924518780595</v>
      </c>
      <c r="W17" s="45">
        <f>SUMPRODUCT('Chem pharma split'!$E$4:$BP$67*('Chem pharma split'!$D$4:$D$67=$A17)*('Chem pharma split'!$E$2:$BP$2=W$1))*About!$B$27*About!$B$28</f>
        <v>50.658386690675584</v>
      </c>
      <c r="X17" s="45">
        <f>SUMPRODUCT('Chem pharma split'!$E$4:$BP$67*('Chem pharma split'!$D$4:$D$67=$A17)*('Chem pharma split'!$E$2:$BP$2=X$1))*About!$B$27*About!$B$28</f>
        <v>37.481396155643083</v>
      </c>
      <c r="Y17" s="45">
        <f>SUMPRODUCT('Chem pharma split'!$E$4:$BP$67*('Chem pharma split'!$D$4:$D$67=$A17)*('Chem pharma split'!$E$2:$BP$2=Y$1))*About!$B$27*About!$B$28</f>
        <v>9.1293365013807595</v>
      </c>
      <c r="Z17" s="45">
        <f>SUMPRODUCT('Chem pharma split'!$E$4:$BP$67*('Chem pharma split'!$D$4:$D$67=$A17)*('Chem pharma split'!$E$2:$BP$2=Z$1))*About!$B$27*About!$B$28</f>
        <v>161.25520373912457</v>
      </c>
      <c r="AA17" s="45">
        <f>SUMPRODUCT('Chem pharma split'!$E$4:$BP$67*('Chem pharma split'!$D$4:$D$67=$A17)*('Chem pharma split'!$E$2:$BP$2=AA$1))*About!$B$27*About!$B$28</f>
        <v>316.15989031811705</v>
      </c>
      <c r="AB17" s="45">
        <f>SUMPRODUCT('Chem pharma split'!$E$4:$BP$67*('Chem pharma split'!$D$4:$D$67=$A17)*('Chem pharma split'!$E$2:$BP$2=AB$1))*About!$B$27*About!$B$28</f>
        <v>0</v>
      </c>
      <c r="AC17" s="45">
        <f>SUMPRODUCT('Chem pharma split'!$E$4:$BP$67*('Chem pharma split'!$D$4:$D$67=$A17)*('Chem pharma split'!$E$2:$BP$2=AC$1))*About!$B$27*About!$B$28</f>
        <v>2036.3203109810311</v>
      </c>
      <c r="AD17" s="45">
        <f>SUMPRODUCT('Chem pharma split'!$E$4:$BP$67*('Chem pharma split'!$D$4:$D$67=$A17)*('Chem pharma split'!$E$2:$BP$2=AD$1))*About!$B$27*About!$B$28</f>
        <v>555.19065883134135</v>
      </c>
      <c r="AE17" s="45">
        <f>SUMPRODUCT('Chem pharma split'!$E$4:$BP$67*('Chem pharma split'!$D$4:$D$67=$A17)*('Chem pharma split'!$E$2:$BP$2=AE$1))*About!$B$27*About!$B$28</f>
        <v>605.01842170694147</v>
      </c>
      <c r="AF17" s="45">
        <f>SUMPRODUCT('Chem pharma split'!$E$4:$BP$67*('Chem pharma split'!$D$4:$D$67=$A17)*('Chem pharma split'!$E$2:$BP$2=AF$1))*About!$B$27*About!$B$28</f>
        <v>18.708440646237019</v>
      </c>
      <c r="AG17" s="45">
        <f>SUMPRODUCT('Chem pharma split'!$E$4:$BP$67*('Chem pharma split'!$D$4:$D$67=$A17)*('Chem pharma split'!$E$2:$BP$2=AG$1))*About!$B$27*About!$B$28</f>
        <v>1447.798830952235</v>
      </c>
      <c r="AH17" s="45">
        <f>SUMPRODUCT('Chem pharma split'!$E$4:$BP$67*('Chem pharma split'!$D$4:$D$67=$A17)*('Chem pharma split'!$E$2:$BP$2=AH$1))*About!$B$27*About!$B$28</f>
        <v>0</v>
      </c>
      <c r="AI17" s="45">
        <f>SUMPRODUCT('Chem pharma split'!$E$4:$BP$67*('Chem pharma split'!$D$4:$D$67=$A17)*('Chem pharma split'!$E$2:$BP$2=AI$1))*About!$B$27*About!$B$28</f>
        <v>5.8493778691962159</v>
      </c>
      <c r="AJ17" s="45">
        <f>SUMPRODUCT('Chem pharma split'!$E$4:$BP$67*('Chem pharma split'!$D$4:$D$67=$A17)*('Chem pharma split'!$E$2:$BP$2=AJ$1))*About!$B$27*About!$B$28</f>
        <v>444.25008068415008</v>
      </c>
      <c r="AK17" s="45">
        <f>SUMPRODUCT('Chem pharma split'!$E$4:$BP$67*('Chem pharma split'!$D$4:$D$67=$A17)*('Chem pharma split'!$E$2:$BP$2=AK$1))*About!$B$27*About!$B$28</f>
        <v>799.96383949359245</v>
      </c>
      <c r="AL17" s="45">
        <f>SUMPRODUCT('Chem pharma split'!$E$4:$BP$67*('Chem pharma split'!$D$4:$D$67=$A17)*('Chem pharma split'!$E$2:$BP$2=AL$1))*About!$B$27*About!$B$28</f>
        <v>0</v>
      </c>
    </row>
    <row r="18" spans="1:38" x14ac:dyDescent="0.45">
      <c r="A18" s="18" t="s">
        <v>63</v>
      </c>
      <c r="B18" s="45">
        <f>SUMPRODUCT('Chem pharma split'!$E$4:$BP$67*('Chem pharma split'!$D$4:$D$67=$A18)*('Chem pharma split'!$E$2:$BP$2=B$1))*About!$B$27*About!$B$28</f>
        <v>7.2378094332948004</v>
      </c>
      <c r="C18" s="45">
        <f>SUMPRODUCT('Chem pharma split'!$E$4:$BP$67*('Chem pharma split'!$D$4:$D$67=$A18)*('Chem pharma split'!$E$2:$BP$2=C$1))*About!$B$27*About!$B$28</f>
        <v>0.87801414106046083</v>
      </c>
      <c r="D18" s="45">
        <f>SUMPRODUCT('Chem pharma split'!$E$4:$BP$67*('Chem pharma split'!$D$4:$D$67=$A18)*('Chem pharma split'!$E$2:$BP$2=D$1))*About!$B$27*About!$B$28</f>
        <v>0</v>
      </c>
      <c r="E18" s="45">
        <f>SUMPRODUCT('Chem pharma split'!$E$4:$BP$67*('Chem pharma split'!$D$4:$D$67=$A18)*('Chem pharma split'!$E$2:$BP$2=E$1))*About!$B$27*About!$B$28</f>
        <v>0</v>
      </c>
      <c r="F18" s="45">
        <f>SUMPRODUCT('Chem pharma split'!$E$4:$BP$67*('Chem pharma split'!$D$4:$D$67=$A18)*('Chem pharma split'!$E$2:$BP$2=F$1))*About!$B$27*About!$B$28</f>
        <v>15.111015501253853</v>
      </c>
      <c r="G18" s="45">
        <f>SUMPRODUCT('Chem pharma split'!$E$4:$BP$67*('Chem pharma split'!$D$4:$D$67=$A18)*('Chem pharma split'!$E$2:$BP$2=G$1))*About!$B$27*About!$B$28</f>
        <v>54.449267514710385</v>
      </c>
      <c r="H18" s="45">
        <f>SUMPRODUCT('Chem pharma split'!$E$4:$BP$67*('Chem pharma split'!$D$4:$D$67=$A18)*('Chem pharma split'!$E$2:$BP$2=H$1))*About!$B$27*About!$B$28</f>
        <v>20.431604353246321</v>
      </c>
      <c r="I18" s="45">
        <f>SUMPRODUCT('Chem pharma split'!$E$4:$BP$67*('Chem pharma split'!$D$4:$D$67=$A18)*('Chem pharma split'!$E$2:$BP$2=I$1))*About!$B$27*About!$B$28</f>
        <v>5.4307120192000804</v>
      </c>
      <c r="J18" s="45">
        <f>SUMPRODUCT('Chem pharma split'!$E$4:$BP$67*('Chem pharma split'!$D$4:$D$67=$A18)*('Chem pharma split'!$E$2:$BP$2=J$1))*About!$B$27*About!$B$28</f>
        <v>1.253068156977544E-2</v>
      </c>
      <c r="K18" s="45">
        <f>SUMPRODUCT('Chem pharma split'!$E$4:$BP$67*('Chem pharma split'!$D$4:$D$67=$A18)*('Chem pharma split'!$E$2:$BP$2=K$1))*About!$B$27*About!$B$28</f>
        <v>66.085051525253164</v>
      </c>
      <c r="L18" s="45">
        <f>SUMPRODUCT('Chem pharma split'!$E$4:$BP$67*('Chem pharma split'!$D$4:$D$67=$A18)*('Chem pharma split'!$E$2:$BP$2=L$1))*About!$B$27*About!$B$28</f>
        <v>139.74912971531481</v>
      </c>
      <c r="M18" s="45">
        <f>SUMPRODUCT('Chem pharma split'!$E$4:$BP$67*('Chem pharma split'!$D$4:$D$67=$A18)*('Chem pharma split'!$E$2:$BP$2=M$1))*About!$B$27*About!$B$28</f>
        <v>18.738840004606605</v>
      </c>
      <c r="N18" s="45">
        <f>SUMPRODUCT('Chem pharma split'!$E$4:$BP$67*('Chem pharma split'!$D$4:$D$67=$A18)*('Chem pharma split'!$E$2:$BP$2=N$1))*About!$B$27*About!$B$28</f>
        <v>12.199251035640257</v>
      </c>
      <c r="O18" s="45">
        <f>SUMPRODUCT('Chem pharma split'!$E$4:$BP$67*('Chem pharma split'!$D$4:$D$67=$A18)*('Chem pharma split'!$E$2:$BP$2=O$1))*About!$B$27*About!$B$28</f>
        <v>97.464358383247884</v>
      </c>
      <c r="P18" s="45">
        <f>SUMPRODUCT('Chem pharma split'!$E$4:$BP$67*('Chem pharma split'!$D$4:$D$67=$A18)*('Chem pharma split'!$E$2:$BP$2=P$1))*About!$B$27*About!$B$28</f>
        <v>967.17700109529346</v>
      </c>
      <c r="Q18" s="45">
        <f>SUMPRODUCT('Chem pharma split'!$E$4:$BP$67*('Chem pharma split'!$D$4:$D$67=$A18)*('Chem pharma split'!$E$2:$BP$2=Q$1))*About!$B$27*About!$B$28</f>
        <v>3652.609889872333</v>
      </c>
      <c r="R18" s="45">
        <f>SUMPRODUCT('Chem pharma split'!$E$4:$BP$67*('Chem pharma split'!$D$4:$D$67=$A18)*('Chem pharma split'!$E$2:$BP$2=R$1))*About!$B$27*About!$B$28</f>
        <v>4975.6090923444599</v>
      </c>
      <c r="S18" s="45">
        <f>SUMPRODUCT('Chem pharma split'!$E$4:$BP$67*('Chem pharma split'!$D$4:$D$67=$A18)*('Chem pharma split'!$E$2:$BP$2=S$1))*About!$B$27*About!$B$28</f>
        <v>1713.4339929641305</v>
      </c>
      <c r="T18" s="45">
        <f>SUMPRODUCT('Chem pharma split'!$E$4:$BP$67*('Chem pharma split'!$D$4:$D$67=$A18)*('Chem pharma split'!$E$2:$BP$2=T$1))*About!$B$27*About!$B$28</f>
        <v>4602.9444428356564</v>
      </c>
      <c r="U18" s="45">
        <f>SUMPRODUCT('Chem pharma split'!$E$4:$BP$67*('Chem pharma split'!$D$4:$D$67=$A18)*('Chem pharma split'!$E$2:$BP$2=U$1))*About!$B$27*About!$B$28</f>
        <v>717.42195242134926</v>
      </c>
      <c r="V18" s="45">
        <f>SUMPRODUCT('Chem pharma split'!$E$4:$BP$67*('Chem pharma split'!$D$4:$D$67=$A18)*('Chem pharma split'!$E$2:$BP$2=V$1))*About!$B$27*About!$B$28</f>
        <v>1478.7811217998185</v>
      </c>
      <c r="W18" s="45">
        <f>SUMPRODUCT('Chem pharma split'!$E$4:$BP$67*('Chem pharma split'!$D$4:$D$67=$A18)*('Chem pharma split'!$E$2:$BP$2=W$1))*About!$B$27*About!$B$28</f>
        <v>2241.3858242429874</v>
      </c>
      <c r="X18" s="45">
        <f>SUMPRODUCT('Chem pharma split'!$E$4:$BP$67*('Chem pharma split'!$D$4:$D$67=$A18)*('Chem pharma split'!$E$2:$BP$2=X$1))*About!$B$27*About!$B$28</f>
        <v>2607.6565111234868</v>
      </c>
      <c r="Y18" s="45">
        <f>SUMPRODUCT('Chem pharma split'!$E$4:$BP$67*('Chem pharma split'!$D$4:$D$67=$A18)*('Chem pharma split'!$E$2:$BP$2=Y$1))*About!$B$27*About!$B$28</f>
        <v>5.8467272410022684</v>
      </c>
      <c r="Z18" s="45">
        <f>SUMPRODUCT('Chem pharma split'!$E$4:$BP$67*('Chem pharma split'!$D$4:$D$67=$A18)*('Chem pharma split'!$E$2:$BP$2=Z$1))*About!$B$27*About!$B$28</f>
        <v>1612.9424624590911</v>
      </c>
      <c r="AA18" s="45">
        <f>SUMPRODUCT('Chem pharma split'!$E$4:$BP$67*('Chem pharma split'!$D$4:$D$67=$A18)*('Chem pharma split'!$E$2:$BP$2=AA$1))*About!$B$27*About!$B$28</f>
        <v>131.67010906995313</v>
      </c>
      <c r="AB18" s="45">
        <f>SUMPRODUCT('Chem pharma split'!$E$4:$BP$67*('Chem pharma split'!$D$4:$D$67=$A18)*('Chem pharma split'!$E$2:$BP$2=AB$1))*About!$B$27*About!$B$28</f>
        <v>0</v>
      </c>
      <c r="AC18" s="45">
        <f>SUMPRODUCT('Chem pharma split'!$E$4:$BP$67*('Chem pharma split'!$D$4:$D$67=$A18)*('Chem pharma split'!$E$2:$BP$2=AC$1))*About!$B$27*About!$B$28</f>
        <v>80.030542525058308</v>
      </c>
      <c r="AD18" s="45">
        <f>SUMPRODUCT('Chem pharma split'!$E$4:$BP$67*('Chem pharma split'!$D$4:$D$67=$A18)*('Chem pharma split'!$E$2:$BP$2=AD$1))*About!$B$27*About!$B$28</f>
        <v>0</v>
      </c>
      <c r="AE18" s="45">
        <f>SUMPRODUCT('Chem pharma split'!$E$4:$BP$67*('Chem pharma split'!$D$4:$D$67=$A18)*('Chem pharma split'!$E$2:$BP$2=AE$1))*About!$B$27*About!$B$28</f>
        <v>32.007772634966109</v>
      </c>
      <c r="AF18" s="45">
        <f>SUMPRODUCT('Chem pharma split'!$E$4:$BP$67*('Chem pharma split'!$D$4:$D$67=$A18)*('Chem pharma split'!$E$2:$BP$2=AF$1))*About!$B$27*About!$B$28</f>
        <v>0.96529370240658896</v>
      </c>
      <c r="AG18" s="45">
        <f>SUMPRODUCT('Chem pharma split'!$E$4:$BP$67*('Chem pharma split'!$D$4:$D$67=$A18)*('Chem pharma split'!$E$2:$BP$2=AG$1))*About!$B$27*About!$B$28</f>
        <v>26.06713924382241</v>
      </c>
      <c r="AH18" s="45">
        <f>SUMPRODUCT('Chem pharma split'!$E$4:$BP$67*('Chem pharma split'!$D$4:$D$67=$A18)*('Chem pharma split'!$E$2:$BP$2=AH$1))*About!$B$27*About!$B$28</f>
        <v>0</v>
      </c>
      <c r="AI18" s="45">
        <f>SUMPRODUCT('Chem pharma split'!$E$4:$BP$67*('Chem pharma split'!$D$4:$D$67=$A18)*('Chem pharma split'!$E$2:$BP$2=AI$1))*About!$B$27*About!$B$28</f>
        <v>3.9989551274799875</v>
      </c>
      <c r="AJ18" s="45">
        <f>SUMPRODUCT('Chem pharma split'!$E$4:$BP$67*('Chem pharma split'!$D$4:$D$67=$A18)*('Chem pharma split'!$E$2:$BP$2=AJ$1))*About!$B$27*About!$B$28</f>
        <v>5.4034244370635847</v>
      </c>
      <c r="AK18" s="45">
        <f>SUMPRODUCT('Chem pharma split'!$E$4:$BP$67*('Chem pharma split'!$D$4:$D$67=$A18)*('Chem pharma split'!$E$2:$BP$2=AK$1))*About!$B$27*About!$B$28</f>
        <v>29.103649580317811</v>
      </c>
      <c r="AL18" s="45">
        <f>SUMPRODUCT('Chem pharma split'!$E$4:$BP$67*('Chem pharma split'!$D$4:$D$67=$A18)*('Chem pharma split'!$E$2:$BP$2=AL$1))*About!$B$27*About!$B$28</f>
        <v>0</v>
      </c>
    </row>
    <row r="19" spans="1:38" x14ac:dyDescent="0.45">
      <c r="A19" s="18" t="s">
        <v>64</v>
      </c>
      <c r="B19" s="45">
        <f>SUMPRODUCT('Chem pharma split'!$E$4:$BP$67*('Chem pharma split'!$D$4:$D$67=$A19)*('Chem pharma split'!$E$2:$BP$2=B$1))*About!$B$27*About!$B$28</f>
        <v>455.21597838235442</v>
      </c>
      <c r="C19" s="45">
        <f>SUMPRODUCT('Chem pharma split'!$E$4:$BP$67*('Chem pharma split'!$D$4:$D$67=$A19)*('Chem pharma split'!$E$2:$BP$2=C$1))*About!$B$27*About!$B$28</f>
        <v>1373.0051881589059</v>
      </c>
      <c r="D19" s="45">
        <f>SUMPRODUCT('Chem pharma split'!$E$4:$BP$67*('Chem pharma split'!$D$4:$D$67=$A19)*('Chem pharma split'!$E$2:$BP$2=D$1))*About!$B$27*About!$B$28</f>
        <v>0</v>
      </c>
      <c r="E19" s="45">
        <f>SUMPRODUCT('Chem pharma split'!$E$4:$BP$67*('Chem pharma split'!$D$4:$D$67=$A19)*('Chem pharma split'!$E$2:$BP$2=E$1))*About!$B$27*About!$B$28</f>
        <v>0</v>
      </c>
      <c r="F19" s="45">
        <f>SUMPRODUCT('Chem pharma split'!$E$4:$BP$67*('Chem pharma split'!$D$4:$D$67=$A19)*('Chem pharma split'!$E$2:$BP$2=F$1))*About!$B$27*About!$B$28</f>
        <v>407.97759030891939</v>
      </c>
      <c r="G19" s="45">
        <f>SUMPRODUCT('Chem pharma split'!$E$4:$BP$67*('Chem pharma split'!$D$4:$D$67=$A19)*('Chem pharma split'!$E$2:$BP$2=G$1))*About!$B$27*About!$B$28</f>
        <v>1487.4790312602797</v>
      </c>
      <c r="H19" s="45">
        <f>SUMPRODUCT('Chem pharma split'!$E$4:$BP$67*('Chem pharma split'!$D$4:$D$67=$A19)*('Chem pharma split'!$E$2:$BP$2=H$1))*About!$B$27*About!$B$28</f>
        <v>64.600011197798224</v>
      </c>
      <c r="I19" s="45">
        <f>SUMPRODUCT('Chem pharma split'!$E$4:$BP$67*('Chem pharma split'!$D$4:$D$67=$A19)*('Chem pharma split'!$E$2:$BP$2=I$1))*About!$B$27*About!$B$28</f>
        <v>67.277830932013273</v>
      </c>
      <c r="J19" s="45">
        <f>SUMPRODUCT('Chem pharma split'!$E$4:$BP$67*('Chem pharma split'!$D$4:$D$67=$A19)*('Chem pharma split'!$E$2:$BP$2=J$1))*About!$B$27*About!$B$28</f>
        <v>44.876300825324229</v>
      </c>
      <c r="K19" s="45">
        <f>SUMPRODUCT('Chem pharma split'!$E$4:$BP$67*('Chem pharma split'!$D$4:$D$67=$A19)*('Chem pharma split'!$E$2:$BP$2=K$1))*About!$B$27*About!$B$28</f>
        <v>535.70216660704671</v>
      </c>
      <c r="L19" s="45">
        <f>SUMPRODUCT('Chem pharma split'!$E$4:$BP$67*('Chem pharma split'!$D$4:$D$67=$A19)*('Chem pharma split'!$E$2:$BP$2=L$1))*About!$B$27*About!$B$28</f>
        <v>131.58906273256221</v>
      </c>
      <c r="M19" s="45">
        <f>SUMPRODUCT('Chem pharma split'!$E$4:$BP$67*('Chem pharma split'!$D$4:$D$67=$A19)*('Chem pharma split'!$E$2:$BP$2=M$1))*About!$B$27*About!$B$28</f>
        <v>104.70697114095843</v>
      </c>
      <c r="N19" s="45">
        <f>SUMPRODUCT('Chem pharma split'!$E$4:$BP$67*('Chem pharma split'!$D$4:$D$67=$A19)*('Chem pharma split'!$E$2:$BP$2=N$1))*About!$B$27*About!$B$28</f>
        <v>133.62243663054488</v>
      </c>
      <c r="O19" s="45">
        <f>SUMPRODUCT('Chem pharma split'!$E$4:$BP$67*('Chem pharma split'!$D$4:$D$67=$A19)*('Chem pharma split'!$E$2:$BP$2=O$1))*About!$B$27*About!$B$28</f>
        <v>168.12227927626947</v>
      </c>
      <c r="P19" s="45">
        <f>SUMPRODUCT('Chem pharma split'!$E$4:$BP$67*('Chem pharma split'!$D$4:$D$67=$A19)*('Chem pharma split'!$E$2:$BP$2=P$1))*About!$B$27*About!$B$28</f>
        <v>1794.7291854792977</v>
      </c>
      <c r="Q19" s="45">
        <f>SUMPRODUCT('Chem pharma split'!$E$4:$BP$67*('Chem pharma split'!$D$4:$D$67=$A19)*('Chem pharma split'!$E$2:$BP$2=Q$1))*About!$B$27*About!$B$28</f>
        <v>364.19332941516325</v>
      </c>
      <c r="R19" s="45">
        <f>SUMPRODUCT('Chem pharma split'!$E$4:$BP$67*('Chem pharma split'!$D$4:$D$67=$A19)*('Chem pharma split'!$E$2:$BP$2=R$1))*About!$B$27*About!$B$28</f>
        <v>1052.8609430876488</v>
      </c>
      <c r="S19" s="45">
        <f>SUMPRODUCT('Chem pharma split'!$E$4:$BP$67*('Chem pharma split'!$D$4:$D$67=$A19)*('Chem pharma split'!$E$2:$BP$2=S$1))*About!$B$27*About!$B$28</f>
        <v>11452.260083354025</v>
      </c>
      <c r="T19" s="45">
        <f>SUMPRODUCT('Chem pharma split'!$E$4:$BP$67*('Chem pharma split'!$D$4:$D$67=$A19)*('Chem pharma split'!$E$2:$BP$2=T$1))*About!$B$27*About!$B$28</f>
        <v>10092.893068642752</v>
      </c>
      <c r="U19" s="45">
        <f>SUMPRODUCT('Chem pharma split'!$E$4:$BP$67*('Chem pharma split'!$D$4:$D$67=$A19)*('Chem pharma split'!$E$2:$BP$2=U$1))*About!$B$27*About!$B$28</f>
        <v>643.50616377898746</v>
      </c>
      <c r="V19" s="45">
        <f>SUMPRODUCT('Chem pharma split'!$E$4:$BP$67*('Chem pharma split'!$D$4:$D$67=$A19)*('Chem pharma split'!$E$2:$BP$2=V$1))*About!$B$27*About!$B$28</f>
        <v>1085.7807876867885</v>
      </c>
      <c r="W19" s="45">
        <f>SUMPRODUCT('Chem pharma split'!$E$4:$BP$67*('Chem pharma split'!$D$4:$D$67=$A19)*('Chem pharma split'!$E$2:$BP$2=W$1))*About!$B$27*About!$B$28</f>
        <v>605.63891449187315</v>
      </c>
      <c r="X19" s="45">
        <f>SUMPRODUCT('Chem pharma split'!$E$4:$BP$67*('Chem pharma split'!$D$4:$D$67=$A19)*('Chem pharma split'!$E$2:$BP$2=X$1))*About!$B$27*About!$B$28</f>
        <v>590.91034041558532</v>
      </c>
      <c r="Y19" s="45">
        <f>SUMPRODUCT('Chem pharma split'!$E$4:$BP$67*('Chem pharma split'!$D$4:$D$67=$A19)*('Chem pharma split'!$E$2:$BP$2=Y$1))*About!$B$27*About!$B$28</f>
        <v>143.67673128546329</v>
      </c>
      <c r="Z19" s="45">
        <f>SUMPRODUCT('Chem pharma split'!$E$4:$BP$67*('Chem pharma split'!$D$4:$D$67=$A19)*('Chem pharma split'!$E$2:$BP$2=Z$1))*About!$B$27*About!$B$28</f>
        <v>3032.4244547850399</v>
      </c>
      <c r="AA19" s="45">
        <f>SUMPRODUCT('Chem pharma split'!$E$4:$BP$67*('Chem pharma split'!$D$4:$D$67=$A19)*('Chem pharma split'!$E$2:$BP$2=AA$1))*About!$B$27*About!$B$28</f>
        <v>442.94477346267126</v>
      </c>
      <c r="AB19" s="45">
        <f>SUMPRODUCT('Chem pharma split'!$E$4:$BP$67*('Chem pharma split'!$D$4:$D$67=$A19)*('Chem pharma split'!$E$2:$BP$2=AB$1))*About!$B$27*About!$B$28</f>
        <v>0</v>
      </c>
      <c r="AC19" s="45">
        <f>SUMPRODUCT('Chem pharma split'!$E$4:$BP$67*('Chem pharma split'!$D$4:$D$67=$A19)*('Chem pharma split'!$E$2:$BP$2=AC$1))*About!$B$27*About!$B$28</f>
        <v>27.927124139129138</v>
      </c>
      <c r="AD19" s="45">
        <f>SUMPRODUCT('Chem pharma split'!$E$4:$BP$67*('Chem pharma split'!$D$4:$D$67=$A19)*('Chem pharma split'!$E$2:$BP$2=AD$1))*About!$B$27*About!$B$28</f>
        <v>0</v>
      </c>
      <c r="AE19" s="45">
        <f>SUMPRODUCT('Chem pharma split'!$E$4:$BP$67*('Chem pharma split'!$D$4:$D$67=$A19)*('Chem pharma split'!$E$2:$BP$2=AE$1))*About!$B$27*About!$B$28</f>
        <v>77.211558702037578</v>
      </c>
      <c r="AF19" s="45">
        <f>SUMPRODUCT('Chem pharma split'!$E$4:$BP$67*('Chem pharma split'!$D$4:$D$67=$A19)*('Chem pharma split'!$E$2:$BP$2=AF$1))*About!$B$27*About!$B$28</f>
        <v>5.1576346945722107E-2</v>
      </c>
      <c r="AG19" s="45">
        <f>SUMPRODUCT('Chem pharma split'!$E$4:$BP$67*('Chem pharma split'!$D$4:$D$67=$A19)*('Chem pharma split'!$E$2:$BP$2=AG$1))*About!$B$27*About!$B$28</f>
        <v>1.0005876593269616</v>
      </c>
      <c r="AH19" s="45">
        <f>SUMPRODUCT('Chem pharma split'!$E$4:$BP$67*('Chem pharma split'!$D$4:$D$67=$A19)*('Chem pharma split'!$E$2:$BP$2=AH$1))*About!$B$27*About!$B$28</f>
        <v>0</v>
      </c>
      <c r="AI19" s="45">
        <f>SUMPRODUCT('Chem pharma split'!$E$4:$BP$67*('Chem pharma split'!$D$4:$D$67=$A19)*('Chem pharma split'!$E$2:$BP$2=AI$1))*About!$B$27*About!$B$28</f>
        <v>11.913337128389822</v>
      </c>
      <c r="AJ19" s="45">
        <f>SUMPRODUCT('Chem pharma split'!$E$4:$BP$67*('Chem pharma split'!$D$4:$D$67=$A19)*('Chem pharma split'!$E$2:$BP$2=AJ$1))*About!$B$27*About!$B$28</f>
        <v>26.34713071639035</v>
      </c>
      <c r="AK19" s="45">
        <f>SUMPRODUCT('Chem pharma split'!$E$4:$BP$67*('Chem pharma split'!$D$4:$D$67=$A19)*('Chem pharma split'!$E$2:$BP$2=AK$1))*About!$B$27*About!$B$28</f>
        <v>1.9495054844900135</v>
      </c>
      <c r="AL19" s="45">
        <f>SUMPRODUCT('Chem pharma split'!$E$4:$BP$67*('Chem pharma split'!$D$4:$D$67=$A19)*('Chem pharma split'!$E$2:$BP$2=AL$1))*About!$B$27*About!$B$28</f>
        <v>0</v>
      </c>
    </row>
    <row r="20" spans="1:38" x14ac:dyDescent="0.45">
      <c r="A20" s="18" t="s">
        <v>65</v>
      </c>
      <c r="B20" s="45">
        <f>SUMPRODUCT('Chem pharma split'!$E$4:$BP$67*('Chem pharma split'!$D$4:$D$67=$A20)*('Chem pharma split'!$E$2:$BP$2=B$1))*About!$B$27*About!$B$28</f>
        <v>47.361513483490967</v>
      </c>
      <c r="C20" s="45">
        <f>SUMPRODUCT('Chem pharma split'!$E$4:$BP$67*('Chem pharma split'!$D$4:$D$67=$A20)*('Chem pharma split'!$E$2:$BP$2=C$1))*About!$B$27*About!$B$28</f>
        <v>205.82850678522479</v>
      </c>
      <c r="D20" s="45">
        <f>SUMPRODUCT('Chem pharma split'!$E$4:$BP$67*('Chem pharma split'!$D$4:$D$67=$A20)*('Chem pharma split'!$E$2:$BP$2=D$1))*About!$B$27*About!$B$28</f>
        <v>0</v>
      </c>
      <c r="E20" s="45">
        <f>SUMPRODUCT('Chem pharma split'!$E$4:$BP$67*('Chem pharma split'!$D$4:$D$67=$A20)*('Chem pharma split'!$E$2:$BP$2=E$1))*About!$B$27*About!$B$28</f>
        <v>0</v>
      </c>
      <c r="F20" s="45">
        <f>SUMPRODUCT('Chem pharma split'!$E$4:$BP$67*('Chem pharma split'!$D$4:$D$67=$A20)*('Chem pharma split'!$E$2:$BP$2=F$1))*About!$B$27*About!$B$28</f>
        <v>12.650990116934953</v>
      </c>
      <c r="G20" s="45">
        <f>SUMPRODUCT('Chem pharma split'!$E$4:$BP$67*('Chem pharma split'!$D$4:$D$67=$A20)*('Chem pharma split'!$E$2:$BP$2=G$1))*About!$B$27*About!$B$28</f>
        <v>0</v>
      </c>
      <c r="H20" s="45">
        <f>SUMPRODUCT('Chem pharma split'!$E$4:$BP$67*('Chem pharma split'!$D$4:$D$67=$A20)*('Chem pharma split'!$E$2:$BP$2=H$1))*About!$B$27*About!$B$28</f>
        <v>0</v>
      </c>
      <c r="I20" s="45">
        <f>SUMPRODUCT('Chem pharma split'!$E$4:$BP$67*('Chem pharma split'!$D$4:$D$67=$A20)*('Chem pharma split'!$E$2:$BP$2=I$1))*About!$B$27*About!$B$28</f>
        <v>0</v>
      </c>
      <c r="J20" s="45">
        <f>SUMPRODUCT('Chem pharma split'!$E$4:$BP$67*('Chem pharma split'!$D$4:$D$67=$A20)*('Chem pharma split'!$E$2:$BP$2=J$1))*About!$B$27*About!$B$28</f>
        <v>0</v>
      </c>
      <c r="K20" s="45">
        <f>SUMPRODUCT('Chem pharma split'!$E$4:$BP$67*('Chem pharma split'!$D$4:$D$67=$A20)*('Chem pharma split'!$E$2:$BP$2=K$1))*About!$B$27*About!$B$28</f>
        <v>0</v>
      </c>
      <c r="L20" s="45">
        <f>SUMPRODUCT('Chem pharma split'!$E$4:$BP$67*('Chem pharma split'!$D$4:$D$67=$A20)*('Chem pharma split'!$E$2:$BP$2=L$1))*About!$B$27*About!$B$28</f>
        <v>0</v>
      </c>
      <c r="M20" s="45">
        <f>SUMPRODUCT('Chem pharma split'!$E$4:$BP$67*('Chem pharma split'!$D$4:$D$67=$A20)*('Chem pharma split'!$E$2:$BP$2=M$1))*About!$B$27*About!$B$28</f>
        <v>7.8715514408537928</v>
      </c>
      <c r="N20" s="45">
        <f>SUMPRODUCT('Chem pharma split'!$E$4:$BP$67*('Chem pharma split'!$D$4:$D$67=$A20)*('Chem pharma split'!$E$2:$BP$2=N$1))*About!$B$27*About!$B$28</f>
        <v>0.27633595914003634</v>
      </c>
      <c r="O20" s="45">
        <f>SUMPRODUCT('Chem pharma split'!$E$4:$BP$67*('Chem pharma split'!$D$4:$D$67=$A20)*('Chem pharma split'!$E$2:$BP$2=O$1))*About!$B$27*About!$B$28</f>
        <v>0</v>
      </c>
      <c r="P20" s="45">
        <f>SUMPRODUCT('Chem pharma split'!$E$4:$BP$67*('Chem pharma split'!$D$4:$D$67=$A20)*('Chem pharma split'!$E$2:$BP$2=P$1))*About!$B$27*About!$B$28</f>
        <v>0.48280214417233852</v>
      </c>
      <c r="Q20" s="45">
        <f>SUMPRODUCT('Chem pharma split'!$E$4:$BP$67*('Chem pharma split'!$D$4:$D$67=$A20)*('Chem pharma split'!$E$2:$BP$2=Q$1))*About!$B$27*About!$B$28</f>
        <v>0.62534420478648345</v>
      </c>
      <c r="R20" s="45">
        <f>SUMPRODUCT('Chem pharma split'!$E$4:$BP$67*('Chem pharma split'!$D$4:$D$67=$A20)*('Chem pharma split'!$E$2:$BP$2=R$1))*About!$B$27*About!$B$28</f>
        <v>2.8367392989451932</v>
      </c>
      <c r="S20" s="45">
        <f>SUMPRODUCT('Chem pharma split'!$E$4:$BP$67*('Chem pharma split'!$D$4:$D$67=$A20)*('Chem pharma split'!$E$2:$BP$2=S$1))*About!$B$27*About!$B$28</f>
        <v>50.456831946471752</v>
      </c>
      <c r="T20" s="45">
        <f>SUMPRODUCT('Chem pharma split'!$E$4:$BP$67*('Chem pharma split'!$D$4:$D$67=$A20)*('Chem pharma split'!$E$2:$BP$2=T$1))*About!$B$27*About!$B$28</f>
        <v>15535.928667568167</v>
      </c>
      <c r="U20" s="45">
        <f>SUMPRODUCT('Chem pharma split'!$E$4:$BP$67*('Chem pharma split'!$D$4:$D$67=$A20)*('Chem pharma split'!$E$2:$BP$2=U$1))*About!$B$27*About!$B$28</f>
        <v>39.500159334933201</v>
      </c>
      <c r="V20" s="45">
        <f>SUMPRODUCT('Chem pharma split'!$E$4:$BP$67*('Chem pharma split'!$D$4:$D$67=$A20)*('Chem pharma split'!$E$2:$BP$2=V$1))*About!$B$27*About!$B$28</f>
        <v>36.905546243153992</v>
      </c>
      <c r="W20" s="45">
        <f>SUMPRODUCT('Chem pharma split'!$E$4:$BP$67*('Chem pharma split'!$D$4:$D$67=$A20)*('Chem pharma split'!$E$2:$BP$2=W$1))*About!$B$27*About!$B$28</f>
        <v>297.60380447448512</v>
      </c>
      <c r="X20" s="45">
        <f>SUMPRODUCT('Chem pharma split'!$E$4:$BP$67*('Chem pharma split'!$D$4:$D$67=$A20)*('Chem pharma split'!$E$2:$BP$2=X$1))*About!$B$27*About!$B$28</f>
        <v>215.25539805360162</v>
      </c>
      <c r="Y20" s="45">
        <f>SUMPRODUCT('Chem pharma split'!$E$4:$BP$67*('Chem pharma split'!$D$4:$D$67=$A20)*('Chem pharma split'!$E$2:$BP$2=Y$1))*About!$B$27*About!$B$28</f>
        <v>51.725142578667281</v>
      </c>
      <c r="Z20" s="45">
        <f>SUMPRODUCT('Chem pharma split'!$E$4:$BP$67*('Chem pharma split'!$D$4:$D$67=$A20)*('Chem pharma split'!$E$2:$BP$2=Z$1))*About!$B$27*About!$B$28</f>
        <v>4956.8893239342624</v>
      </c>
      <c r="AA20" s="45">
        <f>SUMPRODUCT('Chem pharma split'!$E$4:$BP$67*('Chem pharma split'!$D$4:$D$67=$A20)*('Chem pharma split'!$E$2:$BP$2=AA$1))*About!$B$27*About!$B$28</f>
        <v>10.556772611322563</v>
      </c>
      <c r="AB20" s="45">
        <f>SUMPRODUCT('Chem pharma split'!$E$4:$BP$67*('Chem pharma split'!$D$4:$D$67=$A20)*('Chem pharma split'!$E$2:$BP$2=AB$1))*About!$B$27*About!$B$28</f>
        <v>0</v>
      </c>
      <c r="AC20" s="45">
        <f>SUMPRODUCT('Chem pharma split'!$E$4:$BP$67*('Chem pharma split'!$D$4:$D$67=$A20)*('Chem pharma split'!$E$2:$BP$2=AC$1))*About!$B$27*About!$B$28</f>
        <v>36.417852262927411</v>
      </c>
      <c r="AD20" s="45">
        <f>SUMPRODUCT('Chem pharma split'!$E$4:$BP$67*('Chem pharma split'!$D$4:$D$67=$A20)*('Chem pharma split'!$E$2:$BP$2=AD$1))*About!$B$27*About!$B$28</f>
        <v>117.59415048136989</v>
      </c>
      <c r="AE20" s="45">
        <f>SUMPRODUCT('Chem pharma split'!$E$4:$BP$67*('Chem pharma split'!$D$4:$D$67=$A20)*('Chem pharma split'!$E$2:$BP$2=AE$1))*About!$B$27*About!$B$28</f>
        <v>508.1937198577491</v>
      </c>
      <c r="AF20" s="45">
        <f>SUMPRODUCT('Chem pharma split'!$E$4:$BP$67*('Chem pharma split'!$D$4:$D$67=$A20)*('Chem pharma split'!$E$2:$BP$2=AF$1))*About!$B$27*About!$B$28</f>
        <v>0</v>
      </c>
      <c r="AG20" s="45">
        <f>SUMPRODUCT('Chem pharma split'!$E$4:$BP$67*('Chem pharma split'!$D$4:$D$67=$A20)*('Chem pharma split'!$E$2:$BP$2=AG$1))*About!$B$27*About!$B$28</f>
        <v>246.18792430497393</v>
      </c>
      <c r="AH20" s="45">
        <f>SUMPRODUCT('Chem pharma split'!$E$4:$BP$67*('Chem pharma split'!$D$4:$D$67=$A20)*('Chem pharma split'!$E$2:$BP$2=AH$1))*About!$B$27*About!$B$28</f>
        <v>0</v>
      </c>
      <c r="AI20" s="45">
        <f>SUMPRODUCT('Chem pharma split'!$E$4:$BP$67*('Chem pharma split'!$D$4:$D$67=$A20)*('Chem pharma split'!$E$2:$BP$2=AI$1))*About!$B$27*About!$B$28</f>
        <v>35.710218111407684</v>
      </c>
      <c r="AJ20" s="45">
        <f>SUMPRODUCT('Chem pharma split'!$E$4:$BP$67*('Chem pharma split'!$D$4:$D$67=$A20)*('Chem pharma split'!$E$2:$BP$2=AJ$1))*About!$B$27*About!$B$28</f>
        <v>49.95735555538657</v>
      </c>
      <c r="AK20" s="45">
        <f>SUMPRODUCT('Chem pharma split'!$E$4:$BP$67*('Chem pharma split'!$D$4:$D$67=$A20)*('Chem pharma split'!$E$2:$BP$2=AK$1))*About!$B$27*About!$B$28</f>
        <v>4.5978389970880098</v>
      </c>
      <c r="AL20" s="45">
        <f>SUMPRODUCT('Chem pharma split'!$E$4:$BP$67*('Chem pharma split'!$D$4:$D$67=$A20)*('Chem pharma split'!$E$2:$BP$2=AL$1))*About!$B$27*About!$B$28</f>
        <v>0</v>
      </c>
    </row>
    <row r="21" spans="1:38" x14ac:dyDescent="0.45">
      <c r="A21" s="18" t="s">
        <v>66</v>
      </c>
      <c r="B21" s="45">
        <f>SUMPRODUCT('Chem pharma split'!$E$4:$BP$67*('Chem pharma split'!$D$4:$D$67=$A21)*('Chem pharma split'!$E$2:$BP$2=B$1))*About!$B$27*About!$B$28</f>
        <v>97.675691401260806</v>
      </c>
      <c r="C21" s="45">
        <f>SUMPRODUCT('Chem pharma split'!$E$4:$BP$67*('Chem pharma split'!$D$4:$D$67=$A21)*('Chem pharma split'!$E$2:$BP$2=C$1))*About!$B$27*About!$B$28</f>
        <v>2.0560237395967341E-2</v>
      </c>
      <c r="D21" s="45">
        <f>SUMPRODUCT('Chem pharma split'!$E$4:$BP$67*('Chem pharma split'!$D$4:$D$67=$A21)*('Chem pharma split'!$E$2:$BP$2=D$1))*About!$B$27*About!$B$28</f>
        <v>0</v>
      </c>
      <c r="E21" s="45">
        <f>SUMPRODUCT('Chem pharma split'!$E$4:$BP$67*('Chem pharma split'!$D$4:$D$67=$A21)*('Chem pharma split'!$E$2:$BP$2=E$1))*About!$B$27*About!$B$28</f>
        <v>0</v>
      </c>
      <c r="F21" s="45">
        <f>SUMPRODUCT('Chem pharma split'!$E$4:$BP$67*('Chem pharma split'!$D$4:$D$67=$A21)*('Chem pharma split'!$E$2:$BP$2=F$1))*About!$B$27*About!$B$28</f>
        <v>9.7389875717829467E-3</v>
      </c>
      <c r="G21" s="45">
        <f>SUMPRODUCT('Chem pharma split'!$E$4:$BP$67*('Chem pharma split'!$D$4:$D$67=$A21)*('Chem pharma split'!$E$2:$BP$2=G$1))*About!$B$27*About!$B$28</f>
        <v>0</v>
      </c>
      <c r="H21" s="45">
        <f>SUMPRODUCT('Chem pharma split'!$E$4:$BP$67*('Chem pharma split'!$D$4:$D$67=$A21)*('Chem pharma split'!$E$2:$BP$2=H$1))*About!$B$27*About!$B$28</f>
        <v>0</v>
      </c>
      <c r="I21" s="45">
        <f>SUMPRODUCT('Chem pharma split'!$E$4:$BP$67*('Chem pharma split'!$D$4:$D$67=$A21)*('Chem pharma split'!$E$2:$BP$2=I$1))*About!$B$27*About!$B$28</f>
        <v>0</v>
      </c>
      <c r="J21" s="45">
        <f>SUMPRODUCT('Chem pharma split'!$E$4:$BP$67*('Chem pharma split'!$D$4:$D$67=$A21)*('Chem pharma split'!$E$2:$BP$2=J$1))*About!$B$27*About!$B$28</f>
        <v>0</v>
      </c>
      <c r="K21" s="45">
        <f>SUMPRODUCT('Chem pharma split'!$E$4:$BP$67*('Chem pharma split'!$D$4:$D$67=$A21)*('Chem pharma split'!$E$2:$BP$2=K$1))*About!$B$27*About!$B$28</f>
        <v>0</v>
      </c>
      <c r="L21" s="45">
        <f>SUMPRODUCT('Chem pharma split'!$E$4:$BP$67*('Chem pharma split'!$D$4:$D$67=$A21)*('Chem pharma split'!$E$2:$BP$2=L$1))*About!$B$27*About!$B$28</f>
        <v>0</v>
      </c>
      <c r="M21" s="45">
        <f>SUMPRODUCT('Chem pharma split'!$E$4:$BP$67*('Chem pharma split'!$D$4:$D$67=$A21)*('Chem pharma split'!$E$2:$BP$2=M$1))*About!$B$27*About!$B$28</f>
        <v>0</v>
      </c>
      <c r="N21" s="45">
        <f>SUMPRODUCT('Chem pharma split'!$E$4:$BP$67*('Chem pharma split'!$D$4:$D$67=$A21)*('Chem pharma split'!$E$2:$BP$2=N$1))*About!$B$27*About!$B$28</f>
        <v>0</v>
      </c>
      <c r="O21" s="45">
        <f>SUMPRODUCT('Chem pharma split'!$E$4:$BP$67*('Chem pharma split'!$D$4:$D$67=$A21)*('Chem pharma split'!$E$2:$BP$2=O$1))*About!$B$27*About!$B$28</f>
        <v>0.51280864346538224</v>
      </c>
      <c r="P21" s="45">
        <f>SUMPRODUCT('Chem pharma split'!$E$4:$BP$67*('Chem pharma split'!$D$4:$D$67=$A21)*('Chem pharma split'!$E$2:$BP$2=P$1))*About!$B$27*About!$B$28</f>
        <v>0</v>
      </c>
      <c r="Q21" s="45">
        <f>SUMPRODUCT('Chem pharma split'!$E$4:$BP$67*('Chem pharma split'!$D$4:$D$67=$A21)*('Chem pharma split'!$E$2:$BP$2=Q$1))*About!$B$27*About!$B$28</f>
        <v>0</v>
      </c>
      <c r="R21" s="45">
        <f>SUMPRODUCT('Chem pharma split'!$E$4:$BP$67*('Chem pharma split'!$D$4:$D$67=$A21)*('Chem pharma split'!$E$2:$BP$2=R$1))*About!$B$27*About!$B$28</f>
        <v>2.1256869393875527E-2</v>
      </c>
      <c r="S21" s="45">
        <f>SUMPRODUCT('Chem pharma split'!$E$4:$BP$67*('Chem pharma split'!$D$4:$D$67=$A21)*('Chem pharma split'!$E$2:$BP$2=S$1))*About!$B$27*About!$B$28</f>
        <v>1.3138047122998682</v>
      </c>
      <c r="T21" s="45">
        <f>SUMPRODUCT('Chem pharma split'!$E$4:$BP$67*('Chem pharma split'!$D$4:$D$67=$A21)*('Chem pharma split'!$E$2:$BP$2=T$1))*About!$B$27*About!$B$28</f>
        <v>103.57967842194697</v>
      </c>
      <c r="U21" s="45">
        <f>SUMPRODUCT('Chem pharma split'!$E$4:$BP$67*('Chem pharma split'!$D$4:$D$67=$A21)*('Chem pharma split'!$E$2:$BP$2=U$1))*About!$B$27*About!$B$28</f>
        <v>4296.3060319959177</v>
      </c>
      <c r="V21" s="45">
        <f>SUMPRODUCT('Chem pharma split'!$E$4:$BP$67*('Chem pharma split'!$D$4:$D$67=$A21)*('Chem pharma split'!$E$2:$BP$2=V$1))*About!$B$27*About!$B$28</f>
        <v>38.270893247962732</v>
      </c>
      <c r="W21" s="45">
        <f>SUMPRODUCT('Chem pharma split'!$E$4:$BP$67*('Chem pharma split'!$D$4:$D$67=$A21)*('Chem pharma split'!$E$2:$BP$2=W$1))*About!$B$27*About!$B$28</f>
        <v>12.401644198618396</v>
      </c>
      <c r="X21" s="45">
        <f>SUMPRODUCT('Chem pharma split'!$E$4:$BP$67*('Chem pharma split'!$D$4:$D$67=$A21)*('Chem pharma split'!$E$2:$BP$2=X$1))*About!$B$27*About!$B$28</f>
        <v>6.5439150046690351</v>
      </c>
      <c r="Y21" s="45">
        <f>SUMPRODUCT('Chem pharma split'!$E$4:$BP$67*('Chem pharma split'!$D$4:$D$67=$A21)*('Chem pharma split'!$E$2:$BP$2=Y$1))*About!$B$27*About!$B$28</f>
        <v>0.94223232845395477</v>
      </c>
      <c r="Z21" s="45">
        <f>SUMPRODUCT('Chem pharma split'!$E$4:$BP$67*('Chem pharma split'!$D$4:$D$67=$A21)*('Chem pharma split'!$E$2:$BP$2=Z$1))*About!$B$27*About!$B$28</f>
        <v>3008.4442739046544</v>
      </c>
      <c r="AA21" s="45">
        <f>SUMPRODUCT('Chem pharma split'!$E$4:$BP$67*('Chem pharma split'!$D$4:$D$67=$A21)*('Chem pharma split'!$E$2:$BP$2=AA$1))*About!$B$27*About!$B$28</f>
        <v>0.30411040081210056</v>
      </c>
      <c r="AB21" s="45">
        <f>SUMPRODUCT('Chem pharma split'!$E$4:$BP$67*('Chem pharma split'!$D$4:$D$67=$A21)*('Chem pharma split'!$E$2:$BP$2=AB$1))*About!$B$27*About!$B$28</f>
        <v>0</v>
      </c>
      <c r="AC21" s="45">
        <f>SUMPRODUCT('Chem pharma split'!$E$4:$BP$67*('Chem pharma split'!$D$4:$D$67=$A21)*('Chem pharma split'!$E$2:$BP$2=AC$1))*About!$B$27*About!$B$28</f>
        <v>1.0252459962385709</v>
      </c>
      <c r="AD21" s="45">
        <f>SUMPRODUCT('Chem pharma split'!$E$4:$BP$67*('Chem pharma split'!$D$4:$D$67=$A21)*('Chem pharma split'!$E$2:$BP$2=AD$1))*About!$B$27*About!$B$28</f>
        <v>132.74588778138335</v>
      </c>
      <c r="AE21" s="45">
        <f>SUMPRODUCT('Chem pharma split'!$E$4:$BP$67*('Chem pharma split'!$D$4:$D$67=$A21)*('Chem pharma split'!$E$2:$BP$2=AE$1))*About!$B$27*About!$B$28</f>
        <v>51.347681182205683</v>
      </c>
      <c r="AF21" s="45">
        <f>SUMPRODUCT('Chem pharma split'!$E$4:$BP$67*('Chem pharma split'!$D$4:$D$67=$A21)*('Chem pharma split'!$E$2:$BP$2=AF$1))*About!$B$27*About!$B$28</f>
        <v>15.01147371840074</v>
      </c>
      <c r="AG21" s="45">
        <f>SUMPRODUCT('Chem pharma split'!$E$4:$BP$67*('Chem pharma split'!$D$4:$D$67=$A21)*('Chem pharma split'!$E$2:$BP$2=AG$1))*About!$B$27*About!$B$28</f>
        <v>315.18185973621712</v>
      </c>
      <c r="AH21" s="45">
        <f>SUMPRODUCT('Chem pharma split'!$E$4:$BP$67*('Chem pharma split'!$D$4:$D$67=$A21)*('Chem pharma split'!$E$2:$BP$2=AH$1))*About!$B$27*About!$B$28</f>
        <v>0</v>
      </c>
      <c r="AI21" s="45">
        <f>SUMPRODUCT('Chem pharma split'!$E$4:$BP$67*('Chem pharma split'!$D$4:$D$67=$A21)*('Chem pharma split'!$E$2:$BP$2=AI$1))*About!$B$27*About!$B$28</f>
        <v>2.6910620001646572</v>
      </c>
      <c r="AJ21" s="45">
        <f>SUMPRODUCT('Chem pharma split'!$E$4:$BP$67*('Chem pharma split'!$D$4:$D$67=$A21)*('Chem pharma split'!$E$2:$BP$2=AJ$1))*About!$B$27*About!$B$28</f>
        <v>11.638137470619952</v>
      </c>
      <c r="AK21" s="45">
        <f>SUMPRODUCT('Chem pharma split'!$E$4:$BP$67*('Chem pharma split'!$D$4:$D$67=$A21)*('Chem pharma split'!$E$2:$BP$2=AK$1))*About!$B$27*About!$B$28</f>
        <v>220.21677958693667</v>
      </c>
      <c r="AL21" s="45">
        <f>SUMPRODUCT('Chem pharma split'!$E$4:$BP$67*('Chem pharma split'!$D$4:$D$67=$A21)*('Chem pharma split'!$E$2:$BP$2=AL$1))*About!$B$27*About!$B$28</f>
        <v>0</v>
      </c>
    </row>
    <row r="22" spans="1:38" x14ac:dyDescent="0.45">
      <c r="A22" s="18" t="s">
        <v>67</v>
      </c>
      <c r="B22" s="45">
        <f>SUMPRODUCT('Chem pharma split'!$E$4:$BP$67*('Chem pharma split'!$D$4:$D$67=$A22)*('Chem pharma split'!$E$2:$BP$2=B$1))*About!$B$27*About!$B$28</f>
        <v>49.236762599400507</v>
      </c>
      <c r="C22" s="45">
        <f>SUMPRODUCT('Chem pharma split'!$E$4:$BP$67*('Chem pharma split'!$D$4:$D$67=$A22)*('Chem pharma split'!$E$2:$BP$2=C$1))*About!$B$27*About!$B$28</f>
        <v>87.986616722797478</v>
      </c>
      <c r="D22" s="45">
        <f>SUMPRODUCT('Chem pharma split'!$E$4:$BP$67*('Chem pharma split'!$D$4:$D$67=$A22)*('Chem pharma split'!$E$2:$BP$2=D$1))*About!$B$27*About!$B$28</f>
        <v>0</v>
      </c>
      <c r="E22" s="45">
        <f>SUMPRODUCT('Chem pharma split'!$E$4:$BP$67*('Chem pharma split'!$D$4:$D$67=$A22)*('Chem pharma split'!$E$2:$BP$2=E$1))*About!$B$27*About!$B$28</f>
        <v>0</v>
      </c>
      <c r="F22" s="45">
        <f>SUMPRODUCT('Chem pharma split'!$E$4:$BP$67*('Chem pharma split'!$D$4:$D$67=$A22)*('Chem pharma split'!$E$2:$BP$2=F$1))*About!$B$27*About!$B$28</f>
        <v>49.23394645618685</v>
      </c>
      <c r="G22" s="45">
        <f>SUMPRODUCT('Chem pharma split'!$E$4:$BP$67*('Chem pharma split'!$D$4:$D$67=$A22)*('Chem pharma split'!$E$2:$BP$2=G$1))*About!$B$27*About!$B$28</f>
        <v>681.79351785736458</v>
      </c>
      <c r="H22" s="45">
        <f>SUMPRODUCT('Chem pharma split'!$E$4:$BP$67*('Chem pharma split'!$D$4:$D$67=$A22)*('Chem pharma split'!$E$2:$BP$2=H$1))*About!$B$27*About!$B$28</f>
        <v>186.97179510048809</v>
      </c>
      <c r="I22" s="45">
        <f>SUMPRODUCT('Chem pharma split'!$E$4:$BP$67*('Chem pharma split'!$D$4:$D$67=$A22)*('Chem pharma split'!$E$2:$BP$2=I$1))*About!$B$27*About!$B$28</f>
        <v>13.60797312625958</v>
      </c>
      <c r="J22" s="45">
        <f>SUMPRODUCT('Chem pharma split'!$E$4:$BP$67*('Chem pharma split'!$D$4:$D$67=$A22)*('Chem pharma split'!$E$2:$BP$2=J$1))*About!$B$27*About!$B$28</f>
        <v>11.178093311721959</v>
      </c>
      <c r="K22" s="45">
        <f>SUMPRODUCT('Chem pharma split'!$E$4:$BP$67*('Chem pharma split'!$D$4:$D$67=$A22)*('Chem pharma split'!$E$2:$BP$2=K$1))*About!$B$27*About!$B$28</f>
        <v>418.3562246418474</v>
      </c>
      <c r="L22" s="45">
        <f>SUMPRODUCT('Chem pharma split'!$E$4:$BP$67*('Chem pharma split'!$D$4:$D$67=$A22)*('Chem pharma split'!$E$2:$BP$2=L$1))*About!$B$27*About!$B$28</f>
        <v>22.432806889205054</v>
      </c>
      <c r="M22" s="45">
        <f>SUMPRODUCT('Chem pharma split'!$E$4:$BP$67*('Chem pharma split'!$D$4:$D$67=$A22)*('Chem pharma split'!$E$2:$BP$2=M$1))*About!$B$27*About!$B$28</f>
        <v>59.73872446122045</v>
      </c>
      <c r="N22" s="45">
        <f>SUMPRODUCT('Chem pharma split'!$E$4:$BP$67*('Chem pharma split'!$D$4:$D$67=$A22)*('Chem pharma split'!$E$2:$BP$2=N$1))*About!$B$27*About!$B$28</f>
        <v>100.09573781143588</v>
      </c>
      <c r="O22" s="45">
        <f>SUMPRODUCT('Chem pharma split'!$E$4:$BP$67*('Chem pharma split'!$D$4:$D$67=$A22)*('Chem pharma split'!$E$2:$BP$2=O$1))*About!$B$27*About!$B$28</f>
        <v>34.75336796476121</v>
      </c>
      <c r="P22" s="45">
        <f>SUMPRODUCT('Chem pharma split'!$E$4:$BP$67*('Chem pharma split'!$D$4:$D$67=$A22)*('Chem pharma split'!$E$2:$BP$2=P$1))*About!$B$27*About!$B$28</f>
        <v>275.56675643617979</v>
      </c>
      <c r="Q22" s="45">
        <f>SUMPRODUCT('Chem pharma split'!$E$4:$BP$67*('Chem pharma split'!$D$4:$D$67=$A22)*('Chem pharma split'!$E$2:$BP$2=Q$1))*About!$B$27*About!$B$28</f>
        <v>120.95843706034029</v>
      </c>
      <c r="R22" s="45">
        <f>SUMPRODUCT('Chem pharma split'!$E$4:$BP$67*('Chem pharma split'!$D$4:$D$67=$A22)*('Chem pharma split'!$E$2:$BP$2=R$1))*About!$B$27*About!$B$28</f>
        <v>349.4239570352205</v>
      </c>
      <c r="S22" s="45">
        <f>SUMPRODUCT('Chem pharma split'!$E$4:$BP$67*('Chem pharma split'!$D$4:$D$67=$A22)*('Chem pharma split'!$E$2:$BP$2=S$1))*About!$B$27*About!$B$28</f>
        <v>232.07855639504771</v>
      </c>
      <c r="T22" s="45">
        <f>SUMPRODUCT('Chem pharma split'!$E$4:$BP$67*('Chem pharma split'!$D$4:$D$67=$A22)*('Chem pharma split'!$E$2:$BP$2=T$1))*About!$B$27*About!$B$28</f>
        <v>303.38942340806034</v>
      </c>
      <c r="U22" s="45">
        <f>SUMPRODUCT('Chem pharma split'!$E$4:$BP$67*('Chem pharma split'!$D$4:$D$67=$A22)*('Chem pharma split'!$E$2:$BP$2=U$1))*About!$B$27*About!$B$28</f>
        <v>65.450925850223925</v>
      </c>
      <c r="V22" s="45">
        <f>SUMPRODUCT('Chem pharma split'!$E$4:$BP$67*('Chem pharma split'!$D$4:$D$67=$A22)*('Chem pharma split'!$E$2:$BP$2=V$1))*About!$B$27*About!$B$28</f>
        <v>32053.301737673402</v>
      </c>
      <c r="W22" s="45">
        <f>SUMPRODUCT('Chem pharma split'!$E$4:$BP$67*('Chem pharma split'!$D$4:$D$67=$A22)*('Chem pharma split'!$E$2:$BP$2=W$1))*About!$B$27*About!$B$28</f>
        <v>616.49343567643552</v>
      </c>
      <c r="X22" s="45">
        <f>SUMPRODUCT('Chem pharma split'!$E$4:$BP$67*('Chem pharma split'!$D$4:$D$67=$A22)*('Chem pharma split'!$E$2:$BP$2=X$1))*About!$B$27*About!$B$28</f>
        <v>2069.8928232088892</v>
      </c>
      <c r="Y22" s="45">
        <f>SUMPRODUCT('Chem pharma split'!$E$4:$BP$67*('Chem pharma split'!$D$4:$D$67=$A22)*('Chem pharma split'!$E$2:$BP$2=Y$1))*About!$B$27*About!$B$28</f>
        <v>1304.0160859713633</v>
      </c>
      <c r="Z22" s="45">
        <f>SUMPRODUCT('Chem pharma split'!$E$4:$BP$67*('Chem pharma split'!$D$4:$D$67=$A22)*('Chem pharma split'!$E$2:$BP$2=Z$1))*About!$B$27*About!$B$28</f>
        <v>2048.7208398590014</v>
      </c>
      <c r="AA22" s="45">
        <f>SUMPRODUCT('Chem pharma split'!$E$4:$BP$67*('Chem pharma split'!$D$4:$D$67=$A22)*('Chem pharma split'!$E$2:$BP$2=AA$1))*About!$B$27*About!$B$28</f>
        <v>940.82519601709487</v>
      </c>
      <c r="AB22" s="45">
        <f>SUMPRODUCT('Chem pharma split'!$E$4:$BP$67*('Chem pharma split'!$D$4:$D$67=$A22)*('Chem pharma split'!$E$2:$BP$2=AB$1))*About!$B$27*About!$B$28</f>
        <v>0</v>
      </c>
      <c r="AC22" s="45">
        <f>SUMPRODUCT('Chem pharma split'!$E$4:$BP$67*('Chem pharma split'!$D$4:$D$67=$A22)*('Chem pharma split'!$E$2:$BP$2=AC$1))*About!$B$27*About!$B$28</f>
        <v>64.100902534957541</v>
      </c>
      <c r="AD22" s="45">
        <f>SUMPRODUCT('Chem pharma split'!$E$4:$BP$67*('Chem pharma split'!$D$4:$D$67=$A22)*('Chem pharma split'!$E$2:$BP$2=AD$1))*About!$B$27*About!$B$28</f>
        <v>231.21692182376782</v>
      </c>
      <c r="AE22" s="45">
        <f>SUMPRODUCT('Chem pharma split'!$E$4:$BP$67*('Chem pharma split'!$D$4:$D$67=$A22)*('Chem pharma split'!$E$2:$BP$2=AE$1))*About!$B$27*About!$B$28</f>
        <v>428.38622298252716</v>
      </c>
      <c r="AF22" s="45">
        <f>SUMPRODUCT('Chem pharma split'!$E$4:$BP$67*('Chem pharma split'!$D$4:$D$67=$A22)*('Chem pharma split'!$E$2:$BP$2=AF$1))*About!$B$27*About!$B$28</f>
        <v>40.306401033006559</v>
      </c>
      <c r="AG22" s="45">
        <f>SUMPRODUCT('Chem pharma split'!$E$4:$BP$67*('Chem pharma split'!$D$4:$D$67=$A22)*('Chem pharma split'!$E$2:$BP$2=AG$1))*About!$B$27*About!$B$28</f>
        <v>934.08310870756975</v>
      </c>
      <c r="AH22" s="45">
        <f>SUMPRODUCT('Chem pharma split'!$E$4:$BP$67*('Chem pharma split'!$D$4:$D$67=$A22)*('Chem pharma split'!$E$2:$BP$2=AH$1))*About!$B$27*About!$B$28</f>
        <v>0</v>
      </c>
      <c r="AI22" s="45">
        <f>SUMPRODUCT('Chem pharma split'!$E$4:$BP$67*('Chem pharma split'!$D$4:$D$67=$A22)*('Chem pharma split'!$E$2:$BP$2=AI$1))*About!$B$27*About!$B$28</f>
        <v>303.79743451337458</v>
      </c>
      <c r="AJ22" s="45">
        <f>SUMPRODUCT('Chem pharma split'!$E$4:$BP$67*('Chem pharma split'!$D$4:$D$67=$A22)*('Chem pharma split'!$E$2:$BP$2=AJ$1))*About!$B$27*About!$B$28</f>
        <v>712.14213604159409</v>
      </c>
      <c r="AK22" s="45">
        <f>SUMPRODUCT('Chem pharma split'!$E$4:$BP$67*('Chem pharma split'!$D$4:$D$67=$A22)*('Chem pharma split'!$E$2:$BP$2=AK$1))*About!$B$27*About!$B$28</f>
        <v>2224.7544694724761</v>
      </c>
      <c r="AL22" s="45">
        <f>SUMPRODUCT('Chem pharma split'!$E$4:$BP$67*('Chem pharma split'!$D$4:$D$67=$A22)*('Chem pharma split'!$E$2:$BP$2=AL$1))*About!$B$27*About!$B$28</f>
        <v>0</v>
      </c>
    </row>
    <row r="23" spans="1:38" x14ac:dyDescent="0.45">
      <c r="A23" s="18" t="s">
        <v>68</v>
      </c>
      <c r="B23" s="45">
        <f>SUMPRODUCT('Chem pharma split'!$E$4:$BP$67*('Chem pharma split'!$D$4:$D$67=$A23)*('Chem pharma split'!$E$2:$BP$2=B$1))*About!$B$27*About!$B$28</f>
        <v>3135.5737140615097</v>
      </c>
      <c r="C23" s="45">
        <f>SUMPRODUCT('Chem pharma split'!$E$4:$BP$67*('Chem pharma split'!$D$4:$D$67=$A23)*('Chem pharma split'!$E$2:$BP$2=C$1))*About!$B$27*About!$B$28</f>
        <v>890.57009987894708</v>
      </c>
      <c r="D23" s="45">
        <f>SUMPRODUCT('Chem pharma split'!$E$4:$BP$67*('Chem pharma split'!$D$4:$D$67=$A23)*('Chem pharma split'!$E$2:$BP$2=D$1))*About!$B$27*About!$B$28</f>
        <v>0</v>
      </c>
      <c r="E23" s="45">
        <f>SUMPRODUCT('Chem pharma split'!$E$4:$BP$67*('Chem pharma split'!$D$4:$D$67=$A23)*('Chem pharma split'!$E$2:$BP$2=E$1))*About!$B$27*About!$B$28</f>
        <v>0</v>
      </c>
      <c r="F23" s="45">
        <f>SUMPRODUCT('Chem pharma split'!$E$4:$BP$67*('Chem pharma split'!$D$4:$D$67=$A23)*('Chem pharma split'!$E$2:$BP$2=F$1))*About!$B$27*About!$B$28</f>
        <v>3350.887474088564</v>
      </c>
      <c r="G23" s="45">
        <f>SUMPRODUCT('Chem pharma split'!$E$4:$BP$67*('Chem pharma split'!$D$4:$D$67=$A23)*('Chem pharma split'!$E$2:$BP$2=G$1))*About!$B$27*About!$B$28</f>
        <v>3370.16190661676</v>
      </c>
      <c r="H23" s="45">
        <f>SUMPRODUCT('Chem pharma split'!$E$4:$BP$67*('Chem pharma split'!$D$4:$D$67=$A23)*('Chem pharma split'!$E$2:$BP$2=H$1))*About!$B$27*About!$B$28</f>
        <v>151.67513502568266</v>
      </c>
      <c r="I23" s="45">
        <f>SUMPRODUCT('Chem pharma split'!$E$4:$BP$67*('Chem pharma split'!$D$4:$D$67=$A23)*('Chem pharma split'!$E$2:$BP$2=I$1))*About!$B$27*About!$B$28</f>
        <v>509.79589706112722</v>
      </c>
      <c r="J23" s="45">
        <f>SUMPRODUCT('Chem pharma split'!$E$4:$BP$67*('Chem pharma split'!$D$4:$D$67=$A23)*('Chem pharma split'!$E$2:$BP$2=J$1))*About!$B$27*About!$B$28</f>
        <v>669.23162832915625</v>
      </c>
      <c r="K23" s="45">
        <f>SUMPRODUCT('Chem pharma split'!$E$4:$BP$67*('Chem pharma split'!$D$4:$D$67=$A23)*('Chem pharma split'!$E$2:$BP$2=K$1))*About!$B$27*About!$B$28</f>
        <v>3286.6373606680936</v>
      </c>
      <c r="L23" s="45">
        <f>SUMPRODUCT('Chem pharma split'!$E$4:$BP$67*('Chem pharma split'!$D$4:$D$67=$A23)*('Chem pharma split'!$E$2:$BP$2=L$1))*About!$B$27*About!$B$28</f>
        <v>255.00578034123572</v>
      </c>
      <c r="M23" s="45">
        <f>SUMPRODUCT('Chem pharma split'!$E$4:$BP$67*('Chem pharma split'!$D$4:$D$67=$A23)*('Chem pharma split'!$E$2:$BP$2=M$1))*About!$B$27*About!$B$28</f>
        <v>939.44676694031045</v>
      </c>
      <c r="N23" s="45">
        <f>SUMPRODUCT('Chem pharma split'!$E$4:$BP$67*('Chem pharma split'!$D$4:$D$67=$A23)*('Chem pharma split'!$E$2:$BP$2=N$1))*About!$B$27*About!$B$28</f>
        <v>1705.3107671008734</v>
      </c>
      <c r="O23" s="45">
        <f>SUMPRODUCT('Chem pharma split'!$E$4:$BP$67*('Chem pharma split'!$D$4:$D$67=$A23)*('Chem pharma split'!$E$2:$BP$2=O$1))*About!$B$27*About!$B$28</f>
        <v>3836.7790508250246</v>
      </c>
      <c r="P23" s="45">
        <f>SUMPRODUCT('Chem pharma split'!$E$4:$BP$67*('Chem pharma split'!$D$4:$D$67=$A23)*('Chem pharma split'!$E$2:$BP$2=P$1))*About!$B$27*About!$B$28</f>
        <v>396.8207002991777</v>
      </c>
      <c r="Q23" s="45">
        <f>SUMPRODUCT('Chem pharma split'!$E$4:$BP$67*('Chem pharma split'!$D$4:$D$67=$A23)*('Chem pharma split'!$E$2:$BP$2=Q$1))*About!$B$27*About!$B$28</f>
        <v>551.75799698621427</v>
      </c>
      <c r="R23" s="45">
        <f>SUMPRODUCT('Chem pharma split'!$E$4:$BP$67*('Chem pharma split'!$D$4:$D$67=$A23)*('Chem pharma split'!$E$2:$BP$2=R$1))*About!$B$27*About!$B$28</f>
        <v>878.55632147956044</v>
      </c>
      <c r="S23" s="45">
        <f>SUMPRODUCT('Chem pharma split'!$E$4:$BP$67*('Chem pharma split'!$D$4:$D$67=$A23)*('Chem pharma split'!$E$2:$BP$2=S$1))*About!$B$27*About!$B$28</f>
        <v>567.8014823904964</v>
      </c>
      <c r="T23" s="45">
        <f>SUMPRODUCT('Chem pharma split'!$E$4:$BP$67*('Chem pharma split'!$D$4:$D$67=$A23)*('Chem pharma split'!$E$2:$BP$2=T$1))*About!$B$27*About!$B$28</f>
        <v>1862.4005751120726</v>
      </c>
      <c r="U23" s="45">
        <f>SUMPRODUCT('Chem pharma split'!$E$4:$BP$67*('Chem pharma split'!$D$4:$D$67=$A23)*('Chem pharma split'!$E$2:$BP$2=U$1))*About!$B$27*About!$B$28</f>
        <v>192.52131759740249</v>
      </c>
      <c r="V23" s="45">
        <f>SUMPRODUCT('Chem pharma split'!$E$4:$BP$67*('Chem pharma split'!$D$4:$D$67=$A23)*('Chem pharma split'!$E$2:$BP$2=V$1))*About!$B$27*About!$B$28</f>
        <v>1097.8942535044634</v>
      </c>
      <c r="W23" s="45">
        <f>SUMPRODUCT('Chem pharma split'!$E$4:$BP$67*('Chem pharma split'!$D$4:$D$67=$A23)*('Chem pharma split'!$E$2:$BP$2=W$1))*About!$B$27*About!$B$28</f>
        <v>10479.713074373391</v>
      </c>
      <c r="X23" s="45">
        <f>SUMPRODUCT('Chem pharma split'!$E$4:$BP$67*('Chem pharma split'!$D$4:$D$67=$A23)*('Chem pharma split'!$E$2:$BP$2=X$1))*About!$B$27*About!$B$28</f>
        <v>3699.4084037871194</v>
      </c>
      <c r="Y23" s="45">
        <f>SUMPRODUCT('Chem pharma split'!$E$4:$BP$67*('Chem pharma split'!$D$4:$D$67=$A23)*('Chem pharma split'!$E$2:$BP$2=Y$1))*About!$B$27*About!$B$28</f>
        <v>2310.6924793321919</v>
      </c>
      <c r="Z23" s="45">
        <f>SUMPRODUCT('Chem pharma split'!$E$4:$BP$67*('Chem pharma split'!$D$4:$D$67=$A23)*('Chem pharma split'!$E$2:$BP$2=Z$1))*About!$B$27*About!$B$28</f>
        <v>4014.1123687152353</v>
      </c>
      <c r="AA23" s="45">
        <f>SUMPRODUCT('Chem pharma split'!$E$4:$BP$67*('Chem pharma split'!$D$4:$D$67=$A23)*('Chem pharma split'!$E$2:$BP$2=AA$1))*About!$B$27*About!$B$28</f>
        <v>965.16205880694793</v>
      </c>
      <c r="AB23" s="45">
        <f>SUMPRODUCT('Chem pharma split'!$E$4:$BP$67*('Chem pharma split'!$D$4:$D$67=$A23)*('Chem pharma split'!$E$2:$BP$2=AB$1))*About!$B$27*About!$B$28</f>
        <v>0</v>
      </c>
      <c r="AC23" s="45">
        <f>SUMPRODUCT('Chem pharma split'!$E$4:$BP$67*('Chem pharma split'!$D$4:$D$67=$A23)*('Chem pharma split'!$E$2:$BP$2=AC$1))*About!$B$27*About!$B$28</f>
        <v>269.991929904659</v>
      </c>
      <c r="AD23" s="45">
        <f>SUMPRODUCT('Chem pharma split'!$E$4:$BP$67*('Chem pharma split'!$D$4:$D$67=$A23)*('Chem pharma split'!$E$2:$BP$2=AD$1))*About!$B$27*About!$B$28</f>
        <v>1285.380925695508</v>
      </c>
      <c r="AE23" s="45">
        <f>SUMPRODUCT('Chem pharma split'!$E$4:$BP$67*('Chem pharma split'!$D$4:$D$67=$A23)*('Chem pharma split'!$E$2:$BP$2=AE$1))*About!$B$27*About!$B$28</f>
        <v>1462.2975337886637</v>
      </c>
      <c r="AF23" s="45">
        <f>SUMPRODUCT('Chem pharma split'!$E$4:$BP$67*('Chem pharma split'!$D$4:$D$67=$A23)*('Chem pharma split'!$E$2:$BP$2=AF$1))*About!$B$27*About!$B$28</f>
        <v>4.9838276749449459</v>
      </c>
      <c r="AG23" s="45">
        <f>SUMPRODUCT('Chem pharma split'!$E$4:$BP$67*('Chem pharma split'!$D$4:$D$67=$A23)*('Chem pharma split'!$E$2:$BP$2=AG$1))*About!$B$27*About!$B$28</f>
        <v>658.48357421372384</v>
      </c>
      <c r="AH23" s="45">
        <f>SUMPRODUCT('Chem pharma split'!$E$4:$BP$67*('Chem pharma split'!$D$4:$D$67=$A23)*('Chem pharma split'!$E$2:$BP$2=AH$1))*About!$B$27*About!$B$28</f>
        <v>0</v>
      </c>
      <c r="AI23" s="45">
        <f>SUMPRODUCT('Chem pharma split'!$E$4:$BP$67*('Chem pharma split'!$D$4:$D$67=$A23)*('Chem pharma split'!$E$2:$BP$2=AI$1))*About!$B$27*About!$B$28</f>
        <v>62.829246461754664</v>
      </c>
      <c r="AJ23" s="45">
        <f>SUMPRODUCT('Chem pharma split'!$E$4:$BP$67*('Chem pharma split'!$D$4:$D$67=$A23)*('Chem pharma split'!$E$2:$BP$2=AJ$1))*About!$B$27*About!$B$28</f>
        <v>94.046232897326078</v>
      </c>
      <c r="AK23" s="45">
        <f>SUMPRODUCT('Chem pharma split'!$E$4:$BP$67*('Chem pharma split'!$D$4:$D$67=$A23)*('Chem pharma split'!$E$2:$BP$2=AK$1))*About!$B$27*About!$B$28</f>
        <v>210.50554275625566</v>
      </c>
      <c r="AL23" s="45">
        <f>SUMPRODUCT('Chem pharma split'!$E$4:$BP$67*('Chem pharma split'!$D$4:$D$67=$A23)*('Chem pharma split'!$E$2:$BP$2=AL$1))*About!$B$27*About!$B$28</f>
        <v>0</v>
      </c>
    </row>
    <row r="24" spans="1:38" x14ac:dyDescent="0.45">
      <c r="A24" s="18" t="s">
        <v>69</v>
      </c>
      <c r="B24" s="45">
        <f>SUMPRODUCT('Chem pharma split'!$E$4:$BP$67*('Chem pharma split'!$D$4:$D$67=$A24)*('Chem pharma split'!$E$2:$BP$2=B$1))*About!$B$27*About!$B$28</f>
        <v>2221.6075160574983</v>
      </c>
      <c r="C24" s="45">
        <f>SUMPRODUCT('Chem pharma split'!$E$4:$BP$67*('Chem pharma split'!$D$4:$D$67=$A24)*('Chem pharma split'!$E$2:$BP$2=C$1))*About!$B$27*About!$B$28</f>
        <v>902.86876317913436</v>
      </c>
      <c r="D24" s="45">
        <f>SUMPRODUCT('Chem pharma split'!$E$4:$BP$67*('Chem pharma split'!$D$4:$D$67=$A24)*('Chem pharma split'!$E$2:$BP$2=D$1))*About!$B$27*About!$B$28</f>
        <v>0</v>
      </c>
      <c r="E24" s="45">
        <f>SUMPRODUCT('Chem pharma split'!$E$4:$BP$67*('Chem pharma split'!$D$4:$D$67=$A24)*('Chem pharma split'!$E$2:$BP$2=E$1))*About!$B$27*About!$B$28</f>
        <v>0</v>
      </c>
      <c r="F24" s="45">
        <f>SUMPRODUCT('Chem pharma split'!$E$4:$BP$67*('Chem pharma split'!$D$4:$D$67=$A24)*('Chem pharma split'!$E$2:$BP$2=F$1))*About!$B$27*About!$B$28</f>
        <v>1094.812777012912</v>
      </c>
      <c r="G24" s="45">
        <f>SUMPRODUCT('Chem pharma split'!$E$4:$BP$67*('Chem pharma split'!$D$4:$D$67=$A24)*('Chem pharma split'!$E$2:$BP$2=G$1))*About!$B$27*About!$B$28</f>
        <v>2213.0973477249204</v>
      </c>
      <c r="H24" s="45">
        <f>SUMPRODUCT('Chem pharma split'!$E$4:$BP$67*('Chem pharma split'!$D$4:$D$67=$A24)*('Chem pharma split'!$E$2:$BP$2=H$1))*About!$B$27*About!$B$28</f>
        <v>78.265917525353473</v>
      </c>
      <c r="I24" s="45">
        <f>SUMPRODUCT('Chem pharma split'!$E$4:$BP$67*('Chem pharma split'!$D$4:$D$67=$A24)*('Chem pharma split'!$E$2:$BP$2=I$1))*About!$B$27*About!$B$28</f>
        <v>80.687165620280595</v>
      </c>
      <c r="J24" s="45">
        <f>SUMPRODUCT('Chem pharma split'!$E$4:$BP$67*('Chem pharma split'!$D$4:$D$67=$A24)*('Chem pharma split'!$E$2:$BP$2=J$1))*About!$B$27*About!$B$28</f>
        <v>58.342868814117857</v>
      </c>
      <c r="K24" s="45">
        <f>SUMPRODUCT('Chem pharma split'!$E$4:$BP$67*('Chem pharma split'!$D$4:$D$67=$A24)*('Chem pharma split'!$E$2:$BP$2=K$1))*About!$B$27*About!$B$28</f>
        <v>873.66607448568971</v>
      </c>
      <c r="L24" s="45">
        <f>SUMPRODUCT('Chem pharma split'!$E$4:$BP$67*('Chem pharma split'!$D$4:$D$67=$A24)*('Chem pharma split'!$E$2:$BP$2=L$1))*About!$B$27*About!$B$28</f>
        <v>56.609395187216258</v>
      </c>
      <c r="M24" s="45">
        <f>SUMPRODUCT('Chem pharma split'!$E$4:$BP$67*('Chem pharma split'!$D$4:$D$67=$A24)*('Chem pharma split'!$E$2:$BP$2=M$1))*About!$B$27*About!$B$28</f>
        <v>165.15519030672476</v>
      </c>
      <c r="N24" s="45">
        <f>SUMPRODUCT('Chem pharma split'!$E$4:$BP$67*('Chem pharma split'!$D$4:$D$67=$A24)*('Chem pharma split'!$E$2:$BP$2=N$1))*About!$B$27*About!$B$28</f>
        <v>2118.4369433450875</v>
      </c>
      <c r="O24" s="45">
        <f>SUMPRODUCT('Chem pharma split'!$E$4:$BP$67*('Chem pharma split'!$D$4:$D$67=$A24)*('Chem pharma split'!$E$2:$BP$2=O$1))*About!$B$27*About!$B$28</f>
        <v>121.84175163856611</v>
      </c>
      <c r="P24" s="45">
        <f>SUMPRODUCT('Chem pharma split'!$E$4:$BP$67*('Chem pharma split'!$D$4:$D$67=$A24)*('Chem pharma split'!$E$2:$BP$2=P$1))*About!$B$27*About!$B$28</f>
        <v>375.8575736555631</v>
      </c>
      <c r="Q24" s="45">
        <f>SUMPRODUCT('Chem pharma split'!$E$4:$BP$67*('Chem pharma split'!$D$4:$D$67=$A24)*('Chem pharma split'!$E$2:$BP$2=Q$1))*About!$B$27*About!$B$28</f>
        <v>333.27867900993596</v>
      </c>
      <c r="R24" s="45">
        <f>SUMPRODUCT('Chem pharma split'!$E$4:$BP$67*('Chem pharma split'!$D$4:$D$67=$A24)*('Chem pharma split'!$E$2:$BP$2=R$1))*About!$B$27*About!$B$28</f>
        <v>538.17095031356723</v>
      </c>
      <c r="S24" s="45">
        <f>SUMPRODUCT('Chem pharma split'!$E$4:$BP$67*('Chem pharma split'!$D$4:$D$67=$A24)*('Chem pharma split'!$E$2:$BP$2=S$1))*About!$B$27*About!$B$28</f>
        <v>997.86322542311314</v>
      </c>
      <c r="T24" s="45">
        <f>SUMPRODUCT('Chem pharma split'!$E$4:$BP$67*('Chem pharma split'!$D$4:$D$67=$A24)*('Chem pharma split'!$E$2:$BP$2=T$1))*About!$B$27*About!$B$28</f>
        <v>449.86258422072063</v>
      </c>
      <c r="U24" s="45">
        <f>SUMPRODUCT('Chem pharma split'!$E$4:$BP$67*('Chem pharma split'!$D$4:$D$67=$A24)*('Chem pharma split'!$E$2:$BP$2=U$1))*About!$B$27*About!$B$28</f>
        <v>104.75478997561314</v>
      </c>
      <c r="V24" s="45">
        <f>SUMPRODUCT('Chem pharma split'!$E$4:$BP$67*('Chem pharma split'!$D$4:$D$67=$A24)*('Chem pharma split'!$E$2:$BP$2=V$1))*About!$B$27*About!$B$28</f>
        <v>781.63518232170679</v>
      </c>
      <c r="W24" s="45">
        <f>SUMPRODUCT('Chem pharma split'!$E$4:$BP$67*('Chem pharma split'!$D$4:$D$67=$A24)*('Chem pharma split'!$E$2:$BP$2=W$1))*About!$B$27*About!$B$28</f>
        <v>1548.7630892668572</v>
      </c>
      <c r="X24" s="45">
        <f>SUMPRODUCT('Chem pharma split'!$E$4:$BP$67*('Chem pharma split'!$D$4:$D$67=$A24)*('Chem pharma split'!$E$2:$BP$2=X$1))*About!$B$27*About!$B$28</f>
        <v>41204.339880904081</v>
      </c>
      <c r="Y24" s="45">
        <f>SUMPRODUCT('Chem pharma split'!$E$4:$BP$67*('Chem pharma split'!$D$4:$D$67=$A24)*('Chem pharma split'!$E$2:$BP$2=Y$1))*About!$B$27*About!$B$28</f>
        <v>1641.786950868252</v>
      </c>
      <c r="Z24" s="45">
        <f>SUMPRODUCT('Chem pharma split'!$E$4:$BP$67*('Chem pharma split'!$D$4:$D$67=$A24)*('Chem pharma split'!$E$2:$BP$2=Z$1))*About!$B$27*About!$B$28</f>
        <v>3567.326745165326</v>
      </c>
      <c r="AA24" s="45">
        <f>SUMPRODUCT('Chem pharma split'!$E$4:$BP$67*('Chem pharma split'!$D$4:$D$67=$A24)*('Chem pharma split'!$E$2:$BP$2=AA$1))*About!$B$27*About!$B$28</f>
        <v>1700.2781811278003</v>
      </c>
      <c r="AB24" s="45">
        <f>SUMPRODUCT('Chem pharma split'!$E$4:$BP$67*('Chem pharma split'!$D$4:$D$67=$A24)*('Chem pharma split'!$E$2:$BP$2=AB$1))*About!$B$27*About!$B$28</f>
        <v>0</v>
      </c>
      <c r="AC24" s="45">
        <f>SUMPRODUCT('Chem pharma split'!$E$4:$BP$67*('Chem pharma split'!$D$4:$D$67=$A24)*('Chem pharma split'!$E$2:$BP$2=AC$1))*About!$B$27*About!$B$28</f>
        <v>153.19264306176251</v>
      </c>
      <c r="AD24" s="45">
        <f>SUMPRODUCT('Chem pharma split'!$E$4:$BP$67*('Chem pharma split'!$D$4:$D$67=$A24)*('Chem pharma split'!$E$2:$BP$2=AD$1))*About!$B$27*About!$B$28</f>
        <v>1217.3383490265549</v>
      </c>
      <c r="AE24" s="45">
        <f>SUMPRODUCT('Chem pharma split'!$E$4:$BP$67*('Chem pharma split'!$D$4:$D$67=$A24)*('Chem pharma split'!$E$2:$BP$2=AE$1))*About!$B$27*About!$B$28</f>
        <v>1253.0092558284289</v>
      </c>
      <c r="AF24" s="45">
        <f>SUMPRODUCT('Chem pharma split'!$E$4:$BP$67*('Chem pharma split'!$D$4:$D$67=$A24)*('Chem pharma split'!$E$2:$BP$2=AF$1))*About!$B$27*About!$B$28</f>
        <v>6416.7846879206654</v>
      </c>
      <c r="AG24" s="45">
        <f>SUMPRODUCT('Chem pharma split'!$E$4:$BP$67*('Chem pharma split'!$D$4:$D$67=$A24)*('Chem pharma split'!$E$2:$BP$2=AG$1))*About!$B$27*About!$B$28</f>
        <v>941.26847006116316</v>
      </c>
      <c r="AH24" s="45">
        <f>SUMPRODUCT('Chem pharma split'!$E$4:$BP$67*('Chem pharma split'!$D$4:$D$67=$A24)*('Chem pharma split'!$E$2:$BP$2=AH$1))*About!$B$27*About!$B$28</f>
        <v>0</v>
      </c>
      <c r="AI24" s="45">
        <f>SUMPRODUCT('Chem pharma split'!$E$4:$BP$67*('Chem pharma split'!$D$4:$D$67=$A24)*('Chem pharma split'!$E$2:$BP$2=AI$1))*About!$B$27*About!$B$28</f>
        <v>942.1906651409081</v>
      </c>
      <c r="AJ24" s="45">
        <f>SUMPRODUCT('Chem pharma split'!$E$4:$BP$67*('Chem pharma split'!$D$4:$D$67=$A24)*('Chem pharma split'!$E$2:$BP$2=AJ$1))*About!$B$27*About!$B$28</f>
        <v>439.13938431455841</v>
      </c>
      <c r="AK24" s="45">
        <f>SUMPRODUCT('Chem pharma split'!$E$4:$BP$67*('Chem pharma split'!$D$4:$D$67=$A24)*('Chem pharma split'!$E$2:$BP$2=AK$1))*About!$B$27*About!$B$28</f>
        <v>307.16031527197418</v>
      </c>
      <c r="AL24" s="45">
        <f>SUMPRODUCT('Chem pharma split'!$E$4:$BP$67*('Chem pharma split'!$D$4:$D$67=$A24)*('Chem pharma split'!$E$2:$BP$2=AL$1))*About!$B$27*About!$B$28</f>
        <v>0</v>
      </c>
    </row>
    <row r="25" spans="1:38" x14ac:dyDescent="0.45">
      <c r="A25" s="18" t="s">
        <v>70</v>
      </c>
      <c r="B25" s="45">
        <f>SUMPRODUCT('Chem pharma split'!$E$4:$BP$67*('Chem pharma split'!$D$4:$D$67=$A25)*('Chem pharma split'!$E$2:$BP$2=B$1))*About!$B$27*About!$B$28</f>
        <v>18393.051988427764</v>
      </c>
      <c r="C25" s="45">
        <f>SUMPRODUCT('Chem pharma split'!$E$4:$BP$67*('Chem pharma split'!$D$4:$D$67=$A25)*('Chem pharma split'!$E$2:$BP$2=C$1))*About!$B$27*About!$B$28</f>
        <v>637.79156010077156</v>
      </c>
      <c r="D25" s="45">
        <f>SUMPRODUCT('Chem pharma split'!$E$4:$BP$67*('Chem pharma split'!$D$4:$D$67=$A25)*('Chem pharma split'!$E$2:$BP$2=D$1))*About!$B$27*About!$B$28</f>
        <v>0</v>
      </c>
      <c r="E25" s="45">
        <f>SUMPRODUCT('Chem pharma split'!$E$4:$BP$67*('Chem pharma split'!$D$4:$D$67=$A25)*('Chem pharma split'!$E$2:$BP$2=E$1))*About!$B$27*About!$B$28</f>
        <v>0</v>
      </c>
      <c r="F25" s="45">
        <f>SUMPRODUCT('Chem pharma split'!$E$4:$BP$67*('Chem pharma split'!$D$4:$D$67=$A25)*('Chem pharma split'!$E$2:$BP$2=F$1))*About!$B$27*About!$B$28</f>
        <v>34235.505258042343</v>
      </c>
      <c r="G25" s="45">
        <f>SUMPRODUCT('Chem pharma split'!$E$4:$BP$67*('Chem pharma split'!$D$4:$D$67=$A25)*('Chem pharma split'!$E$2:$BP$2=G$1))*About!$B$27*About!$B$28</f>
        <v>18684.804185819241</v>
      </c>
      <c r="H25" s="45">
        <f>SUMPRODUCT('Chem pharma split'!$E$4:$BP$67*('Chem pharma split'!$D$4:$D$67=$A25)*('Chem pharma split'!$E$2:$BP$2=H$1))*About!$B$27*About!$B$28</f>
        <v>3167.4423335789538</v>
      </c>
      <c r="I25" s="45">
        <f>SUMPRODUCT('Chem pharma split'!$E$4:$BP$67*('Chem pharma split'!$D$4:$D$67=$A25)*('Chem pharma split'!$E$2:$BP$2=I$1))*About!$B$27*About!$B$28</f>
        <v>1579.1379663356918</v>
      </c>
      <c r="J25" s="45">
        <f>SUMPRODUCT('Chem pharma split'!$E$4:$BP$67*('Chem pharma split'!$D$4:$D$67=$A25)*('Chem pharma split'!$E$2:$BP$2=J$1))*About!$B$27*About!$B$28</f>
        <v>1632.5341980648498</v>
      </c>
      <c r="K25" s="45">
        <f>SUMPRODUCT('Chem pharma split'!$E$4:$BP$67*('Chem pharma split'!$D$4:$D$67=$A25)*('Chem pharma split'!$E$2:$BP$2=K$1))*About!$B$27*About!$B$28</f>
        <v>9009.6126283712692</v>
      </c>
      <c r="L25" s="45">
        <f>SUMPRODUCT('Chem pharma split'!$E$4:$BP$67*('Chem pharma split'!$D$4:$D$67=$A25)*('Chem pharma split'!$E$2:$BP$2=L$1))*About!$B$27*About!$B$28</f>
        <v>1067.5314348430909</v>
      </c>
      <c r="M25" s="45">
        <f>SUMPRODUCT('Chem pharma split'!$E$4:$BP$67*('Chem pharma split'!$D$4:$D$67=$A25)*('Chem pharma split'!$E$2:$BP$2=M$1))*About!$B$27*About!$B$28</f>
        <v>3342.6318915066154</v>
      </c>
      <c r="N25" s="45">
        <f>SUMPRODUCT('Chem pharma split'!$E$4:$BP$67*('Chem pharma split'!$D$4:$D$67=$A25)*('Chem pharma split'!$E$2:$BP$2=N$1))*About!$B$27*About!$B$28</f>
        <v>4448.0754739059512</v>
      </c>
      <c r="O25" s="45">
        <f>SUMPRODUCT('Chem pharma split'!$E$4:$BP$67*('Chem pharma split'!$D$4:$D$67=$A25)*('Chem pharma split'!$E$2:$BP$2=O$1))*About!$B$27*About!$B$28</f>
        <v>18630.293706590317</v>
      </c>
      <c r="P25" s="45">
        <f>SUMPRODUCT('Chem pharma split'!$E$4:$BP$67*('Chem pharma split'!$D$4:$D$67=$A25)*('Chem pharma split'!$E$2:$BP$2=P$1))*About!$B$27*About!$B$28</f>
        <v>3044.385399862264</v>
      </c>
      <c r="Q25" s="45">
        <f>SUMPRODUCT('Chem pharma split'!$E$4:$BP$67*('Chem pharma split'!$D$4:$D$67=$A25)*('Chem pharma split'!$E$2:$BP$2=Q$1))*About!$B$27*About!$B$28</f>
        <v>813.44004777868679</v>
      </c>
      <c r="R25" s="45">
        <f>SUMPRODUCT('Chem pharma split'!$E$4:$BP$67*('Chem pharma split'!$D$4:$D$67=$A25)*('Chem pharma split'!$E$2:$BP$2=R$1))*About!$B$27*About!$B$28</f>
        <v>1747.8388118598261</v>
      </c>
      <c r="S25" s="45">
        <f>SUMPRODUCT('Chem pharma split'!$E$4:$BP$67*('Chem pharma split'!$D$4:$D$67=$A25)*('Chem pharma split'!$E$2:$BP$2=S$1))*About!$B$27*About!$B$28</f>
        <v>2660.8027888143611</v>
      </c>
      <c r="T25" s="45">
        <f>SUMPRODUCT('Chem pharma split'!$E$4:$BP$67*('Chem pharma split'!$D$4:$D$67=$A25)*('Chem pharma split'!$E$2:$BP$2=T$1))*About!$B$27*About!$B$28</f>
        <v>6239.0910042069218</v>
      </c>
      <c r="U25" s="45">
        <f>SUMPRODUCT('Chem pharma split'!$E$4:$BP$67*('Chem pharma split'!$D$4:$D$67=$A25)*('Chem pharma split'!$E$2:$BP$2=U$1))*About!$B$27*About!$B$28</f>
        <v>1202.9838957818749</v>
      </c>
      <c r="V25" s="45">
        <f>SUMPRODUCT('Chem pharma split'!$E$4:$BP$67*('Chem pharma split'!$D$4:$D$67=$A25)*('Chem pharma split'!$E$2:$BP$2=V$1))*About!$B$27*About!$B$28</f>
        <v>4501.9316191873268</v>
      </c>
      <c r="W25" s="45">
        <f>SUMPRODUCT('Chem pharma split'!$E$4:$BP$67*('Chem pharma split'!$D$4:$D$67=$A25)*('Chem pharma split'!$E$2:$BP$2=W$1))*About!$B$27*About!$B$28</f>
        <v>3711.6370271638407</v>
      </c>
      <c r="X25" s="45">
        <f>SUMPRODUCT('Chem pharma split'!$E$4:$BP$67*('Chem pharma split'!$D$4:$D$67=$A25)*('Chem pharma split'!$E$2:$BP$2=X$1))*About!$B$27*About!$B$28</f>
        <v>28854.948952081981</v>
      </c>
      <c r="Y25" s="45">
        <f>SUMPRODUCT('Chem pharma split'!$E$4:$BP$67*('Chem pharma split'!$D$4:$D$67=$A25)*('Chem pharma split'!$E$2:$BP$2=Y$1))*About!$B$27*About!$B$28</f>
        <v>2511.450306336033</v>
      </c>
      <c r="Z25" s="45">
        <f>SUMPRODUCT('Chem pharma split'!$E$4:$BP$67*('Chem pharma split'!$D$4:$D$67=$A25)*('Chem pharma split'!$E$2:$BP$2=Z$1))*About!$B$27*About!$B$28</f>
        <v>18839.073870130393</v>
      </c>
      <c r="AA25" s="45">
        <f>SUMPRODUCT('Chem pharma split'!$E$4:$BP$67*('Chem pharma split'!$D$4:$D$67=$A25)*('Chem pharma split'!$E$2:$BP$2=AA$1))*About!$B$27*About!$B$28</f>
        <v>8594.5235394764404</v>
      </c>
      <c r="AB25" s="45">
        <f>SUMPRODUCT('Chem pharma split'!$E$4:$BP$67*('Chem pharma split'!$D$4:$D$67=$A25)*('Chem pharma split'!$E$2:$BP$2=AB$1))*About!$B$27*About!$B$28</f>
        <v>0</v>
      </c>
      <c r="AC25" s="45">
        <f>SUMPRODUCT('Chem pharma split'!$E$4:$BP$67*('Chem pharma split'!$D$4:$D$67=$A25)*('Chem pharma split'!$E$2:$BP$2=AC$1))*About!$B$27*About!$B$28</f>
        <v>142.47040462663011</v>
      </c>
      <c r="AD25" s="45">
        <f>SUMPRODUCT('Chem pharma split'!$E$4:$BP$67*('Chem pharma split'!$D$4:$D$67=$A25)*('Chem pharma split'!$E$2:$BP$2=AD$1))*About!$B$27*About!$B$28</f>
        <v>162.37529311117291</v>
      </c>
      <c r="AE25" s="45">
        <f>SUMPRODUCT('Chem pharma split'!$E$4:$BP$67*('Chem pharma split'!$D$4:$D$67=$A25)*('Chem pharma split'!$E$2:$BP$2=AE$1))*About!$B$27*About!$B$28</f>
        <v>365.53995654114993</v>
      </c>
      <c r="AF25" s="45">
        <f>SUMPRODUCT('Chem pharma split'!$E$4:$BP$67*('Chem pharma split'!$D$4:$D$67=$A25)*('Chem pharma split'!$E$2:$BP$2=AF$1))*About!$B$27*About!$B$28</f>
        <v>6.4255577052900223</v>
      </c>
      <c r="AG25" s="45">
        <f>SUMPRODUCT('Chem pharma split'!$E$4:$BP$67*('Chem pharma split'!$D$4:$D$67=$A25)*('Chem pharma split'!$E$2:$BP$2=AG$1))*About!$B$27*About!$B$28</f>
        <v>256.80404783839975</v>
      </c>
      <c r="AH25" s="45">
        <f>SUMPRODUCT('Chem pharma split'!$E$4:$BP$67*('Chem pharma split'!$D$4:$D$67=$A25)*('Chem pharma split'!$E$2:$BP$2=AH$1))*About!$B$27*About!$B$28</f>
        <v>0</v>
      </c>
      <c r="AI25" s="45">
        <f>SUMPRODUCT('Chem pharma split'!$E$4:$BP$67*('Chem pharma split'!$D$4:$D$67=$A25)*('Chem pharma split'!$E$2:$BP$2=AI$1))*About!$B$27*About!$B$28</f>
        <v>159.94641449926669</v>
      </c>
      <c r="AJ25" s="45">
        <f>SUMPRODUCT('Chem pharma split'!$E$4:$BP$67*('Chem pharma split'!$D$4:$D$67=$A25)*('Chem pharma split'!$E$2:$BP$2=AJ$1))*About!$B$27*About!$B$28</f>
        <v>670.34097679889248</v>
      </c>
      <c r="AK25" s="45">
        <f>SUMPRODUCT('Chem pharma split'!$E$4:$BP$67*('Chem pharma split'!$D$4:$D$67=$A25)*('Chem pharma split'!$E$2:$BP$2=AK$1))*About!$B$27*About!$B$28</f>
        <v>250.01951011626238</v>
      </c>
      <c r="AL25" s="45">
        <f>SUMPRODUCT('Chem pharma split'!$E$4:$BP$67*('Chem pharma split'!$D$4:$D$67=$A25)*('Chem pharma split'!$E$2:$BP$2=AL$1))*About!$B$27*About!$B$28</f>
        <v>0</v>
      </c>
    </row>
    <row r="26" spans="1:38" x14ac:dyDescent="0.45">
      <c r="A26" s="18" t="s">
        <v>71</v>
      </c>
      <c r="B26" s="45">
        <f>SUMPRODUCT('Chem pharma split'!$E$4:$BP$67*('Chem pharma split'!$D$4:$D$67=$A26)*('Chem pharma split'!$E$2:$BP$2=B$1))*About!$B$27*About!$B$28</f>
        <v>4629.2198877962528</v>
      </c>
      <c r="C26" s="45">
        <f>SUMPRODUCT('Chem pharma split'!$E$4:$BP$67*('Chem pharma split'!$D$4:$D$67=$A26)*('Chem pharma split'!$E$2:$BP$2=C$1))*About!$B$27*About!$B$28</f>
        <v>1200.6474704580012</v>
      </c>
      <c r="D26" s="45">
        <f>SUMPRODUCT('Chem pharma split'!$E$4:$BP$67*('Chem pharma split'!$D$4:$D$67=$A26)*('Chem pharma split'!$E$2:$BP$2=D$1))*About!$B$27*About!$B$28</f>
        <v>0</v>
      </c>
      <c r="E26" s="45">
        <f>SUMPRODUCT('Chem pharma split'!$E$4:$BP$67*('Chem pharma split'!$D$4:$D$67=$A26)*('Chem pharma split'!$E$2:$BP$2=E$1))*About!$B$27*About!$B$28</f>
        <v>0</v>
      </c>
      <c r="F26" s="45">
        <f>SUMPRODUCT('Chem pharma split'!$E$4:$BP$67*('Chem pharma split'!$D$4:$D$67=$A26)*('Chem pharma split'!$E$2:$BP$2=F$1))*About!$B$27*About!$B$28</f>
        <v>7777.4379753992989</v>
      </c>
      <c r="G26" s="45">
        <f>SUMPRODUCT('Chem pharma split'!$E$4:$BP$67*('Chem pharma split'!$D$4:$D$67=$A26)*('Chem pharma split'!$E$2:$BP$2=G$1))*About!$B$27*About!$B$28</f>
        <v>9768.8671724555788</v>
      </c>
      <c r="H26" s="45">
        <f>SUMPRODUCT('Chem pharma split'!$E$4:$BP$67*('Chem pharma split'!$D$4:$D$67=$A26)*('Chem pharma split'!$E$2:$BP$2=H$1))*About!$B$27*About!$B$28</f>
        <v>1406.1018107666021</v>
      </c>
      <c r="I26" s="45">
        <f>SUMPRODUCT('Chem pharma split'!$E$4:$BP$67*('Chem pharma split'!$D$4:$D$67=$A26)*('Chem pharma split'!$E$2:$BP$2=I$1))*About!$B$27*About!$B$28</f>
        <v>1099.2161797202032</v>
      </c>
      <c r="J26" s="45">
        <f>SUMPRODUCT('Chem pharma split'!$E$4:$BP$67*('Chem pharma split'!$D$4:$D$67=$A26)*('Chem pharma split'!$E$2:$BP$2=J$1))*About!$B$27*About!$B$28</f>
        <v>1352.6350735558237</v>
      </c>
      <c r="K26" s="45">
        <f>SUMPRODUCT('Chem pharma split'!$E$4:$BP$67*('Chem pharma split'!$D$4:$D$67=$A26)*('Chem pharma split'!$E$2:$BP$2=K$1))*About!$B$27*About!$B$28</f>
        <v>5465.3669651634873</v>
      </c>
      <c r="L26" s="45">
        <f>SUMPRODUCT('Chem pharma split'!$E$4:$BP$67*('Chem pharma split'!$D$4:$D$67=$A26)*('Chem pharma split'!$E$2:$BP$2=L$1))*About!$B$27*About!$B$28</f>
        <v>860.74288312993554</v>
      </c>
      <c r="M26" s="45">
        <f>SUMPRODUCT('Chem pharma split'!$E$4:$BP$67*('Chem pharma split'!$D$4:$D$67=$A26)*('Chem pharma split'!$E$2:$BP$2=M$1))*About!$B$27*About!$B$28</f>
        <v>1659.4697831400188</v>
      </c>
      <c r="N26" s="45">
        <f>SUMPRODUCT('Chem pharma split'!$E$4:$BP$67*('Chem pharma split'!$D$4:$D$67=$A26)*('Chem pharma split'!$E$2:$BP$2=N$1))*About!$B$27*About!$B$28</f>
        <v>3193.6459756123522</v>
      </c>
      <c r="O26" s="45">
        <f>SUMPRODUCT('Chem pharma split'!$E$4:$BP$67*('Chem pharma split'!$D$4:$D$67=$A26)*('Chem pharma split'!$E$2:$BP$2=O$1))*About!$B$27*About!$B$28</f>
        <v>6808.1218564776318</v>
      </c>
      <c r="P26" s="45">
        <f>SUMPRODUCT('Chem pharma split'!$E$4:$BP$67*('Chem pharma split'!$D$4:$D$67=$A26)*('Chem pharma split'!$E$2:$BP$2=P$1))*About!$B$27*About!$B$28</f>
        <v>1504.1595672520559</v>
      </c>
      <c r="Q26" s="45">
        <f>SUMPRODUCT('Chem pharma split'!$E$4:$BP$67*('Chem pharma split'!$D$4:$D$67=$A26)*('Chem pharma split'!$E$2:$BP$2=Q$1))*About!$B$27*About!$B$28</f>
        <v>453.90761406837123</v>
      </c>
      <c r="R26" s="45">
        <f>SUMPRODUCT('Chem pharma split'!$E$4:$BP$67*('Chem pharma split'!$D$4:$D$67=$A26)*('Chem pharma split'!$E$2:$BP$2=R$1))*About!$B$27*About!$B$28</f>
        <v>1529.3311055606978</v>
      </c>
      <c r="S26" s="45">
        <f>SUMPRODUCT('Chem pharma split'!$E$4:$BP$67*('Chem pharma split'!$D$4:$D$67=$A26)*('Chem pharma split'!$E$2:$BP$2=S$1))*About!$B$27*About!$B$28</f>
        <v>1673.2657191917547</v>
      </c>
      <c r="T26" s="45">
        <f>SUMPRODUCT('Chem pharma split'!$E$4:$BP$67*('Chem pharma split'!$D$4:$D$67=$A26)*('Chem pharma split'!$E$2:$BP$2=T$1))*About!$B$27*About!$B$28</f>
        <v>2826.0304885801661</v>
      </c>
      <c r="U26" s="45">
        <f>SUMPRODUCT('Chem pharma split'!$E$4:$BP$67*('Chem pharma split'!$D$4:$D$67=$A26)*('Chem pharma split'!$E$2:$BP$2=U$1))*About!$B$27*About!$B$28</f>
        <v>488.26369414924767</v>
      </c>
      <c r="V26" s="45">
        <f>SUMPRODUCT('Chem pharma split'!$E$4:$BP$67*('Chem pharma split'!$D$4:$D$67=$A26)*('Chem pharma split'!$E$2:$BP$2=V$1))*About!$B$27*About!$B$28</f>
        <v>10802.677810318526</v>
      </c>
      <c r="W26" s="45">
        <f>SUMPRODUCT('Chem pharma split'!$E$4:$BP$67*('Chem pharma split'!$D$4:$D$67=$A26)*('Chem pharma split'!$E$2:$BP$2=W$1))*About!$B$27*About!$B$28</f>
        <v>2445.4454763887088</v>
      </c>
      <c r="X26" s="45">
        <f>SUMPRODUCT('Chem pharma split'!$E$4:$BP$67*('Chem pharma split'!$D$4:$D$67=$A26)*('Chem pharma split'!$E$2:$BP$2=X$1))*About!$B$27*About!$B$28</f>
        <v>13743.613283344883</v>
      </c>
      <c r="Y26" s="45">
        <f>SUMPRODUCT('Chem pharma split'!$E$4:$BP$67*('Chem pharma split'!$D$4:$D$67=$A26)*('Chem pharma split'!$E$2:$BP$2=Y$1))*About!$B$27*About!$B$28</f>
        <v>15161.137477234401</v>
      </c>
      <c r="Z26" s="45">
        <f>SUMPRODUCT('Chem pharma split'!$E$4:$BP$67*('Chem pharma split'!$D$4:$D$67=$A26)*('Chem pharma split'!$E$2:$BP$2=Z$1))*About!$B$27*About!$B$28</f>
        <v>7287.6620899109394</v>
      </c>
      <c r="AA26" s="45">
        <f>SUMPRODUCT('Chem pharma split'!$E$4:$BP$67*('Chem pharma split'!$D$4:$D$67=$A26)*('Chem pharma split'!$E$2:$BP$2=AA$1))*About!$B$27*About!$B$28</f>
        <v>2634.5546287936381</v>
      </c>
      <c r="AB26" s="45">
        <f>SUMPRODUCT('Chem pharma split'!$E$4:$BP$67*('Chem pharma split'!$D$4:$D$67=$A26)*('Chem pharma split'!$E$2:$BP$2=AB$1))*About!$B$27*About!$B$28</f>
        <v>0</v>
      </c>
      <c r="AC26" s="45">
        <f>SUMPRODUCT('Chem pharma split'!$E$4:$BP$67*('Chem pharma split'!$D$4:$D$67=$A26)*('Chem pharma split'!$E$2:$BP$2=AC$1))*About!$B$27*About!$B$28</f>
        <v>176.54503625802624</v>
      </c>
      <c r="AD26" s="45">
        <f>SUMPRODUCT('Chem pharma split'!$E$4:$BP$67*('Chem pharma split'!$D$4:$D$67=$A26)*('Chem pharma split'!$E$2:$BP$2=AD$1))*About!$B$27*About!$B$28</f>
        <v>291.39040605809356</v>
      </c>
      <c r="AE26" s="45">
        <f>SUMPRODUCT('Chem pharma split'!$E$4:$BP$67*('Chem pharma split'!$D$4:$D$67=$A26)*('Chem pharma split'!$E$2:$BP$2=AE$1))*About!$B$27*About!$B$28</f>
        <v>2320.3065078497843</v>
      </c>
      <c r="AF26" s="45">
        <f>SUMPRODUCT('Chem pharma split'!$E$4:$BP$67*('Chem pharma split'!$D$4:$D$67=$A26)*('Chem pharma split'!$E$2:$BP$2=AF$1))*About!$B$27*About!$B$28</f>
        <v>6.3531383906391961</v>
      </c>
      <c r="AG26" s="45">
        <f>SUMPRODUCT('Chem pharma split'!$E$4:$BP$67*('Chem pharma split'!$D$4:$D$67=$A26)*('Chem pharma split'!$E$2:$BP$2=AG$1))*About!$B$27*About!$B$28</f>
        <v>410.36343204273089</v>
      </c>
      <c r="AH26" s="45">
        <f>SUMPRODUCT('Chem pharma split'!$E$4:$BP$67*('Chem pharma split'!$D$4:$D$67=$A26)*('Chem pharma split'!$E$2:$BP$2=AH$1))*About!$B$27*About!$B$28</f>
        <v>0</v>
      </c>
      <c r="AI26" s="45">
        <f>SUMPRODUCT('Chem pharma split'!$E$4:$BP$67*('Chem pharma split'!$D$4:$D$67=$A26)*('Chem pharma split'!$E$2:$BP$2=AI$1))*About!$B$27*About!$B$28</f>
        <v>2257.7980040452439</v>
      </c>
      <c r="AJ26" s="45">
        <f>SUMPRODUCT('Chem pharma split'!$E$4:$BP$67*('Chem pharma split'!$D$4:$D$67=$A26)*('Chem pharma split'!$E$2:$BP$2=AJ$1))*About!$B$27*About!$B$28</f>
        <v>794.69538067930955</v>
      </c>
      <c r="AK26" s="45">
        <f>SUMPRODUCT('Chem pharma split'!$E$4:$BP$67*('Chem pharma split'!$D$4:$D$67=$A26)*('Chem pharma split'!$E$2:$BP$2=AK$1))*About!$B$27*About!$B$28</f>
        <v>448.11818839428685</v>
      </c>
      <c r="AL26" s="45">
        <f>SUMPRODUCT('Chem pharma split'!$E$4:$BP$67*('Chem pharma split'!$D$4:$D$67=$A26)*('Chem pharma split'!$E$2:$BP$2=AL$1))*About!$B$27*About!$B$28</f>
        <v>0</v>
      </c>
    </row>
    <row r="27" spans="1:38" x14ac:dyDescent="0.45">
      <c r="A27" s="18" t="s">
        <v>72</v>
      </c>
      <c r="B27" s="45">
        <f>SUMPRODUCT('Chem pharma split'!$E$4:$BP$67*('Chem pharma split'!$D$4:$D$67=$A27)*('Chem pharma split'!$E$2:$BP$2=B$1))*About!$B$27*About!$B$28</f>
        <v>90.125439764402017</v>
      </c>
      <c r="C27" s="45">
        <f>SUMPRODUCT('Chem pharma split'!$E$4:$BP$67*('Chem pharma split'!$D$4:$D$67=$A27)*('Chem pharma split'!$E$2:$BP$2=C$1))*About!$B$27*About!$B$28</f>
        <v>91.739124588877701</v>
      </c>
      <c r="D27" s="45">
        <f>SUMPRODUCT('Chem pharma split'!$E$4:$BP$67*('Chem pharma split'!$D$4:$D$67=$A27)*('Chem pharma split'!$E$2:$BP$2=D$1))*About!$B$27*About!$B$28</f>
        <v>0</v>
      </c>
      <c r="E27" s="45">
        <f>SUMPRODUCT('Chem pharma split'!$E$4:$BP$67*('Chem pharma split'!$D$4:$D$67=$A27)*('Chem pharma split'!$E$2:$BP$2=E$1))*About!$B$27*About!$B$28</f>
        <v>0</v>
      </c>
      <c r="F27" s="45">
        <f>SUMPRODUCT('Chem pharma split'!$E$4:$BP$67*('Chem pharma split'!$D$4:$D$67=$A27)*('Chem pharma split'!$E$2:$BP$2=F$1))*About!$B$27*About!$B$28</f>
        <v>0</v>
      </c>
      <c r="G27" s="45">
        <f>SUMPRODUCT('Chem pharma split'!$E$4:$BP$67*('Chem pharma split'!$D$4:$D$67=$A27)*('Chem pharma split'!$E$2:$BP$2=G$1))*About!$B$27*About!$B$28</f>
        <v>10.752375002786888</v>
      </c>
      <c r="H27" s="45">
        <f>SUMPRODUCT('Chem pharma split'!$E$4:$BP$67*('Chem pharma split'!$D$4:$D$67=$A27)*('Chem pharma split'!$E$2:$BP$2=H$1))*About!$B$27*About!$B$28</f>
        <v>0</v>
      </c>
      <c r="I27" s="45">
        <f>SUMPRODUCT('Chem pharma split'!$E$4:$BP$67*('Chem pharma split'!$D$4:$D$67=$A27)*('Chem pharma split'!$E$2:$BP$2=I$1))*About!$B$27*About!$B$28</f>
        <v>0</v>
      </c>
      <c r="J27" s="45">
        <f>SUMPRODUCT('Chem pharma split'!$E$4:$BP$67*('Chem pharma split'!$D$4:$D$67=$A27)*('Chem pharma split'!$E$2:$BP$2=J$1))*About!$B$27*About!$B$28</f>
        <v>0</v>
      </c>
      <c r="K27" s="45">
        <f>SUMPRODUCT('Chem pharma split'!$E$4:$BP$67*('Chem pharma split'!$D$4:$D$67=$A27)*('Chem pharma split'!$E$2:$BP$2=K$1))*About!$B$27*About!$B$28</f>
        <v>0</v>
      </c>
      <c r="L27" s="45">
        <f>SUMPRODUCT('Chem pharma split'!$E$4:$BP$67*('Chem pharma split'!$D$4:$D$67=$A27)*('Chem pharma split'!$E$2:$BP$2=L$1))*About!$B$27*About!$B$28</f>
        <v>0</v>
      </c>
      <c r="M27" s="45">
        <f>SUMPRODUCT('Chem pharma split'!$E$4:$BP$67*('Chem pharma split'!$D$4:$D$67=$A27)*('Chem pharma split'!$E$2:$BP$2=M$1))*About!$B$27*About!$B$28</f>
        <v>0</v>
      </c>
      <c r="N27" s="45">
        <f>SUMPRODUCT('Chem pharma split'!$E$4:$BP$67*('Chem pharma split'!$D$4:$D$67=$A27)*('Chem pharma split'!$E$2:$BP$2=N$1))*About!$B$27*About!$B$28</f>
        <v>0</v>
      </c>
      <c r="O27" s="45">
        <f>SUMPRODUCT('Chem pharma split'!$E$4:$BP$67*('Chem pharma split'!$D$4:$D$67=$A27)*('Chem pharma split'!$E$2:$BP$2=O$1))*About!$B$27*About!$B$28</f>
        <v>0</v>
      </c>
      <c r="P27" s="45">
        <f>SUMPRODUCT('Chem pharma split'!$E$4:$BP$67*('Chem pharma split'!$D$4:$D$67=$A27)*('Chem pharma split'!$E$2:$BP$2=P$1))*About!$B$27*About!$B$28</f>
        <v>0</v>
      </c>
      <c r="Q27" s="45">
        <f>SUMPRODUCT('Chem pharma split'!$E$4:$BP$67*('Chem pharma split'!$D$4:$D$67=$A27)*('Chem pharma split'!$E$2:$BP$2=Q$1))*About!$B$27*About!$B$28</f>
        <v>0</v>
      </c>
      <c r="R27" s="45">
        <f>SUMPRODUCT('Chem pharma split'!$E$4:$BP$67*('Chem pharma split'!$D$4:$D$67=$A27)*('Chem pharma split'!$E$2:$BP$2=R$1))*About!$B$27*About!$B$28</f>
        <v>0</v>
      </c>
      <c r="S27" s="45">
        <f>SUMPRODUCT('Chem pharma split'!$E$4:$BP$67*('Chem pharma split'!$D$4:$D$67=$A27)*('Chem pharma split'!$E$2:$BP$2=S$1))*About!$B$27*About!$B$28</f>
        <v>0</v>
      </c>
      <c r="T27" s="45">
        <f>SUMPRODUCT('Chem pharma split'!$E$4:$BP$67*('Chem pharma split'!$D$4:$D$67=$A27)*('Chem pharma split'!$E$2:$BP$2=T$1))*About!$B$27*About!$B$28</f>
        <v>0</v>
      </c>
      <c r="U27" s="45">
        <f>SUMPRODUCT('Chem pharma split'!$E$4:$BP$67*('Chem pharma split'!$D$4:$D$67=$A27)*('Chem pharma split'!$E$2:$BP$2=U$1))*About!$B$27*About!$B$28</f>
        <v>0</v>
      </c>
      <c r="V27" s="45">
        <f>SUMPRODUCT('Chem pharma split'!$E$4:$BP$67*('Chem pharma split'!$D$4:$D$67=$A27)*('Chem pharma split'!$E$2:$BP$2=V$1))*About!$B$27*About!$B$28</f>
        <v>0</v>
      </c>
      <c r="W27" s="45">
        <f>SUMPRODUCT('Chem pharma split'!$E$4:$BP$67*('Chem pharma split'!$D$4:$D$67=$A27)*('Chem pharma split'!$E$2:$BP$2=W$1))*About!$B$27*About!$B$28</f>
        <v>298.3751607378839</v>
      </c>
      <c r="X27" s="45">
        <f>SUMPRODUCT('Chem pharma split'!$E$4:$BP$67*('Chem pharma split'!$D$4:$D$67=$A27)*('Chem pharma split'!$E$2:$BP$2=X$1))*About!$B$27*About!$B$28</f>
        <v>89.869492340219111</v>
      </c>
      <c r="Y27" s="45">
        <f>SUMPRODUCT('Chem pharma split'!$E$4:$BP$67*('Chem pharma split'!$D$4:$D$67=$A27)*('Chem pharma split'!$E$2:$BP$2=Y$1))*About!$B$27*About!$B$28</f>
        <v>3637.3965021986637</v>
      </c>
      <c r="Z27" s="45">
        <f>SUMPRODUCT('Chem pharma split'!$E$4:$BP$67*('Chem pharma split'!$D$4:$D$67=$A27)*('Chem pharma split'!$E$2:$BP$2=Z$1))*About!$B$27*About!$B$28</f>
        <v>15847.639163618505</v>
      </c>
      <c r="AA27" s="45">
        <f>SUMPRODUCT('Chem pharma split'!$E$4:$BP$67*('Chem pharma split'!$D$4:$D$67=$A27)*('Chem pharma split'!$E$2:$BP$2=AA$1))*About!$B$27*About!$B$28</f>
        <v>2551.8107144783698</v>
      </c>
      <c r="AB27" s="45">
        <f>SUMPRODUCT('Chem pharma split'!$E$4:$BP$67*('Chem pharma split'!$D$4:$D$67=$A27)*('Chem pharma split'!$E$2:$BP$2=AB$1))*About!$B$27*About!$B$28</f>
        <v>0</v>
      </c>
      <c r="AC27" s="45">
        <f>SUMPRODUCT('Chem pharma split'!$E$4:$BP$67*('Chem pharma split'!$D$4:$D$67=$A27)*('Chem pharma split'!$E$2:$BP$2=AC$1))*About!$B$27*About!$B$28</f>
        <v>30.986107625056899</v>
      </c>
      <c r="AD27" s="45">
        <f>SUMPRODUCT('Chem pharma split'!$E$4:$BP$67*('Chem pharma split'!$D$4:$D$67=$A27)*('Chem pharma split'!$E$2:$BP$2=AD$1))*About!$B$27*About!$B$28</f>
        <v>517.21179817665404</v>
      </c>
      <c r="AE27" s="45">
        <f>SUMPRODUCT('Chem pharma split'!$E$4:$BP$67*('Chem pharma split'!$D$4:$D$67=$A27)*('Chem pharma split'!$E$2:$BP$2=AE$1))*About!$B$27*About!$B$28</f>
        <v>2013.1577782142565</v>
      </c>
      <c r="AF27" s="45">
        <f>SUMPRODUCT('Chem pharma split'!$E$4:$BP$67*('Chem pharma split'!$D$4:$D$67=$A27)*('Chem pharma split'!$E$2:$BP$2=AF$1))*About!$B$27*About!$B$28</f>
        <v>337.27463338188443</v>
      </c>
      <c r="AG27" s="45">
        <f>SUMPRODUCT('Chem pharma split'!$E$4:$BP$67*('Chem pharma split'!$D$4:$D$67=$A27)*('Chem pharma split'!$E$2:$BP$2=AG$1))*About!$B$27*About!$B$28</f>
        <v>1927.8163753001209</v>
      </c>
      <c r="AH27" s="45">
        <f>SUMPRODUCT('Chem pharma split'!$E$4:$BP$67*('Chem pharma split'!$D$4:$D$67=$A27)*('Chem pharma split'!$E$2:$BP$2=AH$1))*About!$B$27*About!$B$28</f>
        <v>0</v>
      </c>
      <c r="AI27" s="45">
        <f>SUMPRODUCT('Chem pharma split'!$E$4:$BP$67*('Chem pharma split'!$D$4:$D$67=$A27)*('Chem pharma split'!$E$2:$BP$2=AI$1))*About!$B$27*About!$B$28</f>
        <v>795.21566868964828</v>
      </c>
      <c r="AJ27" s="45">
        <f>SUMPRODUCT('Chem pharma split'!$E$4:$BP$67*('Chem pharma split'!$D$4:$D$67=$A27)*('Chem pharma split'!$E$2:$BP$2=AJ$1))*About!$B$27*About!$B$28</f>
        <v>2383.2258318836793</v>
      </c>
      <c r="AK27" s="45">
        <f>SUMPRODUCT('Chem pharma split'!$E$4:$BP$67*('Chem pharma split'!$D$4:$D$67=$A27)*('Chem pharma split'!$E$2:$BP$2=AK$1))*About!$B$27*About!$B$28</f>
        <v>178.12609667355562</v>
      </c>
      <c r="AL27" s="45">
        <f>SUMPRODUCT('Chem pharma split'!$E$4:$BP$67*('Chem pharma split'!$D$4:$D$67=$A27)*('Chem pharma split'!$E$2:$BP$2=AL$1))*About!$B$27*About!$B$28</f>
        <v>0</v>
      </c>
    </row>
    <row r="28" spans="1:38" x14ac:dyDescent="0.45">
      <c r="A28" s="18" t="s">
        <v>73</v>
      </c>
      <c r="B28" s="45">
        <f>SUMPRODUCT('Chem pharma split'!$E$4:$BP$67*('Chem pharma split'!$D$4:$D$67=$A28)*('Chem pharma split'!$E$2:$BP$2=B$1))*About!$B$27*About!$B$28</f>
        <v>0</v>
      </c>
      <c r="C28" s="45">
        <f>SUMPRODUCT('Chem pharma split'!$E$4:$BP$67*('Chem pharma split'!$D$4:$D$67=$A28)*('Chem pharma split'!$E$2:$BP$2=C$1))*About!$B$27*About!$B$28</f>
        <v>0</v>
      </c>
      <c r="D28" s="45">
        <f>SUMPRODUCT('Chem pharma split'!$E$4:$BP$67*('Chem pharma split'!$D$4:$D$67=$A28)*('Chem pharma split'!$E$2:$BP$2=D$1))*About!$B$27*About!$B$28</f>
        <v>0</v>
      </c>
      <c r="E28" s="45">
        <f>SUMPRODUCT('Chem pharma split'!$E$4:$BP$67*('Chem pharma split'!$D$4:$D$67=$A28)*('Chem pharma split'!$E$2:$BP$2=E$1))*About!$B$27*About!$B$28</f>
        <v>0</v>
      </c>
      <c r="F28" s="45">
        <f>SUMPRODUCT('Chem pharma split'!$E$4:$BP$67*('Chem pharma split'!$D$4:$D$67=$A28)*('Chem pharma split'!$E$2:$BP$2=F$1))*About!$B$27*About!$B$28</f>
        <v>0</v>
      </c>
      <c r="G28" s="45">
        <f>SUMPRODUCT('Chem pharma split'!$E$4:$BP$67*('Chem pharma split'!$D$4:$D$67=$A28)*('Chem pharma split'!$E$2:$BP$2=G$1))*About!$B$27*About!$B$28</f>
        <v>0</v>
      </c>
      <c r="H28" s="45">
        <f>SUMPRODUCT('Chem pharma split'!$E$4:$BP$67*('Chem pharma split'!$D$4:$D$67=$A28)*('Chem pharma split'!$E$2:$BP$2=H$1))*About!$B$27*About!$B$28</f>
        <v>0</v>
      </c>
      <c r="I28" s="45">
        <f>SUMPRODUCT('Chem pharma split'!$E$4:$BP$67*('Chem pharma split'!$D$4:$D$67=$A28)*('Chem pharma split'!$E$2:$BP$2=I$1))*About!$B$27*About!$B$28</f>
        <v>0</v>
      </c>
      <c r="J28" s="45">
        <f>SUMPRODUCT('Chem pharma split'!$E$4:$BP$67*('Chem pharma split'!$D$4:$D$67=$A28)*('Chem pharma split'!$E$2:$BP$2=J$1))*About!$B$27*About!$B$28</f>
        <v>0</v>
      </c>
      <c r="K28" s="45">
        <f>SUMPRODUCT('Chem pharma split'!$E$4:$BP$67*('Chem pharma split'!$D$4:$D$67=$A28)*('Chem pharma split'!$E$2:$BP$2=K$1))*About!$B$27*About!$B$28</f>
        <v>0</v>
      </c>
      <c r="L28" s="45">
        <f>SUMPRODUCT('Chem pharma split'!$E$4:$BP$67*('Chem pharma split'!$D$4:$D$67=$A28)*('Chem pharma split'!$E$2:$BP$2=L$1))*About!$B$27*About!$B$28</f>
        <v>0</v>
      </c>
      <c r="M28" s="45">
        <f>SUMPRODUCT('Chem pharma split'!$E$4:$BP$67*('Chem pharma split'!$D$4:$D$67=$A28)*('Chem pharma split'!$E$2:$BP$2=M$1))*About!$B$27*About!$B$28</f>
        <v>0</v>
      </c>
      <c r="N28" s="45">
        <f>SUMPRODUCT('Chem pharma split'!$E$4:$BP$67*('Chem pharma split'!$D$4:$D$67=$A28)*('Chem pharma split'!$E$2:$BP$2=N$1))*About!$B$27*About!$B$28</f>
        <v>0</v>
      </c>
      <c r="O28" s="45">
        <f>SUMPRODUCT('Chem pharma split'!$E$4:$BP$67*('Chem pharma split'!$D$4:$D$67=$A28)*('Chem pharma split'!$E$2:$BP$2=O$1))*About!$B$27*About!$B$28</f>
        <v>0</v>
      </c>
      <c r="P28" s="45">
        <f>SUMPRODUCT('Chem pharma split'!$E$4:$BP$67*('Chem pharma split'!$D$4:$D$67=$A28)*('Chem pharma split'!$E$2:$BP$2=P$1))*About!$B$27*About!$B$28</f>
        <v>0</v>
      </c>
      <c r="Q28" s="45">
        <f>SUMPRODUCT('Chem pharma split'!$E$4:$BP$67*('Chem pharma split'!$D$4:$D$67=$A28)*('Chem pharma split'!$E$2:$BP$2=Q$1))*About!$B$27*About!$B$28</f>
        <v>0</v>
      </c>
      <c r="R28" s="45">
        <f>SUMPRODUCT('Chem pharma split'!$E$4:$BP$67*('Chem pharma split'!$D$4:$D$67=$A28)*('Chem pharma split'!$E$2:$BP$2=R$1))*About!$B$27*About!$B$28</f>
        <v>0</v>
      </c>
      <c r="S28" s="45">
        <f>SUMPRODUCT('Chem pharma split'!$E$4:$BP$67*('Chem pharma split'!$D$4:$D$67=$A28)*('Chem pharma split'!$E$2:$BP$2=S$1))*About!$B$27*About!$B$28</f>
        <v>0</v>
      </c>
      <c r="T28" s="45">
        <f>SUMPRODUCT('Chem pharma split'!$E$4:$BP$67*('Chem pharma split'!$D$4:$D$67=$A28)*('Chem pharma split'!$E$2:$BP$2=T$1))*About!$B$27*About!$B$28</f>
        <v>0</v>
      </c>
      <c r="U28" s="45">
        <f>SUMPRODUCT('Chem pharma split'!$E$4:$BP$67*('Chem pharma split'!$D$4:$D$67=$A28)*('Chem pharma split'!$E$2:$BP$2=U$1))*About!$B$27*About!$B$28</f>
        <v>0</v>
      </c>
      <c r="V28" s="45">
        <f>SUMPRODUCT('Chem pharma split'!$E$4:$BP$67*('Chem pharma split'!$D$4:$D$67=$A28)*('Chem pharma split'!$E$2:$BP$2=V$1))*About!$B$27*About!$B$28</f>
        <v>0</v>
      </c>
      <c r="W28" s="45">
        <f>SUMPRODUCT('Chem pharma split'!$E$4:$BP$67*('Chem pharma split'!$D$4:$D$67=$A28)*('Chem pharma split'!$E$2:$BP$2=W$1))*About!$B$27*About!$B$28</f>
        <v>0</v>
      </c>
      <c r="X28" s="45">
        <f>SUMPRODUCT('Chem pharma split'!$E$4:$BP$67*('Chem pharma split'!$D$4:$D$67=$A28)*('Chem pharma split'!$E$2:$BP$2=X$1))*About!$B$27*About!$B$28</f>
        <v>0</v>
      </c>
      <c r="Y28" s="45">
        <f>SUMPRODUCT('Chem pharma split'!$E$4:$BP$67*('Chem pharma split'!$D$4:$D$67=$A28)*('Chem pharma split'!$E$2:$BP$2=Y$1))*About!$B$27*About!$B$28</f>
        <v>0</v>
      </c>
      <c r="Z28" s="45">
        <f>SUMPRODUCT('Chem pharma split'!$E$4:$BP$67*('Chem pharma split'!$D$4:$D$67=$A28)*('Chem pharma split'!$E$2:$BP$2=Z$1))*About!$B$27*About!$B$28</f>
        <v>0</v>
      </c>
      <c r="AA28" s="45">
        <f>SUMPRODUCT('Chem pharma split'!$E$4:$BP$67*('Chem pharma split'!$D$4:$D$67=$A28)*('Chem pharma split'!$E$2:$BP$2=AA$1))*About!$B$27*About!$B$28</f>
        <v>0</v>
      </c>
      <c r="AB28" s="45">
        <f>SUMPRODUCT('Chem pharma split'!$E$4:$BP$67*('Chem pharma split'!$D$4:$D$67=$A28)*('Chem pharma split'!$E$2:$BP$2=AB$1))*About!$B$27*About!$B$28</f>
        <v>0</v>
      </c>
      <c r="AC28" s="45">
        <f>SUMPRODUCT('Chem pharma split'!$E$4:$BP$67*('Chem pharma split'!$D$4:$D$67=$A28)*('Chem pharma split'!$E$2:$BP$2=AC$1))*About!$B$27*About!$B$28</f>
        <v>0</v>
      </c>
      <c r="AD28" s="45">
        <f>SUMPRODUCT('Chem pharma split'!$E$4:$BP$67*('Chem pharma split'!$D$4:$D$67=$A28)*('Chem pharma split'!$E$2:$BP$2=AD$1))*About!$B$27*About!$B$28</f>
        <v>0</v>
      </c>
      <c r="AE28" s="45">
        <f>SUMPRODUCT('Chem pharma split'!$E$4:$BP$67*('Chem pharma split'!$D$4:$D$67=$A28)*('Chem pharma split'!$E$2:$BP$2=AE$1))*About!$B$27*About!$B$28</f>
        <v>0</v>
      </c>
      <c r="AF28" s="45">
        <f>SUMPRODUCT('Chem pharma split'!$E$4:$BP$67*('Chem pharma split'!$D$4:$D$67=$A28)*('Chem pharma split'!$E$2:$BP$2=AF$1))*About!$B$27*About!$B$28</f>
        <v>0</v>
      </c>
      <c r="AG28" s="45">
        <f>SUMPRODUCT('Chem pharma split'!$E$4:$BP$67*('Chem pharma split'!$D$4:$D$67=$A28)*('Chem pharma split'!$E$2:$BP$2=AG$1))*About!$B$27*About!$B$28</f>
        <v>0</v>
      </c>
      <c r="AH28" s="45">
        <f>SUMPRODUCT('Chem pharma split'!$E$4:$BP$67*('Chem pharma split'!$D$4:$D$67=$A28)*('Chem pharma split'!$E$2:$BP$2=AH$1))*About!$B$27*About!$B$28</f>
        <v>0</v>
      </c>
      <c r="AI28" s="45">
        <f>SUMPRODUCT('Chem pharma split'!$E$4:$BP$67*('Chem pharma split'!$D$4:$D$67=$A28)*('Chem pharma split'!$E$2:$BP$2=AI$1))*About!$B$27*About!$B$28</f>
        <v>0</v>
      </c>
      <c r="AJ28" s="45">
        <f>SUMPRODUCT('Chem pharma split'!$E$4:$BP$67*('Chem pharma split'!$D$4:$D$67=$A28)*('Chem pharma split'!$E$2:$BP$2=AJ$1))*About!$B$27*About!$B$28</f>
        <v>0</v>
      </c>
      <c r="AK28" s="45">
        <f>SUMPRODUCT('Chem pharma split'!$E$4:$BP$67*('Chem pharma split'!$D$4:$D$67=$A28)*('Chem pharma split'!$E$2:$BP$2=AK$1))*About!$B$27*About!$B$28</f>
        <v>0</v>
      </c>
      <c r="AL28" s="45">
        <f>SUMPRODUCT('Chem pharma split'!$E$4:$BP$67*('Chem pharma split'!$D$4:$D$67=$A28)*('Chem pharma split'!$E$2:$BP$2=AL$1))*About!$B$27*About!$B$28</f>
        <v>0</v>
      </c>
    </row>
    <row r="29" spans="1:38" x14ac:dyDescent="0.45">
      <c r="A29" s="18" t="s">
        <v>74</v>
      </c>
      <c r="B29" s="45">
        <f>SUMPRODUCT('Chem pharma split'!$E$4:$BP$67*('Chem pharma split'!$D$4:$D$67=$A29)*('Chem pharma split'!$E$2:$BP$2=B$1))*About!$B$27*About!$B$28</f>
        <v>23.380836740381142</v>
      </c>
      <c r="C29" s="45">
        <f>SUMPRODUCT('Chem pharma split'!$E$4:$BP$67*('Chem pharma split'!$D$4:$D$67=$A29)*('Chem pharma split'!$E$2:$BP$2=C$1))*About!$B$27*About!$B$28</f>
        <v>38.007007551985467</v>
      </c>
      <c r="D29" s="45">
        <f>SUMPRODUCT('Chem pharma split'!$E$4:$BP$67*('Chem pharma split'!$D$4:$D$67=$A29)*('Chem pharma split'!$E$2:$BP$2=D$1))*About!$B$27*About!$B$28</f>
        <v>0</v>
      </c>
      <c r="E29" s="45">
        <f>SUMPRODUCT('Chem pharma split'!$E$4:$BP$67*('Chem pharma split'!$D$4:$D$67=$A29)*('Chem pharma split'!$E$2:$BP$2=E$1))*About!$B$27*About!$B$28</f>
        <v>0</v>
      </c>
      <c r="F29" s="45">
        <f>SUMPRODUCT('Chem pharma split'!$E$4:$BP$67*('Chem pharma split'!$D$4:$D$67=$A29)*('Chem pharma split'!$E$2:$BP$2=F$1))*About!$B$27*About!$B$28</f>
        <v>446.11768606550822</v>
      </c>
      <c r="G29" s="45">
        <f>SUMPRODUCT('Chem pharma split'!$E$4:$BP$67*('Chem pharma split'!$D$4:$D$67=$A29)*('Chem pharma split'!$E$2:$BP$2=G$1))*About!$B$27*About!$B$28</f>
        <v>424.71864777170083</v>
      </c>
      <c r="H29" s="45">
        <f>SUMPRODUCT('Chem pharma split'!$E$4:$BP$67*('Chem pharma split'!$D$4:$D$67=$A29)*('Chem pharma split'!$E$2:$BP$2=H$1))*About!$B$27*About!$B$28</f>
        <v>48.234945933173471</v>
      </c>
      <c r="I29" s="45">
        <f>SUMPRODUCT('Chem pharma split'!$E$4:$BP$67*('Chem pharma split'!$D$4:$D$67=$A29)*('Chem pharma split'!$E$2:$BP$2=I$1))*About!$B$27*About!$B$28</f>
        <v>48.512240041569903</v>
      </c>
      <c r="J29" s="45">
        <f>SUMPRODUCT('Chem pharma split'!$E$4:$BP$67*('Chem pharma split'!$D$4:$D$67=$A29)*('Chem pharma split'!$E$2:$BP$2=J$1))*About!$B$27*About!$B$28</f>
        <v>83.203711131139556</v>
      </c>
      <c r="K29" s="45">
        <f>SUMPRODUCT('Chem pharma split'!$E$4:$BP$67*('Chem pharma split'!$D$4:$D$67=$A29)*('Chem pharma split'!$E$2:$BP$2=K$1))*About!$B$27*About!$B$28</f>
        <v>212.33129539571283</v>
      </c>
      <c r="L29" s="45">
        <f>SUMPRODUCT('Chem pharma split'!$E$4:$BP$67*('Chem pharma split'!$D$4:$D$67=$A29)*('Chem pharma split'!$E$2:$BP$2=L$1))*About!$B$27*About!$B$28</f>
        <v>82.765400024939282</v>
      </c>
      <c r="M29" s="45">
        <f>SUMPRODUCT('Chem pharma split'!$E$4:$BP$67*('Chem pharma split'!$D$4:$D$67=$A29)*('Chem pharma split'!$E$2:$BP$2=M$1))*About!$B$27*About!$B$28</f>
        <v>57.598111926030235</v>
      </c>
      <c r="N29" s="45">
        <f>SUMPRODUCT('Chem pharma split'!$E$4:$BP$67*('Chem pharma split'!$D$4:$D$67=$A29)*('Chem pharma split'!$E$2:$BP$2=N$1))*About!$B$27*About!$B$28</f>
        <v>105.73126379046496</v>
      </c>
      <c r="O29" s="45">
        <f>SUMPRODUCT('Chem pharma split'!$E$4:$BP$67*('Chem pharma split'!$D$4:$D$67=$A29)*('Chem pharma split'!$E$2:$BP$2=O$1))*About!$B$27*About!$B$28</f>
        <v>312.23682945681077</v>
      </c>
      <c r="P29" s="45">
        <f>SUMPRODUCT('Chem pharma split'!$E$4:$BP$67*('Chem pharma split'!$D$4:$D$67=$A29)*('Chem pharma split'!$E$2:$BP$2=P$1))*About!$B$27*About!$B$28</f>
        <v>60.48032120854441</v>
      </c>
      <c r="Q29" s="45">
        <f>SUMPRODUCT('Chem pharma split'!$E$4:$BP$67*('Chem pharma split'!$D$4:$D$67=$A29)*('Chem pharma split'!$E$2:$BP$2=Q$1))*About!$B$27*About!$B$28</f>
        <v>2015.7121926113018</v>
      </c>
      <c r="R29" s="45">
        <f>SUMPRODUCT('Chem pharma split'!$E$4:$BP$67*('Chem pharma split'!$D$4:$D$67=$A29)*('Chem pharma split'!$E$2:$BP$2=R$1))*About!$B$27*About!$B$28</f>
        <v>400.63330085673539</v>
      </c>
      <c r="S29" s="45">
        <f>SUMPRODUCT('Chem pharma split'!$E$4:$BP$67*('Chem pharma split'!$D$4:$D$67=$A29)*('Chem pharma split'!$E$2:$BP$2=S$1))*About!$B$27*About!$B$28</f>
        <v>129.62092730443544</v>
      </c>
      <c r="T29" s="45">
        <f>SUMPRODUCT('Chem pharma split'!$E$4:$BP$67*('Chem pharma split'!$D$4:$D$67=$A29)*('Chem pharma split'!$E$2:$BP$2=T$1))*About!$B$27*About!$B$28</f>
        <v>317.39525749105155</v>
      </c>
      <c r="U29" s="45">
        <f>SUMPRODUCT('Chem pharma split'!$E$4:$BP$67*('Chem pharma split'!$D$4:$D$67=$A29)*('Chem pharma split'!$E$2:$BP$2=U$1))*About!$B$27*About!$B$28</f>
        <v>59.281354765876863</v>
      </c>
      <c r="V29" s="45">
        <f>SUMPRODUCT('Chem pharma split'!$E$4:$BP$67*('Chem pharma split'!$D$4:$D$67=$A29)*('Chem pharma split'!$E$2:$BP$2=V$1))*About!$B$27*About!$B$28</f>
        <v>411.46369511817426</v>
      </c>
      <c r="W29" s="45">
        <f>SUMPRODUCT('Chem pharma split'!$E$4:$BP$67*('Chem pharma split'!$D$4:$D$67=$A29)*('Chem pharma split'!$E$2:$BP$2=W$1))*About!$B$27*About!$B$28</f>
        <v>313.65922870650348</v>
      </c>
      <c r="X29" s="45">
        <f>SUMPRODUCT('Chem pharma split'!$E$4:$BP$67*('Chem pharma split'!$D$4:$D$67=$A29)*('Chem pharma split'!$E$2:$BP$2=X$1))*About!$B$27*About!$B$28</f>
        <v>198.01707926026478</v>
      </c>
      <c r="Y29" s="45">
        <f>SUMPRODUCT('Chem pharma split'!$E$4:$BP$67*('Chem pharma split'!$D$4:$D$67=$A29)*('Chem pharma split'!$E$2:$BP$2=Y$1))*About!$B$27*About!$B$28</f>
        <v>738.04613860880897</v>
      </c>
      <c r="Z29" s="45">
        <f>SUMPRODUCT('Chem pharma split'!$E$4:$BP$67*('Chem pharma split'!$D$4:$D$67=$A29)*('Chem pharma split'!$E$2:$BP$2=Z$1))*About!$B$27*About!$B$28</f>
        <v>2245.6945508948634</v>
      </c>
      <c r="AA29" s="45">
        <f>SUMPRODUCT('Chem pharma split'!$E$4:$BP$67*('Chem pharma split'!$D$4:$D$67=$A29)*('Chem pharma split'!$E$2:$BP$2=AA$1))*About!$B$27*About!$B$28</f>
        <v>154.54558884723494</v>
      </c>
      <c r="AB29" s="45">
        <f>SUMPRODUCT('Chem pharma split'!$E$4:$BP$67*('Chem pharma split'!$D$4:$D$67=$A29)*('Chem pharma split'!$E$2:$BP$2=AB$1))*About!$B$27*About!$B$28</f>
        <v>0</v>
      </c>
      <c r="AC29" s="45">
        <f>SUMPRODUCT('Chem pharma split'!$E$4:$BP$67*('Chem pharma split'!$D$4:$D$67=$A29)*('Chem pharma split'!$E$2:$BP$2=AC$1))*About!$B$27*About!$B$28</f>
        <v>84.213630846883973</v>
      </c>
      <c r="AD29" s="45">
        <f>SUMPRODUCT('Chem pharma split'!$E$4:$BP$67*('Chem pharma split'!$D$4:$D$67=$A29)*('Chem pharma split'!$E$2:$BP$2=AD$1))*About!$B$27*About!$B$28</f>
        <v>213.13550772690513</v>
      </c>
      <c r="AE29" s="45">
        <f>SUMPRODUCT('Chem pharma split'!$E$4:$BP$67*('Chem pharma split'!$D$4:$D$67=$A29)*('Chem pharma split'!$E$2:$BP$2=AE$1))*About!$B$27*About!$B$28</f>
        <v>2166.6527409447817</v>
      </c>
      <c r="AF29" s="45">
        <f>SUMPRODUCT('Chem pharma split'!$E$4:$BP$67*('Chem pharma split'!$D$4:$D$67=$A29)*('Chem pharma split'!$E$2:$BP$2=AF$1))*About!$B$27*About!$B$28</f>
        <v>56.679864548757244</v>
      </c>
      <c r="AG29" s="45">
        <f>SUMPRODUCT('Chem pharma split'!$E$4:$BP$67*('Chem pharma split'!$D$4:$D$67=$A29)*('Chem pharma split'!$E$2:$BP$2=AG$1))*About!$B$27*About!$B$28</f>
        <v>505.79326601500594</v>
      </c>
      <c r="AH29" s="45">
        <f>SUMPRODUCT('Chem pharma split'!$E$4:$BP$67*('Chem pharma split'!$D$4:$D$67=$A29)*('Chem pharma split'!$E$2:$BP$2=AH$1))*About!$B$27*About!$B$28</f>
        <v>0</v>
      </c>
      <c r="AI29" s="45">
        <f>SUMPRODUCT('Chem pharma split'!$E$4:$BP$67*('Chem pharma split'!$D$4:$D$67=$A29)*('Chem pharma split'!$E$2:$BP$2=AI$1))*About!$B$27*About!$B$28</f>
        <v>167.42120943380709</v>
      </c>
      <c r="AJ29" s="45">
        <f>SUMPRODUCT('Chem pharma split'!$E$4:$BP$67*('Chem pharma split'!$D$4:$D$67=$A29)*('Chem pharma split'!$E$2:$BP$2=AJ$1))*About!$B$27*About!$B$28</f>
        <v>258.63541529484331</v>
      </c>
      <c r="AK29" s="45">
        <f>SUMPRODUCT('Chem pharma split'!$E$4:$BP$67*('Chem pharma split'!$D$4:$D$67=$A29)*('Chem pharma split'!$E$2:$BP$2=AK$1))*About!$B$27*About!$B$28</f>
        <v>421.19455532306932</v>
      </c>
      <c r="AL29" s="45">
        <f>SUMPRODUCT('Chem pharma split'!$E$4:$BP$67*('Chem pharma split'!$D$4:$D$67=$A29)*('Chem pharma split'!$E$2:$BP$2=AL$1))*About!$B$27*About!$B$28</f>
        <v>0</v>
      </c>
    </row>
    <row r="30" spans="1:38" x14ac:dyDescent="0.45">
      <c r="A30" s="18" t="s">
        <v>75</v>
      </c>
      <c r="B30" s="45">
        <f>SUMPRODUCT('Chem pharma split'!$E$4:$BP$67*('Chem pharma split'!$D$4:$D$67=$A30)*('Chem pharma split'!$E$2:$BP$2=B$1))*About!$B$27*About!$B$28</f>
        <v>49.958302558288921</v>
      </c>
      <c r="C30" s="45">
        <f>SUMPRODUCT('Chem pharma split'!$E$4:$BP$67*('Chem pharma split'!$D$4:$D$67=$A30)*('Chem pharma split'!$E$2:$BP$2=C$1))*About!$B$27*About!$B$28</f>
        <v>32.883884983335903</v>
      </c>
      <c r="D30" s="45">
        <f>SUMPRODUCT('Chem pharma split'!$E$4:$BP$67*('Chem pharma split'!$D$4:$D$67=$A30)*('Chem pharma split'!$E$2:$BP$2=D$1))*About!$B$27*About!$B$28</f>
        <v>0</v>
      </c>
      <c r="E30" s="45">
        <f>SUMPRODUCT('Chem pharma split'!$E$4:$BP$67*('Chem pharma split'!$D$4:$D$67=$A30)*('Chem pharma split'!$E$2:$BP$2=E$1))*About!$B$27*About!$B$28</f>
        <v>0</v>
      </c>
      <c r="F30" s="45">
        <f>SUMPRODUCT('Chem pharma split'!$E$4:$BP$67*('Chem pharma split'!$D$4:$D$67=$A30)*('Chem pharma split'!$E$2:$BP$2=F$1))*About!$B$27*About!$B$28</f>
        <v>1218.3894851863304</v>
      </c>
      <c r="G30" s="45">
        <f>SUMPRODUCT('Chem pharma split'!$E$4:$BP$67*('Chem pharma split'!$D$4:$D$67=$A30)*('Chem pharma split'!$E$2:$BP$2=G$1))*About!$B$27*About!$B$28</f>
        <v>1435.4082695644167</v>
      </c>
      <c r="H30" s="45">
        <f>SUMPRODUCT('Chem pharma split'!$E$4:$BP$67*('Chem pharma split'!$D$4:$D$67=$A30)*('Chem pharma split'!$E$2:$BP$2=H$1))*About!$B$27*About!$B$28</f>
        <v>82.595703880743145</v>
      </c>
      <c r="I30" s="45">
        <f>SUMPRODUCT('Chem pharma split'!$E$4:$BP$67*('Chem pharma split'!$D$4:$D$67=$A30)*('Chem pharma split'!$E$2:$BP$2=I$1))*About!$B$27*About!$B$28</f>
        <v>137.72627907482084</v>
      </c>
      <c r="J30" s="45">
        <f>SUMPRODUCT('Chem pharma split'!$E$4:$BP$67*('Chem pharma split'!$D$4:$D$67=$A30)*('Chem pharma split'!$E$2:$BP$2=J$1))*About!$B$27*About!$B$28</f>
        <v>303.14086193833066</v>
      </c>
      <c r="K30" s="45">
        <f>SUMPRODUCT('Chem pharma split'!$E$4:$BP$67*('Chem pharma split'!$D$4:$D$67=$A30)*('Chem pharma split'!$E$2:$BP$2=K$1))*About!$B$27*About!$B$28</f>
        <v>890.79631970765377</v>
      </c>
      <c r="L30" s="45">
        <f>SUMPRODUCT('Chem pharma split'!$E$4:$BP$67*('Chem pharma split'!$D$4:$D$67=$A30)*('Chem pharma split'!$E$2:$BP$2=L$1))*About!$B$27*About!$B$28</f>
        <v>53.123917419495221</v>
      </c>
      <c r="M30" s="45">
        <f>SUMPRODUCT('Chem pharma split'!$E$4:$BP$67*('Chem pharma split'!$D$4:$D$67=$A30)*('Chem pharma split'!$E$2:$BP$2=M$1))*About!$B$27*About!$B$28</f>
        <v>224.88469077552563</v>
      </c>
      <c r="N30" s="45">
        <f>SUMPRODUCT('Chem pharma split'!$E$4:$BP$67*('Chem pharma split'!$D$4:$D$67=$A30)*('Chem pharma split'!$E$2:$BP$2=N$1))*About!$B$27*About!$B$28</f>
        <v>189.26140390376571</v>
      </c>
      <c r="O30" s="45">
        <f>SUMPRODUCT('Chem pharma split'!$E$4:$BP$67*('Chem pharma split'!$D$4:$D$67=$A30)*('Chem pharma split'!$E$2:$BP$2=O$1))*About!$B$27*About!$B$28</f>
        <v>60.005122075520255</v>
      </c>
      <c r="P30" s="45">
        <f>SUMPRODUCT('Chem pharma split'!$E$4:$BP$67*('Chem pharma split'!$D$4:$D$67=$A30)*('Chem pharma split'!$E$2:$BP$2=P$1))*About!$B$27*About!$B$28</f>
        <v>1458.1151708840182</v>
      </c>
      <c r="Q30" s="45">
        <f>SUMPRODUCT('Chem pharma split'!$E$4:$BP$67*('Chem pharma split'!$D$4:$D$67=$A30)*('Chem pharma split'!$E$2:$BP$2=Q$1))*About!$B$27*About!$B$28</f>
        <v>130.19368625611412</v>
      </c>
      <c r="R30" s="45">
        <f>SUMPRODUCT('Chem pharma split'!$E$4:$BP$67*('Chem pharma split'!$D$4:$D$67=$A30)*('Chem pharma split'!$E$2:$BP$2=R$1))*About!$B$27*About!$B$28</f>
        <v>681.36000672652995</v>
      </c>
      <c r="S30" s="45">
        <f>SUMPRODUCT('Chem pharma split'!$E$4:$BP$67*('Chem pharma split'!$D$4:$D$67=$A30)*('Chem pharma split'!$E$2:$BP$2=S$1))*About!$B$27*About!$B$28</f>
        <v>1277.2229061956252</v>
      </c>
      <c r="T30" s="45">
        <f>SUMPRODUCT('Chem pharma split'!$E$4:$BP$67*('Chem pharma split'!$D$4:$D$67=$A30)*('Chem pharma split'!$E$2:$BP$2=T$1))*About!$B$27*About!$B$28</f>
        <v>450.02249580595264</v>
      </c>
      <c r="U30" s="45">
        <f>SUMPRODUCT('Chem pharma split'!$E$4:$BP$67*('Chem pharma split'!$D$4:$D$67=$A30)*('Chem pharma split'!$E$2:$BP$2=U$1))*About!$B$27*About!$B$28</f>
        <v>413.65141948867154</v>
      </c>
      <c r="V30" s="45">
        <f>SUMPRODUCT('Chem pharma split'!$E$4:$BP$67*('Chem pharma split'!$D$4:$D$67=$A30)*('Chem pharma split'!$E$2:$BP$2=V$1))*About!$B$27*About!$B$28</f>
        <v>1052.7562765290318</v>
      </c>
      <c r="W30" s="45">
        <f>SUMPRODUCT('Chem pharma split'!$E$4:$BP$67*('Chem pharma split'!$D$4:$D$67=$A30)*('Chem pharma split'!$E$2:$BP$2=W$1))*About!$B$27*About!$B$28</f>
        <v>28.089847508880009</v>
      </c>
      <c r="X30" s="45">
        <f>SUMPRODUCT('Chem pharma split'!$E$4:$BP$67*('Chem pharma split'!$D$4:$D$67=$A30)*('Chem pharma split'!$E$2:$BP$2=X$1))*About!$B$27*About!$B$28</f>
        <v>78.196953083898293</v>
      </c>
      <c r="Y30" s="45">
        <f>SUMPRODUCT('Chem pharma split'!$E$4:$BP$67*('Chem pharma split'!$D$4:$D$67=$A30)*('Chem pharma split'!$E$2:$BP$2=Y$1))*About!$B$27*About!$B$28</f>
        <v>981.00412633518408</v>
      </c>
      <c r="Z30" s="45">
        <f>SUMPRODUCT('Chem pharma split'!$E$4:$BP$67*('Chem pharma split'!$D$4:$D$67=$A30)*('Chem pharma split'!$E$2:$BP$2=Z$1))*About!$B$27*About!$B$28</f>
        <v>678.73565715741995</v>
      </c>
      <c r="AA30" s="45">
        <f>SUMPRODUCT('Chem pharma split'!$E$4:$BP$67*('Chem pharma split'!$D$4:$D$67=$A30)*('Chem pharma split'!$E$2:$BP$2=AA$1))*About!$B$27*About!$B$28</f>
        <v>252.68266911035616</v>
      </c>
      <c r="AB30" s="45">
        <f>SUMPRODUCT('Chem pharma split'!$E$4:$BP$67*('Chem pharma split'!$D$4:$D$67=$A30)*('Chem pharma split'!$E$2:$BP$2=AB$1))*About!$B$27*About!$B$28</f>
        <v>0</v>
      </c>
      <c r="AC30" s="45">
        <f>SUMPRODUCT('Chem pharma split'!$E$4:$BP$67*('Chem pharma split'!$D$4:$D$67=$A30)*('Chem pharma split'!$E$2:$BP$2=AC$1))*About!$B$27*About!$B$28</f>
        <v>35.505386696113234</v>
      </c>
      <c r="AD30" s="45">
        <f>SUMPRODUCT('Chem pharma split'!$E$4:$BP$67*('Chem pharma split'!$D$4:$D$67=$A30)*('Chem pharma split'!$E$2:$BP$2=AD$1))*About!$B$27*About!$B$28</f>
        <v>4038.9642711927513</v>
      </c>
      <c r="AE30" s="45">
        <f>SUMPRODUCT('Chem pharma split'!$E$4:$BP$67*('Chem pharma split'!$D$4:$D$67=$A30)*('Chem pharma split'!$E$2:$BP$2=AE$1))*About!$B$27*About!$B$28</f>
        <v>352.32853291558962</v>
      </c>
      <c r="AF30" s="45">
        <f>SUMPRODUCT('Chem pharma split'!$E$4:$BP$67*('Chem pharma split'!$D$4:$D$67=$A30)*('Chem pharma split'!$E$2:$BP$2=AF$1))*About!$B$27*About!$B$28</f>
        <v>4.0805059611064429</v>
      </c>
      <c r="AG30" s="45">
        <f>SUMPRODUCT('Chem pharma split'!$E$4:$BP$67*('Chem pharma split'!$D$4:$D$67=$A30)*('Chem pharma split'!$E$2:$BP$2=AG$1))*About!$B$27*About!$B$28</f>
        <v>223.19390972483956</v>
      </c>
      <c r="AH30" s="45">
        <f>SUMPRODUCT('Chem pharma split'!$E$4:$BP$67*('Chem pharma split'!$D$4:$D$67=$A30)*('Chem pharma split'!$E$2:$BP$2=AH$1))*About!$B$27*About!$B$28</f>
        <v>0</v>
      </c>
      <c r="AI30" s="45">
        <f>SUMPRODUCT('Chem pharma split'!$E$4:$BP$67*('Chem pharma split'!$D$4:$D$67=$A30)*('Chem pharma split'!$E$2:$BP$2=AI$1))*About!$B$27*About!$B$28</f>
        <v>40.58069872478832</v>
      </c>
      <c r="AJ30" s="45">
        <f>SUMPRODUCT('Chem pharma split'!$E$4:$BP$67*('Chem pharma split'!$D$4:$D$67=$A30)*('Chem pharma split'!$E$2:$BP$2=AJ$1))*About!$B$27*About!$B$28</f>
        <v>64.893878337854801</v>
      </c>
      <c r="AK30" s="45">
        <f>SUMPRODUCT('Chem pharma split'!$E$4:$BP$67*('Chem pharma split'!$D$4:$D$67=$A30)*('Chem pharma split'!$E$2:$BP$2=AK$1))*About!$B$27*About!$B$28</f>
        <v>91.658629099367516</v>
      </c>
      <c r="AL30" s="45">
        <f>SUMPRODUCT('Chem pharma split'!$E$4:$BP$67*('Chem pharma split'!$D$4:$D$67=$A30)*('Chem pharma split'!$E$2:$BP$2=AL$1))*About!$B$27*About!$B$28</f>
        <v>0</v>
      </c>
    </row>
    <row r="31" spans="1:38" x14ac:dyDescent="0.45">
      <c r="A31" s="18" t="s">
        <v>76</v>
      </c>
      <c r="B31" s="45">
        <f>SUMPRODUCT('Chem pharma split'!$E$4:$BP$67*('Chem pharma split'!$D$4:$D$67=$A31)*('Chem pharma split'!$E$2:$BP$2=B$1))*About!$B$27*About!$B$28</f>
        <v>2693.7900401428215</v>
      </c>
      <c r="C31" s="45">
        <f>SUMPRODUCT('Chem pharma split'!$E$4:$BP$67*('Chem pharma split'!$D$4:$D$67=$A31)*('Chem pharma split'!$E$2:$BP$2=C$1))*About!$B$27*About!$B$28</f>
        <v>581.91970308249347</v>
      </c>
      <c r="D31" s="45">
        <f>SUMPRODUCT('Chem pharma split'!$E$4:$BP$67*('Chem pharma split'!$D$4:$D$67=$A31)*('Chem pharma split'!$E$2:$BP$2=D$1))*About!$B$27*About!$B$28</f>
        <v>0</v>
      </c>
      <c r="E31" s="45">
        <f>SUMPRODUCT('Chem pharma split'!$E$4:$BP$67*('Chem pharma split'!$D$4:$D$67=$A31)*('Chem pharma split'!$E$2:$BP$2=E$1))*About!$B$27*About!$B$28</f>
        <v>0</v>
      </c>
      <c r="F31" s="45">
        <f>SUMPRODUCT('Chem pharma split'!$E$4:$BP$67*('Chem pharma split'!$D$4:$D$67=$A31)*('Chem pharma split'!$E$2:$BP$2=F$1))*About!$B$27*About!$B$28</f>
        <v>6059.8490911566741</v>
      </c>
      <c r="G31" s="45">
        <f>SUMPRODUCT('Chem pharma split'!$E$4:$BP$67*('Chem pharma split'!$D$4:$D$67=$A31)*('Chem pharma split'!$E$2:$BP$2=G$1))*About!$B$27*About!$B$28</f>
        <v>3845.5445284383136</v>
      </c>
      <c r="H31" s="45">
        <f>SUMPRODUCT('Chem pharma split'!$E$4:$BP$67*('Chem pharma split'!$D$4:$D$67=$A31)*('Chem pharma split'!$E$2:$BP$2=H$1))*About!$B$27*About!$B$28</f>
        <v>576.19620475999852</v>
      </c>
      <c r="I31" s="45">
        <f>SUMPRODUCT('Chem pharma split'!$E$4:$BP$67*('Chem pharma split'!$D$4:$D$67=$A31)*('Chem pharma split'!$E$2:$BP$2=I$1))*About!$B$27*About!$B$28</f>
        <v>361.81371633553096</v>
      </c>
      <c r="J31" s="45">
        <f>SUMPRODUCT('Chem pharma split'!$E$4:$BP$67*('Chem pharma split'!$D$4:$D$67=$A31)*('Chem pharma split'!$E$2:$BP$2=J$1))*About!$B$27*About!$B$28</f>
        <v>1182.1449344734524</v>
      </c>
      <c r="K31" s="45">
        <f>SUMPRODUCT('Chem pharma split'!$E$4:$BP$67*('Chem pharma split'!$D$4:$D$67=$A31)*('Chem pharma split'!$E$2:$BP$2=K$1))*About!$B$27*About!$B$28</f>
        <v>2468.6466680756398</v>
      </c>
      <c r="L31" s="45">
        <f>SUMPRODUCT('Chem pharma split'!$E$4:$BP$67*('Chem pharma split'!$D$4:$D$67=$A31)*('Chem pharma split'!$E$2:$BP$2=L$1))*About!$B$27*About!$B$28</f>
        <v>941.44814083432311</v>
      </c>
      <c r="M31" s="45">
        <f>SUMPRODUCT('Chem pharma split'!$E$4:$BP$67*('Chem pharma split'!$D$4:$D$67=$A31)*('Chem pharma split'!$E$2:$BP$2=M$1))*About!$B$27*About!$B$28</f>
        <v>660.01376006088344</v>
      </c>
      <c r="N31" s="45">
        <f>SUMPRODUCT('Chem pharma split'!$E$4:$BP$67*('Chem pharma split'!$D$4:$D$67=$A31)*('Chem pharma split'!$E$2:$BP$2=N$1))*About!$B$27*About!$B$28</f>
        <v>758.43225891364159</v>
      </c>
      <c r="O31" s="45">
        <f>SUMPRODUCT('Chem pharma split'!$E$4:$BP$67*('Chem pharma split'!$D$4:$D$67=$A31)*('Chem pharma split'!$E$2:$BP$2=O$1))*About!$B$27*About!$B$28</f>
        <v>2582.7338868261186</v>
      </c>
      <c r="P31" s="45">
        <f>SUMPRODUCT('Chem pharma split'!$E$4:$BP$67*('Chem pharma split'!$D$4:$D$67=$A31)*('Chem pharma split'!$E$2:$BP$2=P$1))*About!$B$27*About!$B$28</f>
        <v>1271.4496642950617</v>
      </c>
      <c r="Q31" s="45">
        <f>SUMPRODUCT('Chem pharma split'!$E$4:$BP$67*('Chem pharma split'!$D$4:$D$67=$A31)*('Chem pharma split'!$E$2:$BP$2=Q$1))*About!$B$27*About!$B$28</f>
        <v>602.85218974209602</v>
      </c>
      <c r="R31" s="45">
        <f>SUMPRODUCT('Chem pharma split'!$E$4:$BP$67*('Chem pharma split'!$D$4:$D$67=$A31)*('Chem pharma split'!$E$2:$BP$2=R$1))*About!$B$27*About!$B$28</f>
        <v>1400.9990839151981</v>
      </c>
      <c r="S31" s="45">
        <f>SUMPRODUCT('Chem pharma split'!$E$4:$BP$67*('Chem pharma split'!$D$4:$D$67=$A31)*('Chem pharma split'!$E$2:$BP$2=S$1))*About!$B$27*About!$B$28</f>
        <v>1726.6153604779377</v>
      </c>
      <c r="T31" s="45">
        <f>SUMPRODUCT('Chem pharma split'!$E$4:$BP$67*('Chem pharma split'!$D$4:$D$67=$A31)*('Chem pharma split'!$E$2:$BP$2=T$1))*About!$B$27*About!$B$28</f>
        <v>4898.4008124808379</v>
      </c>
      <c r="U31" s="45">
        <f>SUMPRODUCT('Chem pharma split'!$E$4:$BP$67*('Chem pharma split'!$D$4:$D$67=$A31)*('Chem pharma split'!$E$2:$BP$2=U$1))*About!$B$27*About!$B$28</f>
        <v>443.84211091866081</v>
      </c>
      <c r="V31" s="45">
        <f>SUMPRODUCT('Chem pharma split'!$E$4:$BP$67*('Chem pharma split'!$D$4:$D$67=$A31)*('Chem pharma split'!$E$2:$BP$2=V$1))*About!$B$27*About!$B$28</f>
        <v>5420.6241286135592</v>
      </c>
      <c r="W31" s="45">
        <f>SUMPRODUCT('Chem pharma split'!$E$4:$BP$67*('Chem pharma split'!$D$4:$D$67=$A31)*('Chem pharma split'!$E$2:$BP$2=W$1))*About!$B$27*About!$B$28</f>
        <v>2946.377817593323</v>
      </c>
      <c r="X31" s="45">
        <f>SUMPRODUCT('Chem pharma split'!$E$4:$BP$67*('Chem pharma split'!$D$4:$D$67=$A31)*('Chem pharma split'!$E$2:$BP$2=X$1))*About!$B$27*About!$B$28</f>
        <v>7731.1468186866969</v>
      </c>
      <c r="Y31" s="45">
        <f>SUMPRODUCT('Chem pharma split'!$E$4:$BP$67*('Chem pharma split'!$D$4:$D$67=$A31)*('Chem pharma split'!$E$2:$BP$2=Y$1))*About!$B$27*About!$B$28</f>
        <v>13572.8740914836</v>
      </c>
      <c r="Z31" s="45">
        <f>SUMPRODUCT('Chem pharma split'!$E$4:$BP$67*('Chem pharma split'!$D$4:$D$67=$A31)*('Chem pharma split'!$E$2:$BP$2=Z$1))*About!$B$27*About!$B$28</f>
        <v>3901.7340926124375</v>
      </c>
      <c r="AA31" s="45">
        <f>SUMPRODUCT('Chem pharma split'!$E$4:$BP$67*('Chem pharma split'!$D$4:$D$67=$A31)*('Chem pharma split'!$E$2:$BP$2=AA$1))*About!$B$27*About!$B$28</f>
        <v>1635.3390809513382</v>
      </c>
      <c r="AB31" s="45">
        <f>SUMPRODUCT('Chem pharma split'!$E$4:$BP$67*('Chem pharma split'!$D$4:$D$67=$A31)*('Chem pharma split'!$E$2:$BP$2=AB$1))*About!$B$27*About!$B$28</f>
        <v>0</v>
      </c>
      <c r="AC31" s="45">
        <f>SUMPRODUCT('Chem pharma split'!$E$4:$BP$67*('Chem pharma split'!$D$4:$D$67=$A31)*('Chem pharma split'!$E$2:$BP$2=AC$1))*About!$B$27*About!$B$28</f>
        <v>42.866263754166475</v>
      </c>
      <c r="AD31" s="45">
        <f>SUMPRODUCT('Chem pharma split'!$E$4:$BP$67*('Chem pharma split'!$D$4:$D$67=$A31)*('Chem pharma split'!$E$2:$BP$2=AD$1))*About!$B$27*About!$B$28</f>
        <v>1096.8687987261928</v>
      </c>
      <c r="AE31" s="45">
        <f>SUMPRODUCT('Chem pharma split'!$E$4:$BP$67*('Chem pharma split'!$D$4:$D$67=$A31)*('Chem pharma split'!$E$2:$BP$2=AE$1))*About!$B$27*About!$B$28</f>
        <v>4702.592889223848</v>
      </c>
      <c r="AF31" s="45">
        <f>SUMPRODUCT('Chem pharma split'!$E$4:$BP$67*('Chem pharma split'!$D$4:$D$67=$A31)*('Chem pharma split'!$E$2:$BP$2=AF$1))*About!$B$27*About!$B$28</f>
        <v>1170.280016787942</v>
      </c>
      <c r="AG31" s="45">
        <f>SUMPRODUCT('Chem pharma split'!$E$4:$BP$67*('Chem pharma split'!$D$4:$D$67=$A31)*('Chem pharma split'!$E$2:$BP$2=AG$1))*About!$B$27*About!$B$28</f>
        <v>892.46878620151654</v>
      </c>
      <c r="AH31" s="45">
        <f>SUMPRODUCT('Chem pharma split'!$E$4:$BP$67*('Chem pharma split'!$D$4:$D$67=$A31)*('Chem pharma split'!$E$2:$BP$2=AH$1))*About!$B$27*About!$B$28</f>
        <v>0</v>
      </c>
      <c r="AI31" s="45">
        <f>SUMPRODUCT('Chem pharma split'!$E$4:$BP$67*('Chem pharma split'!$D$4:$D$67=$A31)*('Chem pharma split'!$E$2:$BP$2=AI$1))*About!$B$27*About!$B$28</f>
        <v>1652.2941331788652</v>
      </c>
      <c r="AJ31" s="45">
        <f>SUMPRODUCT('Chem pharma split'!$E$4:$BP$67*('Chem pharma split'!$D$4:$D$67=$A31)*('Chem pharma split'!$E$2:$BP$2=AJ$1))*About!$B$27*About!$B$28</f>
        <v>424.89074825556844</v>
      </c>
      <c r="AK31" s="45">
        <f>SUMPRODUCT('Chem pharma split'!$E$4:$BP$67*('Chem pharma split'!$D$4:$D$67=$A31)*('Chem pharma split'!$E$2:$BP$2=AK$1))*About!$B$27*About!$B$28</f>
        <v>1266.7073467417044</v>
      </c>
      <c r="AL31" s="45">
        <f>SUMPRODUCT('Chem pharma split'!$E$4:$BP$67*('Chem pharma split'!$D$4:$D$67=$A31)*('Chem pharma split'!$E$2:$BP$2=AL$1))*About!$B$27*About!$B$28</f>
        <v>0</v>
      </c>
    </row>
    <row r="32" spans="1:38" x14ac:dyDescent="0.45">
      <c r="A32" s="18" t="s">
        <v>77</v>
      </c>
      <c r="B32" s="45">
        <f>SUMPRODUCT('Chem pharma split'!$E$4:$BP$67*('Chem pharma split'!$D$4:$D$67=$A32)*('Chem pharma split'!$E$2:$BP$2=B$1))*About!$B$27*About!$B$28</f>
        <v>0.80999558920295578</v>
      </c>
      <c r="C32" s="45">
        <f>SUMPRODUCT('Chem pharma split'!$E$4:$BP$67*('Chem pharma split'!$D$4:$D$67=$A32)*('Chem pharma split'!$E$2:$BP$2=C$1))*About!$B$27*About!$B$28</f>
        <v>0</v>
      </c>
      <c r="D32" s="45">
        <f>SUMPRODUCT('Chem pharma split'!$E$4:$BP$67*('Chem pharma split'!$D$4:$D$67=$A32)*('Chem pharma split'!$E$2:$BP$2=D$1))*About!$B$27*About!$B$28</f>
        <v>0</v>
      </c>
      <c r="E32" s="45">
        <f>SUMPRODUCT('Chem pharma split'!$E$4:$BP$67*('Chem pharma split'!$D$4:$D$67=$A32)*('Chem pharma split'!$E$2:$BP$2=E$1))*About!$B$27*About!$B$28</f>
        <v>0</v>
      </c>
      <c r="F32" s="45">
        <f>SUMPRODUCT('Chem pharma split'!$E$4:$BP$67*('Chem pharma split'!$D$4:$D$67=$A32)*('Chem pharma split'!$E$2:$BP$2=F$1))*About!$B$27*About!$B$28</f>
        <v>0</v>
      </c>
      <c r="G32" s="45">
        <f>SUMPRODUCT('Chem pharma split'!$E$4:$BP$67*('Chem pharma split'!$D$4:$D$67=$A32)*('Chem pharma split'!$E$2:$BP$2=G$1))*About!$B$27*About!$B$28</f>
        <v>0</v>
      </c>
      <c r="H32" s="45">
        <f>SUMPRODUCT('Chem pharma split'!$E$4:$BP$67*('Chem pharma split'!$D$4:$D$67=$A32)*('Chem pharma split'!$E$2:$BP$2=H$1))*About!$B$27*About!$B$28</f>
        <v>0</v>
      </c>
      <c r="I32" s="45">
        <f>SUMPRODUCT('Chem pharma split'!$E$4:$BP$67*('Chem pharma split'!$D$4:$D$67=$A32)*('Chem pharma split'!$E$2:$BP$2=I$1))*About!$B$27*About!$B$28</f>
        <v>0</v>
      </c>
      <c r="J32" s="45">
        <f>SUMPRODUCT('Chem pharma split'!$E$4:$BP$67*('Chem pharma split'!$D$4:$D$67=$A32)*('Chem pharma split'!$E$2:$BP$2=J$1))*About!$B$27*About!$B$28</f>
        <v>0</v>
      </c>
      <c r="K32" s="45">
        <f>SUMPRODUCT('Chem pharma split'!$E$4:$BP$67*('Chem pharma split'!$D$4:$D$67=$A32)*('Chem pharma split'!$E$2:$BP$2=K$1))*About!$B$27*About!$B$28</f>
        <v>0</v>
      </c>
      <c r="L32" s="45">
        <f>SUMPRODUCT('Chem pharma split'!$E$4:$BP$67*('Chem pharma split'!$D$4:$D$67=$A32)*('Chem pharma split'!$E$2:$BP$2=L$1))*About!$B$27*About!$B$28</f>
        <v>0</v>
      </c>
      <c r="M32" s="45">
        <f>SUMPRODUCT('Chem pharma split'!$E$4:$BP$67*('Chem pharma split'!$D$4:$D$67=$A32)*('Chem pharma split'!$E$2:$BP$2=M$1))*About!$B$27*About!$B$28</f>
        <v>0</v>
      </c>
      <c r="N32" s="45">
        <f>SUMPRODUCT('Chem pharma split'!$E$4:$BP$67*('Chem pharma split'!$D$4:$D$67=$A32)*('Chem pharma split'!$E$2:$BP$2=N$1))*About!$B$27*About!$B$28</f>
        <v>0</v>
      </c>
      <c r="O32" s="45">
        <f>SUMPRODUCT('Chem pharma split'!$E$4:$BP$67*('Chem pharma split'!$D$4:$D$67=$A32)*('Chem pharma split'!$E$2:$BP$2=O$1))*About!$B$27*About!$B$28</f>
        <v>0</v>
      </c>
      <c r="P32" s="45">
        <f>SUMPRODUCT('Chem pharma split'!$E$4:$BP$67*('Chem pharma split'!$D$4:$D$67=$A32)*('Chem pharma split'!$E$2:$BP$2=P$1))*About!$B$27*About!$B$28</f>
        <v>0</v>
      </c>
      <c r="Q32" s="45">
        <f>SUMPRODUCT('Chem pharma split'!$E$4:$BP$67*('Chem pharma split'!$D$4:$D$67=$A32)*('Chem pharma split'!$E$2:$BP$2=Q$1))*About!$B$27*About!$B$28</f>
        <v>0</v>
      </c>
      <c r="R32" s="45">
        <f>SUMPRODUCT('Chem pharma split'!$E$4:$BP$67*('Chem pharma split'!$D$4:$D$67=$A32)*('Chem pharma split'!$E$2:$BP$2=R$1))*About!$B$27*About!$B$28</f>
        <v>0</v>
      </c>
      <c r="S32" s="45">
        <f>SUMPRODUCT('Chem pharma split'!$E$4:$BP$67*('Chem pharma split'!$D$4:$D$67=$A32)*('Chem pharma split'!$E$2:$BP$2=S$1))*About!$B$27*About!$B$28</f>
        <v>0</v>
      </c>
      <c r="T32" s="45">
        <f>SUMPRODUCT('Chem pharma split'!$E$4:$BP$67*('Chem pharma split'!$D$4:$D$67=$A32)*('Chem pharma split'!$E$2:$BP$2=T$1))*About!$B$27*About!$B$28</f>
        <v>0</v>
      </c>
      <c r="U32" s="45">
        <f>SUMPRODUCT('Chem pharma split'!$E$4:$BP$67*('Chem pharma split'!$D$4:$D$67=$A32)*('Chem pharma split'!$E$2:$BP$2=U$1))*About!$B$27*About!$B$28</f>
        <v>0</v>
      </c>
      <c r="V32" s="45">
        <f>SUMPRODUCT('Chem pharma split'!$E$4:$BP$67*('Chem pharma split'!$D$4:$D$67=$A32)*('Chem pharma split'!$E$2:$BP$2=V$1))*About!$B$27*About!$B$28</f>
        <v>0</v>
      </c>
      <c r="W32" s="45">
        <f>SUMPRODUCT('Chem pharma split'!$E$4:$BP$67*('Chem pharma split'!$D$4:$D$67=$A32)*('Chem pharma split'!$E$2:$BP$2=W$1))*About!$B$27*About!$B$28</f>
        <v>0</v>
      </c>
      <c r="X32" s="45">
        <f>SUMPRODUCT('Chem pharma split'!$E$4:$BP$67*('Chem pharma split'!$D$4:$D$67=$A32)*('Chem pharma split'!$E$2:$BP$2=X$1))*About!$B$27*About!$B$28</f>
        <v>423.11120667212947</v>
      </c>
      <c r="Y32" s="45">
        <f>SUMPRODUCT('Chem pharma split'!$E$4:$BP$67*('Chem pharma split'!$D$4:$D$67=$A32)*('Chem pharma split'!$E$2:$BP$2=Y$1))*About!$B$27*About!$B$28</f>
        <v>0</v>
      </c>
      <c r="Z32" s="45">
        <f>SUMPRODUCT('Chem pharma split'!$E$4:$BP$67*('Chem pharma split'!$D$4:$D$67=$A32)*('Chem pharma split'!$E$2:$BP$2=Z$1))*About!$B$27*About!$B$28</f>
        <v>4.7262191705420227</v>
      </c>
      <c r="AA32" s="45">
        <f>SUMPRODUCT('Chem pharma split'!$E$4:$BP$67*('Chem pharma split'!$D$4:$D$67=$A32)*('Chem pharma split'!$E$2:$BP$2=AA$1))*About!$B$27*About!$B$28</f>
        <v>0</v>
      </c>
      <c r="AB32" s="45">
        <f>SUMPRODUCT('Chem pharma split'!$E$4:$BP$67*('Chem pharma split'!$D$4:$D$67=$A32)*('Chem pharma split'!$E$2:$BP$2=AB$1))*About!$B$27*About!$B$28</f>
        <v>0</v>
      </c>
      <c r="AC32" s="45">
        <f>SUMPRODUCT('Chem pharma split'!$E$4:$BP$67*('Chem pharma split'!$D$4:$D$67=$A32)*('Chem pharma split'!$E$2:$BP$2=AC$1))*About!$B$27*About!$B$28</f>
        <v>3.2197154928030889</v>
      </c>
      <c r="AD32" s="45">
        <f>SUMPRODUCT('Chem pharma split'!$E$4:$BP$67*('Chem pharma split'!$D$4:$D$67=$A32)*('Chem pharma split'!$E$2:$BP$2=AD$1))*About!$B$27*About!$B$28</f>
        <v>0</v>
      </c>
      <c r="AE32" s="45">
        <f>SUMPRODUCT('Chem pharma split'!$E$4:$BP$67*('Chem pharma split'!$D$4:$D$67=$A32)*('Chem pharma split'!$E$2:$BP$2=AE$1))*About!$B$27*About!$B$28</f>
        <v>0</v>
      </c>
      <c r="AF32" s="45">
        <f>SUMPRODUCT('Chem pharma split'!$E$4:$BP$67*('Chem pharma split'!$D$4:$D$67=$A32)*('Chem pharma split'!$E$2:$BP$2=AF$1))*About!$B$27*About!$B$28</f>
        <v>960.02780164872047</v>
      </c>
      <c r="AG32" s="45">
        <f>SUMPRODUCT('Chem pharma split'!$E$4:$BP$67*('Chem pharma split'!$D$4:$D$67=$A32)*('Chem pharma split'!$E$2:$BP$2=AG$1))*About!$B$27*About!$B$28</f>
        <v>1036.2567571718398</v>
      </c>
      <c r="AH32" s="45">
        <f>SUMPRODUCT('Chem pharma split'!$E$4:$BP$67*('Chem pharma split'!$D$4:$D$67=$A32)*('Chem pharma split'!$E$2:$BP$2=AH$1))*About!$B$27*About!$B$28</f>
        <v>0</v>
      </c>
      <c r="AI32" s="45">
        <f>SUMPRODUCT('Chem pharma split'!$E$4:$BP$67*('Chem pharma split'!$D$4:$D$67=$A32)*('Chem pharma split'!$E$2:$BP$2=AI$1))*About!$B$27*About!$B$28</f>
        <v>0</v>
      </c>
      <c r="AJ32" s="45">
        <f>SUMPRODUCT('Chem pharma split'!$E$4:$BP$67*('Chem pharma split'!$D$4:$D$67=$A32)*('Chem pharma split'!$E$2:$BP$2=AJ$1))*About!$B$27*About!$B$28</f>
        <v>0</v>
      </c>
      <c r="AK32" s="45">
        <f>SUMPRODUCT('Chem pharma split'!$E$4:$BP$67*('Chem pharma split'!$D$4:$D$67=$A32)*('Chem pharma split'!$E$2:$BP$2=AK$1))*About!$B$27*About!$B$28</f>
        <v>0</v>
      </c>
      <c r="AL32" s="45">
        <f>SUMPRODUCT('Chem pharma split'!$E$4:$BP$67*('Chem pharma split'!$D$4:$D$67=$A32)*('Chem pharma split'!$E$2:$BP$2=AL$1))*About!$B$27*About!$B$28</f>
        <v>0</v>
      </c>
    </row>
    <row r="33" spans="1:38" x14ac:dyDescent="0.45">
      <c r="A33" s="18" t="s">
        <v>78</v>
      </c>
      <c r="B33" s="45">
        <f>SUMPRODUCT('Chem pharma split'!$E$4:$BP$67*('Chem pharma split'!$D$4:$D$67=$A33)*('Chem pharma split'!$E$2:$BP$2=B$1))*About!$B$27*About!$B$28</f>
        <v>50.240196974759833</v>
      </c>
      <c r="C33" s="45">
        <f>SUMPRODUCT('Chem pharma split'!$E$4:$BP$67*('Chem pharma split'!$D$4:$D$67=$A33)*('Chem pharma split'!$E$2:$BP$2=C$1))*About!$B$27*About!$B$28</f>
        <v>359.43623816045488</v>
      </c>
      <c r="D33" s="45">
        <f>SUMPRODUCT('Chem pharma split'!$E$4:$BP$67*('Chem pharma split'!$D$4:$D$67=$A33)*('Chem pharma split'!$E$2:$BP$2=D$1))*About!$B$27*About!$B$28</f>
        <v>0</v>
      </c>
      <c r="E33" s="45">
        <f>SUMPRODUCT('Chem pharma split'!$E$4:$BP$67*('Chem pharma split'!$D$4:$D$67=$A33)*('Chem pharma split'!$E$2:$BP$2=E$1))*About!$B$27*About!$B$28</f>
        <v>0</v>
      </c>
      <c r="F33" s="45">
        <f>SUMPRODUCT('Chem pharma split'!$E$4:$BP$67*('Chem pharma split'!$D$4:$D$67=$A33)*('Chem pharma split'!$E$2:$BP$2=F$1))*About!$B$27*About!$B$28</f>
        <v>754.78460018326757</v>
      </c>
      <c r="G33" s="45">
        <f>SUMPRODUCT('Chem pharma split'!$E$4:$BP$67*('Chem pharma split'!$D$4:$D$67=$A33)*('Chem pharma split'!$E$2:$BP$2=G$1))*About!$B$27*About!$B$28</f>
        <v>1171.116449013389</v>
      </c>
      <c r="H33" s="45">
        <f>SUMPRODUCT('Chem pharma split'!$E$4:$BP$67*('Chem pharma split'!$D$4:$D$67=$A33)*('Chem pharma split'!$E$2:$BP$2=H$1))*About!$B$27*About!$B$28</f>
        <v>69.773967725280272</v>
      </c>
      <c r="I33" s="45">
        <f>SUMPRODUCT('Chem pharma split'!$E$4:$BP$67*('Chem pharma split'!$D$4:$D$67=$A33)*('Chem pharma split'!$E$2:$BP$2=I$1))*About!$B$27*About!$B$28</f>
        <v>11.056984750117946</v>
      </c>
      <c r="J33" s="45">
        <f>SUMPRODUCT('Chem pharma split'!$E$4:$BP$67*('Chem pharma split'!$D$4:$D$67=$A33)*('Chem pharma split'!$E$2:$BP$2=J$1))*About!$B$27*About!$B$28</f>
        <v>17.976884377837941</v>
      </c>
      <c r="K33" s="45">
        <f>SUMPRODUCT('Chem pharma split'!$E$4:$BP$67*('Chem pharma split'!$D$4:$D$67=$A33)*('Chem pharma split'!$E$2:$BP$2=K$1))*About!$B$27*About!$B$28</f>
        <v>168.13592691519722</v>
      </c>
      <c r="L33" s="45">
        <f>SUMPRODUCT('Chem pharma split'!$E$4:$BP$67*('Chem pharma split'!$D$4:$D$67=$A33)*('Chem pharma split'!$E$2:$BP$2=L$1))*About!$B$27*About!$B$28</f>
        <v>117.28496231609604</v>
      </c>
      <c r="M33" s="45">
        <f>SUMPRODUCT('Chem pharma split'!$E$4:$BP$67*('Chem pharma split'!$D$4:$D$67=$A33)*('Chem pharma split'!$E$2:$BP$2=M$1))*About!$B$27*About!$B$28</f>
        <v>53.979129246503391</v>
      </c>
      <c r="N33" s="45">
        <f>SUMPRODUCT('Chem pharma split'!$E$4:$BP$67*('Chem pharma split'!$D$4:$D$67=$A33)*('Chem pharma split'!$E$2:$BP$2=N$1))*About!$B$27*About!$B$28</f>
        <v>77.230170830067024</v>
      </c>
      <c r="O33" s="45">
        <f>SUMPRODUCT('Chem pharma split'!$E$4:$BP$67*('Chem pharma split'!$D$4:$D$67=$A33)*('Chem pharma split'!$E$2:$BP$2=O$1))*About!$B$27*About!$B$28</f>
        <v>368.85139588410482</v>
      </c>
      <c r="P33" s="45">
        <f>SUMPRODUCT('Chem pharma split'!$E$4:$BP$67*('Chem pharma split'!$D$4:$D$67=$A33)*('Chem pharma split'!$E$2:$BP$2=P$1))*About!$B$27*About!$B$28</f>
        <v>266.44272575905745</v>
      </c>
      <c r="Q33" s="45">
        <f>SUMPRODUCT('Chem pharma split'!$E$4:$BP$67*('Chem pharma split'!$D$4:$D$67=$A33)*('Chem pharma split'!$E$2:$BP$2=Q$1))*About!$B$27*About!$B$28</f>
        <v>352.44779614569433</v>
      </c>
      <c r="R33" s="45">
        <f>SUMPRODUCT('Chem pharma split'!$E$4:$BP$67*('Chem pharma split'!$D$4:$D$67=$A33)*('Chem pharma split'!$E$2:$BP$2=R$1))*About!$B$27*About!$B$28</f>
        <v>360.83641858885568</v>
      </c>
      <c r="S33" s="45">
        <f>SUMPRODUCT('Chem pharma split'!$E$4:$BP$67*('Chem pharma split'!$D$4:$D$67=$A33)*('Chem pharma split'!$E$2:$BP$2=S$1))*About!$B$27*About!$B$28</f>
        <v>1130.7491217463071</v>
      </c>
      <c r="T33" s="45">
        <f>SUMPRODUCT('Chem pharma split'!$E$4:$BP$67*('Chem pharma split'!$D$4:$D$67=$A33)*('Chem pharma split'!$E$2:$BP$2=T$1))*About!$B$27*About!$B$28</f>
        <v>650.55081847242275</v>
      </c>
      <c r="U33" s="45">
        <f>SUMPRODUCT('Chem pharma split'!$E$4:$BP$67*('Chem pharma split'!$D$4:$D$67=$A33)*('Chem pharma split'!$E$2:$BP$2=U$1))*About!$B$27*About!$B$28</f>
        <v>122.98448848133485</v>
      </c>
      <c r="V33" s="45">
        <f>SUMPRODUCT('Chem pharma split'!$E$4:$BP$67*('Chem pharma split'!$D$4:$D$67=$A33)*('Chem pharma split'!$E$2:$BP$2=V$1))*About!$B$27*About!$B$28</f>
        <v>1326.2117884975664</v>
      </c>
      <c r="W33" s="45">
        <f>SUMPRODUCT('Chem pharma split'!$E$4:$BP$67*('Chem pharma split'!$D$4:$D$67=$A33)*('Chem pharma split'!$E$2:$BP$2=W$1))*About!$B$27*About!$B$28</f>
        <v>173.13253601255494</v>
      </c>
      <c r="X33" s="45">
        <f>SUMPRODUCT('Chem pharma split'!$E$4:$BP$67*('Chem pharma split'!$D$4:$D$67=$A33)*('Chem pharma split'!$E$2:$BP$2=X$1))*About!$B$27*About!$B$28</f>
        <v>3310.8857838308941</v>
      </c>
      <c r="Y33" s="45">
        <f>SUMPRODUCT('Chem pharma split'!$E$4:$BP$67*('Chem pharma split'!$D$4:$D$67=$A33)*('Chem pharma split'!$E$2:$BP$2=Y$1))*About!$B$27*About!$B$28</f>
        <v>2301.8793166641922</v>
      </c>
      <c r="Z33" s="45">
        <f>SUMPRODUCT('Chem pharma split'!$E$4:$BP$67*('Chem pharma split'!$D$4:$D$67=$A33)*('Chem pharma split'!$E$2:$BP$2=Z$1))*About!$B$27*About!$B$28</f>
        <v>5439.8884621332454</v>
      </c>
      <c r="AA33" s="45">
        <f>SUMPRODUCT('Chem pharma split'!$E$4:$BP$67*('Chem pharma split'!$D$4:$D$67=$A33)*('Chem pharma split'!$E$2:$BP$2=AA$1))*About!$B$27*About!$B$28</f>
        <v>97.253017242965967</v>
      </c>
      <c r="AB33" s="45">
        <f>SUMPRODUCT('Chem pharma split'!$E$4:$BP$67*('Chem pharma split'!$D$4:$D$67=$A33)*('Chem pharma split'!$E$2:$BP$2=AB$1))*About!$B$27*About!$B$28</f>
        <v>0</v>
      </c>
      <c r="AC33" s="45">
        <f>SUMPRODUCT('Chem pharma split'!$E$4:$BP$67*('Chem pharma split'!$D$4:$D$67=$A33)*('Chem pharma split'!$E$2:$BP$2=AC$1))*About!$B$27*About!$B$28</f>
        <v>35.31923410481587</v>
      </c>
      <c r="AD33" s="45">
        <f>SUMPRODUCT('Chem pharma split'!$E$4:$BP$67*('Chem pharma split'!$D$4:$D$67=$A33)*('Chem pharma split'!$E$2:$BP$2=AD$1))*About!$B$27*About!$B$28</f>
        <v>1456.9081471619306</v>
      </c>
      <c r="AE33" s="45">
        <f>SUMPRODUCT('Chem pharma split'!$E$4:$BP$67*('Chem pharma split'!$D$4:$D$67=$A33)*('Chem pharma split'!$E$2:$BP$2=AE$1))*About!$B$27*About!$B$28</f>
        <v>343.60207067400512</v>
      </c>
      <c r="AF33" s="45">
        <f>SUMPRODUCT('Chem pharma split'!$E$4:$BP$67*('Chem pharma split'!$D$4:$D$67=$A33)*('Chem pharma split'!$E$2:$BP$2=AF$1))*About!$B$27*About!$B$28</f>
        <v>852.34184694705448</v>
      </c>
      <c r="AG33" s="45">
        <f>SUMPRODUCT('Chem pharma split'!$E$4:$BP$67*('Chem pharma split'!$D$4:$D$67=$A33)*('Chem pharma split'!$E$2:$BP$2=AG$1))*About!$B$27*About!$B$28</f>
        <v>4730.4145055478066</v>
      </c>
      <c r="AH33" s="45">
        <f>SUMPRODUCT('Chem pharma split'!$E$4:$BP$67*('Chem pharma split'!$D$4:$D$67=$A33)*('Chem pharma split'!$E$2:$BP$2=AH$1))*About!$B$27*About!$B$28</f>
        <v>0</v>
      </c>
      <c r="AI33" s="45">
        <f>SUMPRODUCT('Chem pharma split'!$E$4:$BP$67*('Chem pharma split'!$D$4:$D$67=$A33)*('Chem pharma split'!$E$2:$BP$2=AI$1))*About!$B$27*About!$B$28</f>
        <v>147.79619381099826</v>
      </c>
      <c r="AJ33" s="45">
        <f>SUMPRODUCT('Chem pharma split'!$E$4:$BP$67*('Chem pharma split'!$D$4:$D$67=$A33)*('Chem pharma split'!$E$2:$BP$2=AJ$1))*About!$B$27*About!$B$28</f>
        <v>54.625971197961157</v>
      </c>
      <c r="AK33" s="45">
        <f>SUMPRODUCT('Chem pharma split'!$E$4:$BP$67*('Chem pharma split'!$D$4:$D$67=$A33)*('Chem pharma split'!$E$2:$BP$2=AK$1))*About!$B$27*About!$B$28</f>
        <v>934.60072093610449</v>
      </c>
      <c r="AL33" s="45">
        <f>SUMPRODUCT('Chem pharma split'!$E$4:$BP$67*('Chem pharma split'!$D$4:$D$67=$A33)*('Chem pharma split'!$E$2:$BP$2=AL$1))*About!$B$27*About!$B$28</f>
        <v>0</v>
      </c>
    </row>
    <row r="34" spans="1:38" x14ac:dyDescent="0.45">
      <c r="A34" s="18" t="s">
        <v>79</v>
      </c>
      <c r="B34" s="45">
        <f>SUMPRODUCT('Chem pharma split'!$E$4:$BP$67*('Chem pharma split'!$D$4:$D$67=$A34)*('Chem pharma split'!$E$2:$BP$2=B$1))*About!$B$27*About!$B$28</f>
        <v>0</v>
      </c>
      <c r="C34" s="45">
        <f>SUMPRODUCT('Chem pharma split'!$E$4:$BP$67*('Chem pharma split'!$D$4:$D$67=$A34)*('Chem pharma split'!$E$2:$BP$2=C$1))*About!$B$27*About!$B$28</f>
        <v>0</v>
      </c>
      <c r="D34" s="45">
        <f>SUMPRODUCT('Chem pharma split'!$E$4:$BP$67*('Chem pharma split'!$D$4:$D$67=$A34)*('Chem pharma split'!$E$2:$BP$2=D$1))*About!$B$27*About!$B$28</f>
        <v>0</v>
      </c>
      <c r="E34" s="45">
        <f>SUMPRODUCT('Chem pharma split'!$E$4:$BP$67*('Chem pharma split'!$D$4:$D$67=$A34)*('Chem pharma split'!$E$2:$BP$2=E$1))*About!$B$27*About!$B$28</f>
        <v>0</v>
      </c>
      <c r="F34" s="45">
        <f>SUMPRODUCT('Chem pharma split'!$E$4:$BP$67*('Chem pharma split'!$D$4:$D$67=$A34)*('Chem pharma split'!$E$2:$BP$2=F$1))*About!$B$27*About!$B$28</f>
        <v>0</v>
      </c>
      <c r="G34" s="45">
        <f>SUMPRODUCT('Chem pharma split'!$E$4:$BP$67*('Chem pharma split'!$D$4:$D$67=$A34)*('Chem pharma split'!$E$2:$BP$2=G$1))*About!$B$27*About!$B$28</f>
        <v>0</v>
      </c>
      <c r="H34" s="45">
        <f>SUMPRODUCT('Chem pharma split'!$E$4:$BP$67*('Chem pharma split'!$D$4:$D$67=$A34)*('Chem pharma split'!$E$2:$BP$2=H$1))*About!$B$27*About!$B$28</f>
        <v>0</v>
      </c>
      <c r="I34" s="45">
        <f>SUMPRODUCT('Chem pharma split'!$E$4:$BP$67*('Chem pharma split'!$D$4:$D$67=$A34)*('Chem pharma split'!$E$2:$BP$2=I$1))*About!$B$27*About!$B$28</f>
        <v>0</v>
      </c>
      <c r="J34" s="45">
        <f>SUMPRODUCT('Chem pharma split'!$E$4:$BP$67*('Chem pharma split'!$D$4:$D$67=$A34)*('Chem pharma split'!$E$2:$BP$2=J$1))*About!$B$27*About!$B$28</f>
        <v>0</v>
      </c>
      <c r="K34" s="45">
        <f>SUMPRODUCT('Chem pharma split'!$E$4:$BP$67*('Chem pharma split'!$D$4:$D$67=$A34)*('Chem pharma split'!$E$2:$BP$2=K$1))*About!$B$27*About!$B$28</f>
        <v>0</v>
      </c>
      <c r="L34" s="45">
        <f>SUMPRODUCT('Chem pharma split'!$E$4:$BP$67*('Chem pharma split'!$D$4:$D$67=$A34)*('Chem pharma split'!$E$2:$BP$2=L$1))*About!$B$27*About!$B$28</f>
        <v>0</v>
      </c>
      <c r="M34" s="45">
        <f>SUMPRODUCT('Chem pharma split'!$E$4:$BP$67*('Chem pharma split'!$D$4:$D$67=$A34)*('Chem pharma split'!$E$2:$BP$2=M$1))*About!$B$27*About!$B$28</f>
        <v>0</v>
      </c>
      <c r="N34" s="45">
        <f>SUMPRODUCT('Chem pharma split'!$E$4:$BP$67*('Chem pharma split'!$D$4:$D$67=$A34)*('Chem pharma split'!$E$2:$BP$2=N$1))*About!$B$27*About!$B$28</f>
        <v>0</v>
      </c>
      <c r="O34" s="45">
        <f>SUMPRODUCT('Chem pharma split'!$E$4:$BP$67*('Chem pharma split'!$D$4:$D$67=$A34)*('Chem pharma split'!$E$2:$BP$2=O$1))*About!$B$27*About!$B$28</f>
        <v>0</v>
      </c>
      <c r="P34" s="45">
        <f>SUMPRODUCT('Chem pharma split'!$E$4:$BP$67*('Chem pharma split'!$D$4:$D$67=$A34)*('Chem pharma split'!$E$2:$BP$2=P$1))*About!$B$27*About!$B$28</f>
        <v>0</v>
      </c>
      <c r="Q34" s="45">
        <f>SUMPRODUCT('Chem pharma split'!$E$4:$BP$67*('Chem pharma split'!$D$4:$D$67=$A34)*('Chem pharma split'!$E$2:$BP$2=Q$1))*About!$B$27*About!$B$28</f>
        <v>0</v>
      </c>
      <c r="R34" s="45">
        <f>SUMPRODUCT('Chem pharma split'!$E$4:$BP$67*('Chem pharma split'!$D$4:$D$67=$A34)*('Chem pharma split'!$E$2:$BP$2=R$1))*About!$B$27*About!$B$28</f>
        <v>0</v>
      </c>
      <c r="S34" s="45">
        <f>SUMPRODUCT('Chem pharma split'!$E$4:$BP$67*('Chem pharma split'!$D$4:$D$67=$A34)*('Chem pharma split'!$E$2:$BP$2=S$1))*About!$B$27*About!$B$28</f>
        <v>0</v>
      </c>
      <c r="T34" s="45">
        <f>SUMPRODUCT('Chem pharma split'!$E$4:$BP$67*('Chem pharma split'!$D$4:$D$67=$A34)*('Chem pharma split'!$E$2:$BP$2=T$1))*About!$B$27*About!$B$28</f>
        <v>0</v>
      </c>
      <c r="U34" s="45">
        <f>SUMPRODUCT('Chem pharma split'!$E$4:$BP$67*('Chem pharma split'!$D$4:$D$67=$A34)*('Chem pharma split'!$E$2:$BP$2=U$1))*About!$B$27*About!$B$28</f>
        <v>0</v>
      </c>
      <c r="V34" s="45">
        <f>SUMPRODUCT('Chem pharma split'!$E$4:$BP$67*('Chem pharma split'!$D$4:$D$67=$A34)*('Chem pharma split'!$E$2:$BP$2=V$1))*About!$B$27*About!$B$28</f>
        <v>0</v>
      </c>
      <c r="W34" s="45">
        <f>SUMPRODUCT('Chem pharma split'!$E$4:$BP$67*('Chem pharma split'!$D$4:$D$67=$A34)*('Chem pharma split'!$E$2:$BP$2=W$1))*About!$B$27*About!$B$28</f>
        <v>0</v>
      </c>
      <c r="X34" s="45">
        <f>SUMPRODUCT('Chem pharma split'!$E$4:$BP$67*('Chem pharma split'!$D$4:$D$67=$A34)*('Chem pharma split'!$E$2:$BP$2=X$1))*About!$B$27*About!$B$28</f>
        <v>0</v>
      </c>
      <c r="Y34" s="45">
        <f>SUMPRODUCT('Chem pharma split'!$E$4:$BP$67*('Chem pharma split'!$D$4:$D$67=$A34)*('Chem pharma split'!$E$2:$BP$2=Y$1))*About!$B$27*About!$B$28</f>
        <v>0</v>
      </c>
      <c r="Z34" s="45">
        <f>SUMPRODUCT('Chem pharma split'!$E$4:$BP$67*('Chem pharma split'!$D$4:$D$67=$A34)*('Chem pharma split'!$E$2:$BP$2=Z$1))*About!$B$27*About!$B$28</f>
        <v>0</v>
      </c>
      <c r="AA34" s="45">
        <f>SUMPRODUCT('Chem pharma split'!$E$4:$BP$67*('Chem pharma split'!$D$4:$D$67=$A34)*('Chem pharma split'!$E$2:$BP$2=AA$1))*About!$B$27*About!$B$28</f>
        <v>0</v>
      </c>
      <c r="AB34" s="45">
        <f>SUMPRODUCT('Chem pharma split'!$E$4:$BP$67*('Chem pharma split'!$D$4:$D$67=$A34)*('Chem pharma split'!$E$2:$BP$2=AB$1))*About!$B$27*About!$B$28</f>
        <v>0</v>
      </c>
      <c r="AC34" s="45">
        <f>SUMPRODUCT('Chem pharma split'!$E$4:$BP$67*('Chem pharma split'!$D$4:$D$67=$A34)*('Chem pharma split'!$E$2:$BP$2=AC$1))*About!$B$27*About!$B$28</f>
        <v>0</v>
      </c>
      <c r="AD34" s="45">
        <f>SUMPRODUCT('Chem pharma split'!$E$4:$BP$67*('Chem pharma split'!$D$4:$D$67=$A34)*('Chem pharma split'!$E$2:$BP$2=AD$1))*About!$B$27*About!$B$28</f>
        <v>0</v>
      </c>
      <c r="AE34" s="45">
        <f>SUMPRODUCT('Chem pharma split'!$E$4:$BP$67*('Chem pharma split'!$D$4:$D$67=$A34)*('Chem pharma split'!$E$2:$BP$2=AE$1))*About!$B$27*About!$B$28</f>
        <v>0</v>
      </c>
      <c r="AF34" s="45">
        <f>SUMPRODUCT('Chem pharma split'!$E$4:$BP$67*('Chem pharma split'!$D$4:$D$67=$A34)*('Chem pharma split'!$E$2:$BP$2=AF$1))*About!$B$27*About!$B$28</f>
        <v>0</v>
      </c>
      <c r="AG34" s="45">
        <f>SUMPRODUCT('Chem pharma split'!$E$4:$BP$67*('Chem pharma split'!$D$4:$D$67=$A34)*('Chem pharma split'!$E$2:$BP$2=AG$1))*About!$B$27*About!$B$28</f>
        <v>0</v>
      </c>
      <c r="AH34" s="45">
        <f>SUMPRODUCT('Chem pharma split'!$E$4:$BP$67*('Chem pharma split'!$D$4:$D$67=$A34)*('Chem pharma split'!$E$2:$BP$2=AH$1))*About!$B$27*About!$B$28</f>
        <v>0</v>
      </c>
      <c r="AI34" s="45">
        <f>SUMPRODUCT('Chem pharma split'!$E$4:$BP$67*('Chem pharma split'!$D$4:$D$67=$A34)*('Chem pharma split'!$E$2:$BP$2=AI$1))*About!$B$27*About!$B$28</f>
        <v>0</v>
      </c>
      <c r="AJ34" s="45">
        <f>SUMPRODUCT('Chem pharma split'!$E$4:$BP$67*('Chem pharma split'!$D$4:$D$67=$A34)*('Chem pharma split'!$E$2:$BP$2=AJ$1))*About!$B$27*About!$B$28</f>
        <v>0</v>
      </c>
      <c r="AK34" s="45">
        <f>SUMPRODUCT('Chem pharma split'!$E$4:$BP$67*('Chem pharma split'!$D$4:$D$67=$A34)*('Chem pharma split'!$E$2:$BP$2=AK$1))*About!$B$27*About!$B$28</f>
        <v>0</v>
      </c>
      <c r="AL34" s="45">
        <f>SUMPRODUCT('Chem pharma split'!$E$4:$BP$67*('Chem pharma split'!$D$4:$D$67=$A34)*('Chem pharma split'!$E$2:$BP$2=AL$1))*About!$B$27*About!$B$28</f>
        <v>0</v>
      </c>
    </row>
    <row r="35" spans="1:38" x14ac:dyDescent="0.45">
      <c r="A35" s="18" t="s">
        <v>80</v>
      </c>
      <c r="B35" s="45">
        <f>SUMPRODUCT('Chem pharma split'!$E$4:$BP$67*('Chem pharma split'!$D$4:$D$67=$A35)*('Chem pharma split'!$E$2:$BP$2=B$1))*About!$B$27*About!$B$28</f>
        <v>3.949415766049678</v>
      </c>
      <c r="C35" s="45">
        <f>SUMPRODUCT('Chem pharma split'!$E$4:$BP$67*('Chem pharma split'!$D$4:$D$67=$A35)*('Chem pharma split'!$E$2:$BP$2=C$1))*About!$B$27*About!$B$28</f>
        <v>332.96817845493774</v>
      </c>
      <c r="D35" s="45">
        <f>SUMPRODUCT('Chem pharma split'!$E$4:$BP$67*('Chem pharma split'!$D$4:$D$67=$A35)*('Chem pharma split'!$E$2:$BP$2=D$1))*About!$B$27*About!$B$28</f>
        <v>0</v>
      </c>
      <c r="E35" s="45">
        <f>SUMPRODUCT('Chem pharma split'!$E$4:$BP$67*('Chem pharma split'!$D$4:$D$67=$A35)*('Chem pharma split'!$E$2:$BP$2=E$1))*About!$B$27*About!$B$28</f>
        <v>0</v>
      </c>
      <c r="F35" s="45">
        <f>SUMPRODUCT('Chem pharma split'!$E$4:$BP$67*('Chem pharma split'!$D$4:$D$67=$A35)*('Chem pharma split'!$E$2:$BP$2=F$1))*About!$B$27*About!$B$28</f>
        <v>0</v>
      </c>
      <c r="G35" s="45">
        <f>SUMPRODUCT('Chem pharma split'!$E$4:$BP$67*('Chem pharma split'!$D$4:$D$67=$A35)*('Chem pharma split'!$E$2:$BP$2=G$1))*About!$B$27*About!$B$28</f>
        <v>0</v>
      </c>
      <c r="H35" s="45">
        <f>SUMPRODUCT('Chem pharma split'!$E$4:$BP$67*('Chem pharma split'!$D$4:$D$67=$A35)*('Chem pharma split'!$E$2:$BP$2=H$1))*About!$B$27*About!$B$28</f>
        <v>0</v>
      </c>
      <c r="I35" s="45">
        <f>SUMPRODUCT('Chem pharma split'!$E$4:$BP$67*('Chem pharma split'!$D$4:$D$67=$A35)*('Chem pharma split'!$E$2:$BP$2=I$1))*About!$B$27*About!$B$28</f>
        <v>0</v>
      </c>
      <c r="J35" s="45">
        <f>SUMPRODUCT('Chem pharma split'!$E$4:$BP$67*('Chem pharma split'!$D$4:$D$67=$A35)*('Chem pharma split'!$E$2:$BP$2=J$1))*About!$B$27*About!$B$28</f>
        <v>0</v>
      </c>
      <c r="K35" s="45">
        <f>SUMPRODUCT('Chem pharma split'!$E$4:$BP$67*('Chem pharma split'!$D$4:$D$67=$A35)*('Chem pharma split'!$E$2:$BP$2=K$1))*About!$B$27*About!$B$28</f>
        <v>0</v>
      </c>
      <c r="L35" s="45">
        <f>SUMPRODUCT('Chem pharma split'!$E$4:$BP$67*('Chem pharma split'!$D$4:$D$67=$A35)*('Chem pharma split'!$E$2:$BP$2=L$1))*About!$B$27*About!$B$28</f>
        <v>0</v>
      </c>
      <c r="M35" s="45">
        <f>SUMPRODUCT('Chem pharma split'!$E$4:$BP$67*('Chem pharma split'!$D$4:$D$67=$A35)*('Chem pharma split'!$E$2:$BP$2=M$1))*About!$B$27*About!$B$28</f>
        <v>0</v>
      </c>
      <c r="N35" s="45">
        <f>SUMPRODUCT('Chem pharma split'!$E$4:$BP$67*('Chem pharma split'!$D$4:$D$67=$A35)*('Chem pharma split'!$E$2:$BP$2=N$1))*About!$B$27*About!$B$28</f>
        <v>0</v>
      </c>
      <c r="O35" s="45">
        <f>SUMPRODUCT('Chem pharma split'!$E$4:$BP$67*('Chem pharma split'!$D$4:$D$67=$A35)*('Chem pharma split'!$E$2:$BP$2=O$1))*About!$B$27*About!$B$28</f>
        <v>0</v>
      </c>
      <c r="P35" s="45">
        <f>SUMPRODUCT('Chem pharma split'!$E$4:$BP$67*('Chem pharma split'!$D$4:$D$67=$A35)*('Chem pharma split'!$E$2:$BP$2=P$1))*About!$B$27*About!$B$28</f>
        <v>0</v>
      </c>
      <c r="Q35" s="45">
        <f>SUMPRODUCT('Chem pharma split'!$E$4:$BP$67*('Chem pharma split'!$D$4:$D$67=$A35)*('Chem pharma split'!$E$2:$BP$2=Q$1))*About!$B$27*About!$B$28</f>
        <v>0</v>
      </c>
      <c r="R35" s="45">
        <f>SUMPRODUCT('Chem pharma split'!$E$4:$BP$67*('Chem pharma split'!$D$4:$D$67=$A35)*('Chem pharma split'!$E$2:$BP$2=R$1))*About!$B$27*About!$B$28</f>
        <v>0</v>
      </c>
      <c r="S35" s="45">
        <f>SUMPRODUCT('Chem pharma split'!$E$4:$BP$67*('Chem pharma split'!$D$4:$D$67=$A35)*('Chem pharma split'!$E$2:$BP$2=S$1))*About!$B$27*About!$B$28</f>
        <v>0</v>
      </c>
      <c r="T35" s="45">
        <f>SUMPRODUCT('Chem pharma split'!$E$4:$BP$67*('Chem pharma split'!$D$4:$D$67=$A35)*('Chem pharma split'!$E$2:$BP$2=T$1))*About!$B$27*About!$B$28</f>
        <v>0</v>
      </c>
      <c r="U35" s="45">
        <f>SUMPRODUCT('Chem pharma split'!$E$4:$BP$67*('Chem pharma split'!$D$4:$D$67=$A35)*('Chem pharma split'!$E$2:$BP$2=U$1))*About!$B$27*About!$B$28</f>
        <v>0</v>
      </c>
      <c r="V35" s="45">
        <f>SUMPRODUCT('Chem pharma split'!$E$4:$BP$67*('Chem pharma split'!$D$4:$D$67=$A35)*('Chem pharma split'!$E$2:$BP$2=V$1))*About!$B$27*About!$B$28</f>
        <v>0</v>
      </c>
      <c r="W35" s="45">
        <f>SUMPRODUCT('Chem pharma split'!$E$4:$BP$67*('Chem pharma split'!$D$4:$D$67=$A35)*('Chem pharma split'!$E$2:$BP$2=W$1))*About!$B$27*About!$B$28</f>
        <v>0</v>
      </c>
      <c r="X35" s="45">
        <f>SUMPRODUCT('Chem pharma split'!$E$4:$BP$67*('Chem pharma split'!$D$4:$D$67=$A35)*('Chem pharma split'!$E$2:$BP$2=X$1))*About!$B$27*About!$B$28</f>
        <v>2.1532014567034422E-2</v>
      </c>
      <c r="Y35" s="45">
        <f>SUMPRODUCT('Chem pharma split'!$E$4:$BP$67*('Chem pharma split'!$D$4:$D$67=$A35)*('Chem pharma split'!$E$2:$BP$2=Y$1))*About!$B$27*About!$B$28</f>
        <v>0</v>
      </c>
      <c r="Z35" s="45">
        <f>SUMPRODUCT('Chem pharma split'!$E$4:$BP$67*('Chem pharma split'!$D$4:$D$67=$A35)*('Chem pharma split'!$E$2:$BP$2=Z$1))*About!$B$27*About!$B$28</f>
        <v>89.150317453143003</v>
      </c>
      <c r="AA35" s="45">
        <f>SUMPRODUCT('Chem pharma split'!$E$4:$BP$67*('Chem pharma split'!$D$4:$D$67=$A35)*('Chem pharma split'!$E$2:$BP$2=AA$1))*About!$B$27*About!$B$28</f>
        <v>0</v>
      </c>
      <c r="AB35" s="45">
        <f>SUMPRODUCT('Chem pharma split'!$E$4:$BP$67*('Chem pharma split'!$D$4:$D$67=$A35)*('Chem pharma split'!$E$2:$BP$2=AB$1))*About!$B$27*About!$B$28</f>
        <v>0</v>
      </c>
      <c r="AC35" s="45">
        <f>SUMPRODUCT('Chem pharma split'!$E$4:$BP$67*('Chem pharma split'!$D$4:$D$67=$A35)*('Chem pharma split'!$E$2:$BP$2=AC$1))*About!$B$27*About!$B$28</f>
        <v>135.40528827926488</v>
      </c>
      <c r="AD35" s="45">
        <f>SUMPRODUCT('Chem pharma split'!$E$4:$BP$67*('Chem pharma split'!$D$4:$D$67=$A35)*('Chem pharma split'!$E$2:$BP$2=AD$1))*About!$B$27*About!$B$28</f>
        <v>1531.5613886770084</v>
      </c>
      <c r="AE35" s="45">
        <f>SUMPRODUCT('Chem pharma split'!$E$4:$BP$67*('Chem pharma split'!$D$4:$D$67=$A35)*('Chem pharma split'!$E$2:$BP$2=AE$1))*About!$B$27*About!$B$28</f>
        <v>0</v>
      </c>
      <c r="AF35" s="45">
        <f>SUMPRODUCT('Chem pharma split'!$E$4:$BP$67*('Chem pharma split'!$D$4:$D$67=$A35)*('Chem pharma split'!$E$2:$BP$2=AF$1))*About!$B$27*About!$B$28</f>
        <v>0</v>
      </c>
      <c r="AG35" s="45">
        <f>SUMPRODUCT('Chem pharma split'!$E$4:$BP$67*('Chem pharma split'!$D$4:$D$67=$A35)*('Chem pharma split'!$E$2:$BP$2=AG$1))*About!$B$27*About!$B$28</f>
        <v>0</v>
      </c>
      <c r="AH35" s="45">
        <f>SUMPRODUCT('Chem pharma split'!$E$4:$BP$67*('Chem pharma split'!$D$4:$D$67=$A35)*('Chem pharma split'!$E$2:$BP$2=AH$1))*About!$B$27*About!$B$28</f>
        <v>0</v>
      </c>
      <c r="AI35" s="45">
        <f>SUMPRODUCT('Chem pharma split'!$E$4:$BP$67*('Chem pharma split'!$D$4:$D$67=$A35)*('Chem pharma split'!$E$2:$BP$2=AI$1))*About!$B$27*About!$B$28</f>
        <v>458.37939409633537</v>
      </c>
      <c r="AJ35" s="45">
        <f>SUMPRODUCT('Chem pharma split'!$E$4:$BP$67*('Chem pharma split'!$D$4:$D$67=$A35)*('Chem pharma split'!$E$2:$BP$2=AJ$1))*About!$B$27*About!$B$28</f>
        <v>152.90375818268518</v>
      </c>
      <c r="AK35" s="45">
        <f>SUMPRODUCT('Chem pharma split'!$E$4:$BP$67*('Chem pharma split'!$D$4:$D$67=$A35)*('Chem pharma split'!$E$2:$BP$2=AK$1))*About!$B$27*About!$B$28</f>
        <v>0</v>
      </c>
      <c r="AL35" s="45">
        <f>SUMPRODUCT('Chem pharma split'!$E$4:$BP$67*('Chem pharma split'!$D$4:$D$67=$A35)*('Chem pharma split'!$E$2:$BP$2=AL$1))*About!$B$27*About!$B$28</f>
        <v>0</v>
      </c>
    </row>
    <row r="36" spans="1:38" x14ac:dyDescent="0.45">
      <c r="A36" s="18" t="s">
        <v>81</v>
      </c>
      <c r="B36" s="45">
        <f>SUMPRODUCT('Chem pharma split'!$E$4:$BP$67*('Chem pharma split'!$D$4:$D$67=$A36)*('Chem pharma split'!$E$2:$BP$2=B$1))*About!$B$27*About!$B$28</f>
        <v>0</v>
      </c>
      <c r="C36" s="45">
        <f>SUMPRODUCT('Chem pharma split'!$E$4:$BP$67*('Chem pharma split'!$D$4:$D$67=$A36)*('Chem pharma split'!$E$2:$BP$2=C$1))*About!$B$27*About!$B$28</f>
        <v>0</v>
      </c>
      <c r="D36" s="45">
        <f>SUMPRODUCT('Chem pharma split'!$E$4:$BP$67*('Chem pharma split'!$D$4:$D$67=$A36)*('Chem pharma split'!$E$2:$BP$2=D$1))*About!$B$27*About!$B$28</f>
        <v>0</v>
      </c>
      <c r="E36" s="45">
        <f>SUMPRODUCT('Chem pharma split'!$E$4:$BP$67*('Chem pharma split'!$D$4:$D$67=$A36)*('Chem pharma split'!$E$2:$BP$2=E$1))*About!$B$27*About!$B$28</f>
        <v>0</v>
      </c>
      <c r="F36" s="45">
        <f>SUMPRODUCT('Chem pharma split'!$E$4:$BP$67*('Chem pharma split'!$D$4:$D$67=$A36)*('Chem pharma split'!$E$2:$BP$2=F$1))*About!$B$27*About!$B$28</f>
        <v>0</v>
      </c>
      <c r="G36" s="45">
        <f>SUMPRODUCT('Chem pharma split'!$E$4:$BP$67*('Chem pharma split'!$D$4:$D$67=$A36)*('Chem pharma split'!$E$2:$BP$2=G$1))*About!$B$27*About!$B$28</f>
        <v>0</v>
      </c>
      <c r="H36" s="45">
        <f>SUMPRODUCT('Chem pharma split'!$E$4:$BP$67*('Chem pharma split'!$D$4:$D$67=$A36)*('Chem pharma split'!$E$2:$BP$2=H$1))*About!$B$27*About!$B$28</f>
        <v>0</v>
      </c>
      <c r="I36" s="45">
        <f>SUMPRODUCT('Chem pharma split'!$E$4:$BP$67*('Chem pharma split'!$D$4:$D$67=$A36)*('Chem pharma split'!$E$2:$BP$2=I$1))*About!$B$27*About!$B$28</f>
        <v>0</v>
      </c>
      <c r="J36" s="45">
        <f>SUMPRODUCT('Chem pharma split'!$E$4:$BP$67*('Chem pharma split'!$D$4:$D$67=$A36)*('Chem pharma split'!$E$2:$BP$2=J$1))*About!$B$27*About!$B$28</f>
        <v>0</v>
      </c>
      <c r="K36" s="45">
        <f>SUMPRODUCT('Chem pharma split'!$E$4:$BP$67*('Chem pharma split'!$D$4:$D$67=$A36)*('Chem pharma split'!$E$2:$BP$2=K$1))*About!$B$27*About!$B$28</f>
        <v>0</v>
      </c>
      <c r="L36" s="45">
        <f>SUMPRODUCT('Chem pharma split'!$E$4:$BP$67*('Chem pharma split'!$D$4:$D$67=$A36)*('Chem pharma split'!$E$2:$BP$2=L$1))*About!$B$27*About!$B$28</f>
        <v>0</v>
      </c>
      <c r="M36" s="45">
        <f>SUMPRODUCT('Chem pharma split'!$E$4:$BP$67*('Chem pharma split'!$D$4:$D$67=$A36)*('Chem pharma split'!$E$2:$BP$2=M$1))*About!$B$27*About!$B$28</f>
        <v>0</v>
      </c>
      <c r="N36" s="45">
        <f>SUMPRODUCT('Chem pharma split'!$E$4:$BP$67*('Chem pharma split'!$D$4:$D$67=$A36)*('Chem pharma split'!$E$2:$BP$2=N$1))*About!$B$27*About!$B$28</f>
        <v>0</v>
      </c>
      <c r="O36" s="45">
        <f>SUMPRODUCT('Chem pharma split'!$E$4:$BP$67*('Chem pharma split'!$D$4:$D$67=$A36)*('Chem pharma split'!$E$2:$BP$2=O$1))*About!$B$27*About!$B$28</f>
        <v>0</v>
      </c>
      <c r="P36" s="45">
        <f>SUMPRODUCT('Chem pharma split'!$E$4:$BP$67*('Chem pharma split'!$D$4:$D$67=$A36)*('Chem pharma split'!$E$2:$BP$2=P$1))*About!$B$27*About!$B$28</f>
        <v>0</v>
      </c>
      <c r="Q36" s="45">
        <f>SUMPRODUCT('Chem pharma split'!$E$4:$BP$67*('Chem pharma split'!$D$4:$D$67=$A36)*('Chem pharma split'!$E$2:$BP$2=Q$1))*About!$B$27*About!$B$28</f>
        <v>0</v>
      </c>
      <c r="R36" s="45">
        <f>SUMPRODUCT('Chem pharma split'!$E$4:$BP$67*('Chem pharma split'!$D$4:$D$67=$A36)*('Chem pharma split'!$E$2:$BP$2=R$1))*About!$B$27*About!$B$28</f>
        <v>0</v>
      </c>
      <c r="S36" s="45">
        <f>SUMPRODUCT('Chem pharma split'!$E$4:$BP$67*('Chem pharma split'!$D$4:$D$67=$A36)*('Chem pharma split'!$E$2:$BP$2=S$1))*About!$B$27*About!$B$28</f>
        <v>0</v>
      </c>
      <c r="T36" s="45">
        <f>SUMPRODUCT('Chem pharma split'!$E$4:$BP$67*('Chem pharma split'!$D$4:$D$67=$A36)*('Chem pharma split'!$E$2:$BP$2=T$1))*About!$B$27*About!$B$28</f>
        <v>0</v>
      </c>
      <c r="U36" s="45">
        <f>SUMPRODUCT('Chem pharma split'!$E$4:$BP$67*('Chem pharma split'!$D$4:$D$67=$A36)*('Chem pharma split'!$E$2:$BP$2=U$1))*About!$B$27*About!$B$28</f>
        <v>0</v>
      </c>
      <c r="V36" s="45">
        <f>SUMPRODUCT('Chem pharma split'!$E$4:$BP$67*('Chem pharma split'!$D$4:$D$67=$A36)*('Chem pharma split'!$E$2:$BP$2=V$1))*About!$B$27*About!$B$28</f>
        <v>0</v>
      </c>
      <c r="W36" s="45">
        <f>SUMPRODUCT('Chem pharma split'!$E$4:$BP$67*('Chem pharma split'!$D$4:$D$67=$A36)*('Chem pharma split'!$E$2:$BP$2=W$1))*About!$B$27*About!$B$28</f>
        <v>0</v>
      </c>
      <c r="X36" s="45">
        <f>SUMPRODUCT('Chem pharma split'!$E$4:$BP$67*('Chem pharma split'!$D$4:$D$67=$A36)*('Chem pharma split'!$E$2:$BP$2=X$1))*About!$B$27*About!$B$28</f>
        <v>0</v>
      </c>
      <c r="Y36" s="45">
        <f>SUMPRODUCT('Chem pharma split'!$E$4:$BP$67*('Chem pharma split'!$D$4:$D$67=$A36)*('Chem pharma split'!$E$2:$BP$2=Y$1))*About!$B$27*About!$B$28</f>
        <v>0</v>
      </c>
      <c r="Z36" s="45">
        <f>SUMPRODUCT('Chem pharma split'!$E$4:$BP$67*('Chem pharma split'!$D$4:$D$67=$A36)*('Chem pharma split'!$E$2:$BP$2=Z$1))*About!$B$27*About!$B$28</f>
        <v>310.81326123346582</v>
      </c>
      <c r="AA36" s="45">
        <f>SUMPRODUCT('Chem pharma split'!$E$4:$BP$67*('Chem pharma split'!$D$4:$D$67=$A36)*('Chem pharma split'!$E$2:$BP$2=AA$1))*About!$B$27*About!$B$28</f>
        <v>0</v>
      </c>
      <c r="AB36" s="45">
        <f>SUMPRODUCT('Chem pharma split'!$E$4:$BP$67*('Chem pharma split'!$D$4:$D$67=$A36)*('Chem pharma split'!$E$2:$BP$2=AB$1))*About!$B$27*About!$B$28</f>
        <v>0</v>
      </c>
      <c r="AC36" s="45">
        <f>SUMPRODUCT('Chem pharma split'!$E$4:$BP$67*('Chem pharma split'!$D$4:$D$67=$A36)*('Chem pharma split'!$E$2:$BP$2=AC$1))*About!$B$27*About!$B$28</f>
        <v>15.742061649471131</v>
      </c>
      <c r="AD36" s="45">
        <f>SUMPRODUCT('Chem pharma split'!$E$4:$BP$67*('Chem pharma split'!$D$4:$D$67=$A36)*('Chem pharma split'!$E$2:$BP$2=AD$1))*About!$B$27*About!$B$28</f>
        <v>737.26800989865194</v>
      </c>
      <c r="AE36" s="45">
        <f>SUMPRODUCT('Chem pharma split'!$E$4:$BP$67*('Chem pharma split'!$D$4:$D$67=$A36)*('Chem pharma split'!$E$2:$BP$2=AE$1))*About!$B$27*About!$B$28</f>
        <v>169.29707987972429</v>
      </c>
      <c r="AF36" s="45">
        <f>SUMPRODUCT('Chem pharma split'!$E$4:$BP$67*('Chem pharma split'!$D$4:$D$67=$A36)*('Chem pharma split'!$E$2:$BP$2=AF$1))*About!$B$27*About!$B$28</f>
        <v>0</v>
      </c>
      <c r="AG36" s="45">
        <f>SUMPRODUCT('Chem pharma split'!$E$4:$BP$67*('Chem pharma split'!$D$4:$D$67=$A36)*('Chem pharma split'!$E$2:$BP$2=AG$1))*About!$B$27*About!$B$28</f>
        <v>0</v>
      </c>
      <c r="AH36" s="45">
        <f>SUMPRODUCT('Chem pharma split'!$E$4:$BP$67*('Chem pharma split'!$D$4:$D$67=$A36)*('Chem pharma split'!$E$2:$BP$2=AH$1))*About!$B$27*About!$B$28</f>
        <v>0</v>
      </c>
      <c r="AI36" s="45">
        <f>SUMPRODUCT('Chem pharma split'!$E$4:$BP$67*('Chem pharma split'!$D$4:$D$67=$A36)*('Chem pharma split'!$E$2:$BP$2=AI$1))*About!$B$27*About!$B$28</f>
        <v>0</v>
      </c>
      <c r="AJ36" s="45">
        <f>SUMPRODUCT('Chem pharma split'!$E$4:$BP$67*('Chem pharma split'!$D$4:$D$67=$A36)*('Chem pharma split'!$E$2:$BP$2=AJ$1))*About!$B$27*About!$B$28</f>
        <v>0</v>
      </c>
      <c r="AK36" s="45">
        <f>SUMPRODUCT('Chem pharma split'!$E$4:$BP$67*('Chem pharma split'!$D$4:$D$67=$A36)*('Chem pharma split'!$E$2:$BP$2=AK$1))*About!$B$27*About!$B$28</f>
        <v>0</v>
      </c>
      <c r="AL36" s="45">
        <f>SUMPRODUCT('Chem pharma split'!$E$4:$BP$67*('Chem pharma split'!$D$4:$D$67=$A36)*('Chem pharma split'!$E$2:$BP$2=AL$1))*About!$B$27*About!$B$28</f>
        <v>0</v>
      </c>
    </row>
    <row r="37" spans="1:38" x14ac:dyDescent="0.45">
      <c r="A37" s="18" t="s">
        <v>82</v>
      </c>
      <c r="B37" s="45">
        <f>SUMPRODUCT('Chem pharma split'!$E$4:$BP$67*('Chem pharma split'!$D$4:$D$67=$A37)*('Chem pharma split'!$E$2:$BP$2=B$1))*About!$B$27*About!$B$28</f>
        <v>44.524267232374164</v>
      </c>
      <c r="C37" s="45">
        <f>SUMPRODUCT('Chem pharma split'!$E$4:$BP$67*('Chem pharma split'!$D$4:$D$67=$A37)*('Chem pharma split'!$E$2:$BP$2=C$1))*About!$B$27*About!$B$28</f>
        <v>312.81356508486607</v>
      </c>
      <c r="D37" s="45">
        <f>SUMPRODUCT('Chem pharma split'!$E$4:$BP$67*('Chem pharma split'!$D$4:$D$67=$A37)*('Chem pharma split'!$E$2:$BP$2=D$1))*About!$B$27*About!$B$28</f>
        <v>0</v>
      </c>
      <c r="E37" s="45">
        <f>SUMPRODUCT('Chem pharma split'!$E$4:$BP$67*('Chem pharma split'!$D$4:$D$67=$A37)*('Chem pharma split'!$E$2:$BP$2=E$1))*About!$B$27*About!$B$28</f>
        <v>0</v>
      </c>
      <c r="F37" s="45">
        <f>SUMPRODUCT('Chem pharma split'!$E$4:$BP$67*('Chem pharma split'!$D$4:$D$67=$A37)*('Chem pharma split'!$E$2:$BP$2=F$1))*About!$B$27*About!$B$28</f>
        <v>523.93114938539566</v>
      </c>
      <c r="G37" s="45">
        <f>SUMPRODUCT('Chem pharma split'!$E$4:$BP$67*('Chem pharma split'!$D$4:$D$67=$A37)*('Chem pharma split'!$E$2:$BP$2=G$1))*About!$B$27*About!$B$28</f>
        <v>4154.8994212233602</v>
      </c>
      <c r="H37" s="45">
        <f>SUMPRODUCT('Chem pharma split'!$E$4:$BP$67*('Chem pharma split'!$D$4:$D$67=$A37)*('Chem pharma split'!$E$2:$BP$2=H$1))*About!$B$27*About!$B$28</f>
        <v>27.090214883231369</v>
      </c>
      <c r="I37" s="45">
        <f>SUMPRODUCT('Chem pharma split'!$E$4:$BP$67*('Chem pharma split'!$D$4:$D$67=$A37)*('Chem pharma split'!$E$2:$BP$2=I$1))*About!$B$27*About!$B$28</f>
        <v>10.281271522662996</v>
      </c>
      <c r="J37" s="45">
        <f>SUMPRODUCT('Chem pharma split'!$E$4:$BP$67*('Chem pharma split'!$D$4:$D$67=$A37)*('Chem pharma split'!$E$2:$BP$2=J$1))*About!$B$27*About!$B$28</f>
        <v>38.792975788369539</v>
      </c>
      <c r="K37" s="45">
        <f>SUMPRODUCT('Chem pharma split'!$E$4:$BP$67*('Chem pharma split'!$D$4:$D$67=$A37)*('Chem pharma split'!$E$2:$BP$2=K$1))*About!$B$27*About!$B$28</f>
        <v>748.49372212150138</v>
      </c>
      <c r="L37" s="45">
        <f>SUMPRODUCT('Chem pharma split'!$E$4:$BP$67*('Chem pharma split'!$D$4:$D$67=$A37)*('Chem pharma split'!$E$2:$BP$2=L$1))*About!$B$27*About!$B$28</f>
        <v>159.37302367919492</v>
      </c>
      <c r="M37" s="45">
        <f>SUMPRODUCT('Chem pharma split'!$E$4:$BP$67*('Chem pharma split'!$D$4:$D$67=$A37)*('Chem pharma split'!$E$2:$BP$2=M$1))*About!$B$27*About!$B$28</f>
        <v>758.04286844443584</v>
      </c>
      <c r="N37" s="45">
        <f>SUMPRODUCT('Chem pharma split'!$E$4:$BP$67*('Chem pharma split'!$D$4:$D$67=$A37)*('Chem pharma split'!$E$2:$BP$2=N$1))*About!$B$27*About!$B$28</f>
        <v>152.87478367814427</v>
      </c>
      <c r="O37" s="45">
        <f>SUMPRODUCT('Chem pharma split'!$E$4:$BP$67*('Chem pharma split'!$D$4:$D$67=$A37)*('Chem pharma split'!$E$2:$BP$2=O$1))*About!$B$27*About!$B$28</f>
        <v>457.79953840274396</v>
      </c>
      <c r="P37" s="45">
        <f>SUMPRODUCT('Chem pharma split'!$E$4:$BP$67*('Chem pharma split'!$D$4:$D$67=$A37)*('Chem pharma split'!$E$2:$BP$2=P$1))*About!$B$27*About!$B$28</f>
        <v>767.64497513858328</v>
      </c>
      <c r="Q37" s="45">
        <f>SUMPRODUCT('Chem pharma split'!$E$4:$BP$67*('Chem pharma split'!$D$4:$D$67=$A37)*('Chem pharma split'!$E$2:$BP$2=Q$1))*About!$B$27*About!$B$28</f>
        <v>283.47745141373076</v>
      </c>
      <c r="R37" s="45">
        <f>SUMPRODUCT('Chem pharma split'!$E$4:$BP$67*('Chem pharma split'!$D$4:$D$67=$A37)*('Chem pharma split'!$E$2:$BP$2=R$1))*About!$B$27*About!$B$28</f>
        <v>680.26391945840942</v>
      </c>
      <c r="S37" s="45">
        <f>SUMPRODUCT('Chem pharma split'!$E$4:$BP$67*('Chem pharma split'!$D$4:$D$67=$A37)*('Chem pharma split'!$E$2:$BP$2=S$1))*About!$B$27*About!$B$28</f>
        <v>241.81757209524173</v>
      </c>
      <c r="T37" s="45">
        <f>SUMPRODUCT('Chem pharma split'!$E$4:$BP$67*('Chem pharma split'!$D$4:$D$67=$A37)*('Chem pharma split'!$E$2:$BP$2=T$1))*About!$B$27*About!$B$28</f>
        <v>97.246681415628245</v>
      </c>
      <c r="U37" s="45">
        <f>SUMPRODUCT('Chem pharma split'!$E$4:$BP$67*('Chem pharma split'!$D$4:$D$67=$A37)*('Chem pharma split'!$E$2:$BP$2=U$1))*About!$B$27*About!$B$28</f>
        <v>76.20491936271732</v>
      </c>
      <c r="V37" s="45">
        <f>SUMPRODUCT('Chem pharma split'!$E$4:$BP$67*('Chem pharma split'!$D$4:$D$67=$A37)*('Chem pharma split'!$E$2:$BP$2=V$1))*About!$B$27*About!$B$28</f>
        <v>1052.9694631182615</v>
      </c>
      <c r="W37" s="45">
        <f>SUMPRODUCT('Chem pharma split'!$E$4:$BP$67*('Chem pharma split'!$D$4:$D$67=$A37)*('Chem pharma split'!$E$2:$BP$2=W$1))*About!$B$27*About!$B$28</f>
        <v>136.18480106841133</v>
      </c>
      <c r="X37" s="45">
        <f>SUMPRODUCT('Chem pharma split'!$E$4:$BP$67*('Chem pharma split'!$D$4:$D$67=$A37)*('Chem pharma split'!$E$2:$BP$2=X$1))*About!$B$27*About!$B$28</f>
        <v>122.12320717445942</v>
      </c>
      <c r="Y37" s="45">
        <f>SUMPRODUCT('Chem pharma split'!$E$4:$BP$67*('Chem pharma split'!$D$4:$D$67=$A37)*('Chem pharma split'!$E$2:$BP$2=Y$1))*About!$B$27*About!$B$28</f>
        <v>35.978756330904019</v>
      </c>
      <c r="Z37" s="45">
        <f>SUMPRODUCT('Chem pharma split'!$E$4:$BP$67*('Chem pharma split'!$D$4:$D$67=$A37)*('Chem pharma split'!$E$2:$BP$2=Z$1))*About!$B$27*About!$B$28</f>
        <v>492.87822115508112</v>
      </c>
      <c r="AA37" s="45">
        <f>SUMPRODUCT('Chem pharma split'!$E$4:$BP$67*('Chem pharma split'!$D$4:$D$67=$A37)*('Chem pharma split'!$E$2:$BP$2=AA$1))*About!$B$27*About!$B$28</f>
        <v>193.79890139239581</v>
      </c>
      <c r="AB37" s="45">
        <f>SUMPRODUCT('Chem pharma split'!$E$4:$BP$67*('Chem pharma split'!$D$4:$D$67=$A37)*('Chem pharma split'!$E$2:$BP$2=AB$1))*About!$B$27*About!$B$28</f>
        <v>0</v>
      </c>
      <c r="AC37" s="45">
        <f>SUMPRODUCT('Chem pharma split'!$E$4:$BP$67*('Chem pharma split'!$D$4:$D$67=$A37)*('Chem pharma split'!$E$2:$BP$2=AC$1))*About!$B$27*About!$B$28</f>
        <v>29.408074360600533</v>
      </c>
      <c r="AD37" s="45">
        <f>SUMPRODUCT('Chem pharma split'!$E$4:$BP$67*('Chem pharma split'!$D$4:$D$67=$A37)*('Chem pharma split'!$E$2:$BP$2=AD$1))*About!$B$27*About!$B$28</f>
        <v>118.85617988616313</v>
      </c>
      <c r="AE37" s="45">
        <f>SUMPRODUCT('Chem pharma split'!$E$4:$BP$67*('Chem pharma split'!$D$4:$D$67=$A37)*('Chem pharma split'!$E$2:$BP$2=AE$1))*About!$B$27*About!$B$28</f>
        <v>222.73324540098884</v>
      </c>
      <c r="AF37" s="45">
        <f>SUMPRODUCT('Chem pharma split'!$E$4:$BP$67*('Chem pharma split'!$D$4:$D$67=$A37)*('Chem pharma split'!$E$2:$BP$2=AF$1))*About!$B$27*About!$B$28</f>
        <v>158.66049478404545</v>
      </c>
      <c r="AG37" s="45">
        <f>SUMPRODUCT('Chem pharma split'!$E$4:$BP$67*('Chem pharma split'!$D$4:$D$67=$A37)*('Chem pharma split'!$E$2:$BP$2=AG$1))*About!$B$27*About!$B$28</f>
        <v>232.54516559773421</v>
      </c>
      <c r="AH37" s="45">
        <f>SUMPRODUCT('Chem pharma split'!$E$4:$BP$67*('Chem pharma split'!$D$4:$D$67=$A37)*('Chem pharma split'!$E$2:$BP$2=AH$1))*About!$B$27*About!$B$28</f>
        <v>0</v>
      </c>
      <c r="AI37" s="45">
        <f>SUMPRODUCT('Chem pharma split'!$E$4:$BP$67*('Chem pharma split'!$D$4:$D$67=$A37)*('Chem pharma split'!$E$2:$BP$2=AI$1))*About!$B$27*About!$B$28</f>
        <v>26.847587067604206</v>
      </c>
      <c r="AJ37" s="45">
        <f>SUMPRODUCT('Chem pharma split'!$E$4:$BP$67*('Chem pharma split'!$D$4:$D$67=$A37)*('Chem pharma split'!$E$2:$BP$2=AJ$1))*About!$B$27*About!$B$28</f>
        <v>85.713176076045968</v>
      </c>
      <c r="AK37" s="45">
        <f>SUMPRODUCT('Chem pharma split'!$E$4:$BP$67*('Chem pharma split'!$D$4:$D$67=$A37)*('Chem pharma split'!$E$2:$BP$2=AK$1))*About!$B$27*About!$B$28</f>
        <v>1827.9049390059224</v>
      </c>
      <c r="AL37" s="45">
        <f>SUMPRODUCT('Chem pharma split'!$E$4:$BP$67*('Chem pharma split'!$D$4:$D$67=$A37)*('Chem pharma split'!$E$2:$BP$2=AL$1))*About!$B$27*About!$B$28</f>
        <v>0</v>
      </c>
    </row>
    <row r="38" spans="1:38" x14ac:dyDescent="0.45">
      <c r="A38" s="18" t="s">
        <v>83</v>
      </c>
      <c r="B38" s="45">
        <f>SUMPRODUCT('Chem pharma split'!$E$4:$BP$67*('Chem pharma split'!$D$4:$D$67=$A38)*('Chem pharma split'!$E$2:$BP$2=B$1))*About!$B$27*About!$B$28</f>
        <v>0</v>
      </c>
      <c r="C38" s="45">
        <f>SUMPRODUCT('Chem pharma split'!$E$4:$BP$67*('Chem pharma split'!$D$4:$D$67=$A38)*('Chem pharma split'!$E$2:$BP$2=C$1))*About!$B$27*About!$B$28</f>
        <v>0</v>
      </c>
      <c r="D38" s="45">
        <f>SUMPRODUCT('Chem pharma split'!$E$4:$BP$67*('Chem pharma split'!$D$4:$D$67=$A38)*('Chem pharma split'!$E$2:$BP$2=D$1))*About!$B$27*About!$B$28</f>
        <v>0</v>
      </c>
      <c r="E38" s="45">
        <f>SUMPRODUCT('Chem pharma split'!$E$4:$BP$67*('Chem pharma split'!$D$4:$D$67=$A38)*('Chem pharma split'!$E$2:$BP$2=E$1))*About!$B$27*About!$B$28</f>
        <v>0</v>
      </c>
      <c r="F38" s="45">
        <f>SUMPRODUCT('Chem pharma split'!$E$4:$BP$67*('Chem pharma split'!$D$4:$D$67=$A38)*('Chem pharma split'!$E$2:$BP$2=F$1))*About!$B$27*About!$B$28</f>
        <v>0</v>
      </c>
      <c r="G38" s="45">
        <f>SUMPRODUCT('Chem pharma split'!$E$4:$BP$67*('Chem pharma split'!$D$4:$D$67=$A38)*('Chem pharma split'!$E$2:$BP$2=G$1))*About!$B$27*About!$B$28</f>
        <v>0</v>
      </c>
      <c r="H38" s="45">
        <f>SUMPRODUCT('Chem pharma split'!$E$4:$BP$67*('Chem pharma split'!$D$4:$D$67=$A38)*('Chem pharma split'!$E$2:$BP$2=H$1))*About!$B$27*About!$B$28</f>
        <v>0</v>
      </c>
      <c r="I38" s="45">
        <f>SUMPRODUCT('Chem pharma split'!$E$4:$BP$67*('Chem pharma split'!$D$4:$D$67=$A38)*('Chem pharma split'!$E$2:$BP$2=I$1))*About!$B$27*About!$B$28</f>
        <v>0</v>
      </c>
      <c r="J38" s="45">
        <f>SUMPRODUCT('Chem pharma split'!$E$4:$BP$67*('Chem pharma split'!$D$4:$D$67=$A38)*('Chem pharma split'!$E$2:$BP$2=J$1))*About!$B$27*About!$B$28</f>
        <v>0</v>
      </c>
      <c r="K38" s="45">
        <f>SUMPRODUCT('Chem pharma split'!$E$4:$BP$67*('Chem pharma split'!$D$4:$D$67=$A38)*('Chem pharma split'!$E$2:$BP$2=K$1))*About!$B$27*About!$B$28</f>
        <v>0</v>
      </c>
      <c r="L38" s="45">
        <f>SUMPRODUCT('Chem pharma split'!$E$4:$BP$67*('Chem pharma split'!$D$4:$D$67=$A38)*('Chem pharma split'!$E$2:$BP$2=L$1))*About!$B$27*About!$B$28</f>
        <v>0</v>
      </c>
      <c r="M38" s="45">
        <f>SUMPRODUCT('Chem pharma split'!$E$4:$BP$67*('Chem pharma split'!$D$4:$D$67=$A38)*('Chem pharma split'!$E$2:$BP$2=M$1))*About!$B$27*About!$B$28</f>
        <v>0</v>
      </c>
      <c r="N38" s="45">
        <f>SUMPRODUCT('Chem pharma split'!$E$4:$BP$67*('Chem pharma split'!$D$4:$D$67=$A38)*('Chem pharma split'!$E$2:$BP$2=N$1))*About!$B$27*About!$B$28</f>
        <v>0</v>
      </c>
      <c r="O38" s="45">
        <f>SUMPRODUCT('Chem pharma split'!$E$4:$BP$67*('Chem pharma split'!$D$4:$D$67=$A38)*('Chem pharma split'!$E$2:$BP$2=O$1))*About!$B$27*About!$B$28</f>
        <v>0</v>
      </c>
      <c r="P38" s="45">
        <f>SUMPRODUCT('Chem pharma split'!$E$4:$BP$67*('Chem pharma split'!$D$4:$D$67=$A38)*('Chem pharma split'!$E$2:$BP$2=P$1))*About!$B$27*About!$B$28</f>
        <v>0</v>
      </c>
      <c r="Q38" s="45">
        <f>SUMPRODUCT('Chem pharma split'!$E$4:$BP$67*('Chem pharma split'!$D$4:$D$67=$A38)*('Chem pharma split'!$E$2:$BP$2=Q$1))*About!$B$27*About!$B$28</f>
        <v>0</v>
      </c>
      <c r="R38" s="45">
        <f>SUMPRODUCT('Chem pharma split'!$E$4:$BP$67*('Chem pharma split'!$D$4:$D$67=$A38)*('Chem pharma split'!$E$2:$BP$2=R$1))*About!$B$27*About!$B$28</f>
        <v>0</v>
      </c>
      <c r="S38" s="45">
        <f>SUMPRODUCT('Chem pharma split'!$E$4:$BP$67*('Chem pharma split'!$D$4:$D$67=$A38)*('Chem pharma split'!$E$2:$BP$2=S$1))*About!$B$27*About!$B$28</f>
        <v>0</v>
      </c>
      <c r="T38" s="45">
        <f>SUMPRODUCT('Chem pharma split'!$E$4:$BP$67*('Chem pharma split'!$D$4:$D$67=$A38)*('Chem pharma split'!$E$2:$BP$2=T$1))*About!$B$27*About!$B$28</f>
        <v>0</v>
      </c>
      <c r="U38" s="45">
        <f>SUMPRODUCT('Chem pharma split'!$E$4:$BP$67*('Chem pharma split'!$D$4:$D$67=$A38)*('Chem pharma split'!$E$2:$BP$2=U$1))*About!$B$27*About!$B$28</f>
        <v>0</v>
      </c>
      <c r="V38" s="45">
        <f>SUMPRODUCT('Chem pharma split'!$E$4:$BP$67*('Chem pharma split'!$D$4:$D$67=$A38)*('Chem pharma split'!$E$2:$BP$2=V$1))*About!$B$27*About!$B$28</f>
        <v>0</v>
      </c>
      <c r="W38" s="45">
        <f>SUMPRODUCT('Chem pharma split'!$E$4:$BP$67*('Chem pharma split'!$D$4:$D$67=$A38)*('Chem pharma split'!$E$2:$BP$2=W$1))*About!$B$27*About!$B$28</f>
        <v>0</v>
      </c>
      <c r="X38" s="45">
        <f>SUMPRODUCT('Chem pharma split'!$E$4:$BP$67*('Chem pharma split'!$D$4:$D$67=$A38)*('Chem pharma split'!$E$2:$BP$2=X$1))*About!$B$27*About!$B$28</f>
        <v>0</v>
      </c>
      <c r="Y38" s="45">
        <f>SUMPRODUCT('Chem pharma split'!$E$4:$BP$67*('Chem pharma split'!$D$4:$D$67=$A38)*('Chem pharma split'!$E$2:$BP$2=Y$1))*About!$B$27*About!$B$28</f>
        <v>0</v>
      </c>
      <c r="Z38" s="45">
        <f>SUMPRODUCT('Chem pharma split'!$E$4:$BP$67*('Chem pharma split'!$D$4:$D$67=$A38)*('Chem pharma split'!$E$2:$BP$2=Z$1))*About!$B$27*About!$B$28</f>
        <v>0</v>
      </c>
      <c r="AA38" s="45">
        <f>SUMPRODUCT('Chem pharma split'!$E$4:$BP$67*('Chem pharma split'!$D$4:$D$67=$A38)*('Chem pharma split'!$E$2:$BP$2=AA$1))*About!$B$27*About!$B$28</f>
        <v>0</v>
      </c>
      <c r="AB38" s="45">
        <f>SUMPRODUCT('Chem pharma split'!$E$4:$BP$67*('Chem pharma split'!$D$4:$D$67=$A38)*('Chem pharma split'!$E$2:$BP$2=AB$1))*About!$B$27*About!$B$28</f>
        <v>0</v>
      </c>
      <c r="AC38" s="45">
        <f>SUMPRODUCT('Chem pharma split'!$E$4:$BP$67*('Chem pharma split'!$D$4:$D$67=$A38)*('Chem pharma split'!$E$2:$BP$2=AC$1))*About!$B$27*About!$B$28</f>
        <v>0</v>
      </c>
      <c r="AD38" s="45">
        <f>SUMPRODUCT('Chem pharma split'!$E$4:$BP$67*('Chem pharma split'!$D$4:$D$67=$A38)*('Chem pharma split'!$E$2:$BP$2=AD$1))*About!$B$27*About!$B$28</f>
        <v>0</v>
      </c>
      <c r="AE38" s="45">
        <f>SUMPRODUCT('Chem pharma split'!$E$4:$BP$67*('Chem pharma split'!$D$4:$D$67=$A38)*('Chem pharma split'!$E$2:$BP$2=AE$1))*About!$B$27*About!$B$28</f>
        <v>0</v>
      </c>
      <c r="AF38" s="45">
        <f>SUMPRODUCT('Chem pharma split'!$E$4:$BP$67*('Chem pharma split'!$D$4:$D$67=$A38)*('Chem pharma split'!$E$2:$BP$2=AF$1))*About!$B$27*About!$B$28</f>
        <v>0</v>
      </c>
      <c r="AG38" s="45">
        <f>SUMPRODUCT('Chem pharma split'!$E$4:$BP$67*('Chem pharma split'!$D$4:$D$67=$A38)*('Chem pharma split'!$E$2:$BP$2=AG$1))*About!$B$27*About!$B$28</f>
        <v>0</v>
      </c>
      <c r="AH38" s="45">
        <f>SUMPRODUCT('Chem pharma split'!$E$4:$BP$67*('Chem pharma split'!$D$4:$D$67=$A38)*('Chem pharma split'!$E$2:$BP$2=AH$1))*About!$B$27*About!$B$28</f>
        <v>0</v>
      </c>
      <c r="AI38" s="45">
        <f>SUMPRODUCT('Chem pharma split'!$E$4:$BP$67*('Chem pharma split'!$D$4:$D$67=$A38)*('Chem pharma split'!$E$2:$BP$2=AI$1))*About!$B$27*About!$B$28</f>
        <v>0</v>
      </c>
      <c r="AJ38" s="45">
        <f>SUMPRODUCT('Chem pharma split'!$E$4:$BP$67*('Chem pharma split'!$D$4:$D$67=$A38)*('Chem pharma split'!$E$2:$BP$2=AJ$1))*About!$B$27*About!$B$28</f>
        <v>0</v>
      </c>
      <c r="AK38" s="45">
        <f>SUMPRODUCT('Chem pharma split'!$E$4:$BP$67*('Chem pharma split'!$D$4:$D$67=$A38)*('Chem pharma split'!$E$2:$BP$2=AK$1))*About!$B$27*About!$B$28</f>
        <v>0</v>
      </c>
      <c r="AL38" s="45">
        <f>SUMPRODUCT('Chem pharma split'!$E$4:$BP$67*('Chem pharma split'!$D$4:$D$67=$A38)*('Chem pharma split'!$E$2:$BP$2=AL$1))*About!$B$27*About!$B$28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39"/>
  <sheetViews>
    <sheetView workbookViewId="0">
      <selection activeCell="B11" sqref="B11"/>
    </sheetView>
  </sheetViews>
  <sheetFormatPr defaultRowHeight="14.25" x14ac:dyDescent="0.45"/>
  <cols>
    <col min="1" max="38" width="10.1328125" customWidth="1"/>
  </cols>
  <sheetData>
    <row r="1" spans="1:38" s="4" customFormat="1" x14ac:dyDescent="0.45"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13" t="s">
        <v>86</v>
      </c>
      <c r="L1" s="13" t="s">
        <v>87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  <c r="V1" s="4" t="s">
        <v>67</v>
      </c>
      <c r="W1" s="4" t="s">
        <v>68</v>
      </c>
      <c r="X1" s="4" t="s">
        <v>69</v>
      </c>
      <c r="Y1" s="4" t="s">
        <v>70</v>
      </c>
      <c r="Z1" s="4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80</v>
      </c>
      <c r="AJ1" s="4" t="s">
        <v>81</v>
      </c>
      <c r="AK1" s="4" t="s">
        <v>82</v>
      </c>
      <c r="AL1" s="4" t="s">
        <v>83</v>
      </c>
    </row>
    <row r="2" spans="1:38" x14ac:dyDescent="0.45">
      <c r="A2" t="s">
        <v>49</v>
      </c>
      <c r="B2">
        <f>'OECD TTL'!C9</f>
        <v>64476.7</v>
      </c>
      <c r="C2">
        <f>'OECD TTL'!D9</f>
        <v>0.9</v>
      </c>
      <c r="D2">
        <f>'OECD TTL'!E9</f>
        <v>0.4</v>
      </c>
      <c r="E2">
        <f>'OECD TTL'!F9</f>
        <v>21</v>
      </c>
      <c r="F2">
        <f>'OECD TTL'!G9</f>
        <v>103501.1</v>
      </c>
      <c r="G2">
        <f>'OECD TTL'!H9</f>
        <v>12874.9</v>
      </c>
      <c r="H2">
        <f>'OECD TTL'!I9</f>
        <v>5401.9</v>
      </c>
      <c r="I2" s="5">
        <f>'OECD TTL'!J9</f>
        <v>2852.7</v>
      </c>
      <c r="J2">
        <f>'OECD TTL'!K9</f>
        <v>81.099999999999994</v>
      </c>
      <c r="K2" s="19">
        <f>'WIOT Use to ISIC'!K2</f>
        <v>1216.8534187107928</v>
      </c>
      <c r="L2" s="19">
        <f>'WIOT Use to ISIC'!L2</f>
        <v>72.480745377689161</v>
      </c>
      <c r="M2">
        <f>'OECD TTL'!M9</f>
        <v>1459.3</v>
      </c>
      <c r="N2">
        <f>'OECD TTL'!N9</f>
        <v>75.2</v>
      </c>
      <c r="O2">
        <f>'OECD TTL'!O9</f>
        <v>4.4000000000000004</v>
      </c>
      <c r="P2">
        <f>'OECD TTL'!P9</f>
        <v>0.8</v>
      </c>
      <c r="Q2">
        <f>'OECD TTL'!Q9</f>
        <v>0.6</v>
      </c>
      <c r="R2">
        <f>'OECD TTL'!R9</f>
        <v>1.3</v>
      </c>
      <c r="S2">
        <f>'OECD TTL'!S9</f>
        <v>1.1000000000000001</v>
      </c>
      <c r="T2">
        <f>'OECD TTL'!T9</f>
        <v>79.2</v>
      </c>
      <c r="U2">
        <f>'OECD TTL'!U9</f>
        <v>7.6</v>
      </c>
      <c r="V2">
        <f>'OECD TTL'!V9</f>
        <v>1471</v>
      </c>
      <c r="W2">
        <f>'OECD TTL'!W9</f>
        <v>361</v>
      </c>
      <c r="X2">
        <f>'OECD TTL'!X9</f>
        <v>3959.3</v>
      </c>
      <c r="Y2">
        <f>'OECD TTL'!Y9</f>
        <v>4704.8</v>
      </c>
      <c r="Z2">
        <f>'OECD TTL'!Z9</f>
        <v>169.9</v>
      </c>
      <c r="AA2">
        <f>'OECD TTL'!AA9</f>
        <v>9023.4</v>
      </c>
      <c r="AB2">
        <f>'OECD TTL'!AB9</f>
        <v>5.5</v>
      </c>
      <c r="AC2">
        <f>'OECD TTL'!AC9</f>
        <v>13.5</v>
      </c>
      <c r="AD2">
        <f>'OECD TTL'!AD9</f>
        <v>1.2</v>
      </c>
      <c r="AE2">
        <f>'OECD TTL'!AE9</f>
        <v>6.1</v>
      </c>
      <c r="AF2">
        <f>'OECD TTL'!AF9</f>
        <v>0.2</v>
      </c>
      <c r="AG2">
        <f>'OECD TTL'!AG9</f>
        <v>1966</v>
      </c>
      <c r="AH2">
        <f>'OECD TTL'!AH9</f>
        <v>1879.4</v>
      </c>
      <c r="AI2">
        <f>'OECD TTL'!AI9</f>
        <v>0.1</v>
      </c>
      <c r="AJ2">
        <f>'OECD TTL'!AJ9</f>
        <v>344.7</v>
      </c>
      <c r="AK2">
        <f>'OECD TTL'!AK9</f>
        <v>716.7</v>
      </c>
      <c r="AL2">
        <f>'OECD TTL'!AL9</f>
        <v>0</v>
      </c>
    </row>
    <row r="3" spans="1:38" x14ac:dyDescent="0.45">
      <c r="A3" t="s">
        <v>50</v>
      </c>
      <c r="B3">
        <f>'OECD TTL'!C10</f>
        <v>7.4</v>
      </c>
      <c r="C3">
        <f>'OECD TTL'!D10</f>
        <v>3194.4</v>
      </c>
      <c r="D3">
        <f>'OECD TTL'!E10</f>
        <v>55.7</v>
      </c>
      <c r="E3">
        <f>'OECD TTL'!F10</f>
        <v>301.8</v>
      </c>
      <c r="F3">
        <f>'OECD TTL'!G10</f>
        <v>75.3</v>
      </c>
      <c r="G3">
        <f>'OECD TTL'!H10</f>
        <v>120.7</v>
      </c>
      <c r="H3">
        <f>'OECD TTL'!I10</f>
        <v>7.8</v>
      </c>
      <c r="I3">
        <f>'OECD TTL'!J10</f>
        <v>78.400000000000006</v>
      </c>
      <c r="J3">
        <f>'OECD TTL'!K10</f>
        <v>95013.2</v>
      </c>
      <c r="K3" s="19">
        <f>'WIOT Use to ISIC'!K3</f>
        <v>4770.5232614263386</v>
      </c>
      <c r="L3" s="19">
        <f>'WIOT Use to ISIC'!L3</f>
        <v>92.225993731324792</v>
      </c>
      <c r="M3">
        <f>'OECD TTL'!M10</f>
        <v>17.600000000000001</v>
      </c>
      <c r="N3">
        <f>'OECD TTL'!N10</f>
        <v>848.9</v>
      </c>
      <c r="O3">
        <f>'OECD TTL'!O10</f>
        <v>10813.3</v>
      </c>
      <c r="P3">
        <f>'OECD TTL'!P10</f>
        <v>15.3</v>
      </c>
      <c r="Q3">
        <f>'OECD TTL'!Q10</f>
        <v>0.2</v>
      </c>
      <c r="R3">
        <f>'OECD TTL'!R10</f>
        <v>4.0999999999999996</v>
      </c>
      <c r="S3">
        <f>'OECD TTL'!S10</f>
        <v>97.9</v>
      </c>
      <c r="T3">
        <f>'OECD TTL'!T10</f>
        <v>150</v>
      </c>
      <c r="U3">
        <f>'OECD TTL'!U10</f>
        <v>13.7</v>
      </c>
      <c r="V3">
        <f>'OECD TTL'!V10</f>
        <v>37.4</v>
      </c>
      <c r="W3">
        <f>'OECD TTL'!W10</f>
        <v>23008.2</v>
      </c>
      <c r="X3">
        <f>'OECD TTL'!X10</f>
        <v>73.099999999999994</v>
      </c>
      <c r="Y3">
        <f>'OECD TTL'!Y10</f>
        <v>262.2</v>
      </c>
      <c r="Z3">
        <f>'OECD TTL'!Z10</f>
        <v>79.5</v>
      </c>
      <c r="AA3">
        <f>'OECD TTL'!AA10</f>
        <v>202.6</v>
      </c>
      <c r="AB3">
        <f>'OECD TTL'!AB10</f>
        <v>3.1</v>
      </c>
      <c r="AC3">
        <f>'OECD TTL'!AC10</f>
        <v>38.700000000000003</v>
      </c>
      <c r="AD3">
        <f>'OECD TTL'!AD10</f>
        <v>0.5</v>
      </c>
      <c r="AE3">
        <f>'OECD TTL'!AE10</f>
        <v>3.4</v>
      </c>
      <c r="AF3">
        <f>'OECD TTL'!AF10</f>
        <v>0.2</v>
      </c>
      <c r="AG3">
        <f>'OECD TTL'!AG10</f>
        <v>86.1</v>
      </c>
      <c r="AH3">
        <f>'OECD TTL'!AH10</f>
        <v>1.4</v>
      </c>
      <c r="AI3">
        <f>'OECD TTL'!AI10</f>
        <v>0.5</v>
      </c>
      <c r="AJ3">
        <f>'OECD TTL'!AJ10</f>
        <v>95.5</v>
      </c>
      <c r="AK3">
        <f>'OECD TTL'!AK10</f>
        <v>189.9</v>
      </c>
      <c r="AL3">
        <f>'OECD TTL'!AL10</f>
        <v>0</v>
      </c>
    </row>
    <row r="4" spans="1:38" x14ac:dyDescent="0.45">
      <c r="A4" t="s">
        <v>51</v>
      </c>
      <c r="B4">
        <f>'OECD TTL'!C11</f>
        <v>14.8</v>
      </c>
      <c r="C4">
        <f>'OECD TTL'!D11</f>
        <v>36.799999999999997</v>
      </c>
      <c r="D4">
        <f>'OECD TTL'!E11</f>
        <v>972.8</v>
      </c>
      <c r="E4">
        <f>'OECD TTL'!F11</f>
        <v>38.4</v>
      </c>
      <c r="F4">
        <f>'OECD TTL'!G11</f>
        <v>0.4</v>
      </c>
      <c r="G4">
        <f>'OECD TTL'!H11</f>
        <v>2.8</v>
      </c>
      <c r="H4">
        <f>'OECD TTL'!I11</f>
        <v>0.3</v>
      </c>
      <c r="I4">
        <f>'OECD TTL'!J11</f>
        <v>7.1</v>
      </c>
      <c r="J4">
        <f>'OECD TTL'!K11</f>
        <v>4.3</v>
      </c>
      <c r="K4" s="19">
        <f>'WIOT Use to ISIC'!K4</f>
        <v>0</v>
      </c>
      <c r="L4" s="19">
        <f>'WIOT Use to ISIC'!L4</f>
        <v>0</v>
      </c>
      <c r="M4">
        <f>'OECD TTL'!M11</f>
        <v>5.7</v>
      </c>
      <c r="N4">
        <f>'OECD TTL'!N11</f>
        <v>4339.2</v>
      </c>
      <c r="O4">
        <f>'OECD TTL'!O11</f>
        <v>19476.099999999999</v>
      </c>
      <c r="P4">
        <f>'OECD TTL'!P11</f>
        <v>354.1</v>
      </c>
      <c r="Q4">
        <f>'OECD TTL'!Q11</f>
        <v>20.9</v>
      </c>
      <c r="R4">
        <f>'OECD TTL'!R11</f>
        <v>157.1</v>
      </c>
      <c r="S4">
        <f>'OECD TTL'!S11</f>
        <v>111.4</v>
      </c>
      <c r="T4">
        <f>'OECD TTL'!T11</f>
        <v>103.6</v>
      </c>
      <c r="U4">
        <f>'OECD TTL'!U11</f>
        <v>25.2</v>
      </c>
      <c r="V4">
        <f>'OECD TTL'!V11</f>
        <v>309.3</v>
      </c>
      <c r="W4">
        <f>'OECD TTL'!W11</f>
        <v>74.7</v>
      </c>
      <c r="X4">
        <f>'OECD TTL'!X11</f>
        <v>8452.7000000000007</v>
      </c>
      <c r="Y4">
        <f>'OECD TTL'!Y11</f>
        <v>98.5</v>
      </c>
      <c r="Z4">
        <f>'OECD TTL'!Z11</f>
        <v>0.8</v>
      </c>
      <c r="AA4">
        <f>'OECD TTL'!AA11</f>
        <v>10.6</v>
      </c>
      <c r="AB4">
        <f>'OECD TTL'!AB11</f>
        <v>0.1</v>
      </c>
      <c r="AC4">
        <f>'OECD TTL'!AC11</f>
        <v>4.0999999999999996</v>
      </c>
      <c r="AD4">
        <f>'OECD TTL'!AD11</f>
        <v>0.2</v>
      </c>
      <c r="AE4">
        <f>'OECD TTL'!AE11</f>
        <v>0.2</v>
      </c>
      <c r="AF4">
        <f>'OECD TTL'!AF11</f>
        <v>0</v>
      </c>
      <c r="AG4">
        <f>'OECD TTL'!AG11</f>
        <v>46.6</v>
      </c>
      <c r="AH4">
        <f>'OECD TTL'!AH11</f>
        <v>0.3</v>
      </c>
      <c r="AI4">
        <f>'OECD TTL'!AI11</f>
        <v>0.1</v>
      </c>
      <c r="AJ4">
        <f>'OECD TTL'!AJ11</f>
        <v>1.6</v>
      </c>
      <c r="AK4">
        <f>'OECD TTL'!AK11</f>
        <v>40.4</v>
      </c>
      <c r="AL4">
        <f>'OECD TTL'!AL11</f>
        <v>0</v>
      </c>
    </row>
    <row r="5" spans="1:38" x14ac:dyDescent="0.45">
      <c r="A5" t="s">
        <v>52</v>
      </c>
      <c r="B5">
        <f>'OECD TTL'!C12</f>
        <v>1448</v>
      </c>
      <c r="C5">
        <f>'OECD TTL'!D12</f>
        <v>4310.8</v>
      </c>
      <c r="D5">
        <f>'OECD TTL'!E12</f>
        <v>788.5</v>
      </c>
      <c r="E5">
        <f>'OECD TTL'!F12</f>
        <v>747.6</v>
      </c>
      <c r="F5">
        <f>'OECD TTL'!G12</f>
        <v>92.8</v>
      </c>
      <c r="G5">
        <f>'OECD TTL'!H12</f>
        <v>0.1</v>
      </c>
      <c r="H5">
        <f>'OECD TTL'!I12</f>
        <v>6.2</v>
      </c>
      <c r="I5">
        <f>'OECD TTL'!J12</f>
        <v>40</v>
      </c>
      <c r="J5">
        <f>'OECD TTL'!K12</f>
        <v>332.9</v>
      </c>
      <c r="K5" s="19">
        <f>'WIOT Use to ISIC'!K5</f>
        <v>0</v>
      </c>
      <c r="L5" s="19">
        <f>'WIOT Use to ISIC'!L5</f>
        <v>0</v>
      </c>
      <c r="M5">
        <f>'OECD TTL'!M12</f>
        <v>98.4</v>
      </c>
      <c r="N5">
        <f>'OECD TTL'!N12</f>
        <v>72.3</v>
      </c>
      <c r="O5">
        <f>'OECD TTL'!O12</f>
        <v>22.5</v>
      </c>
      <c r="P5">
        <f>'OECD TTL'!P12</f>
        <v>2</v>
      </c>
      <c r="Q5">
        <f>'OECD TTL'!Q12</f>
        <v>0.1</v>
      </c>
      <c r="R5">
        <f>'OECD TTL'!R12</f>
        <v>0.4</v>
      </c>
      <c r="S5">
        <f>'OECD TTL'!S12</f>
        <v>61.7</v>
      </c>
      <c r="T5">
        <f>'OECD TTL'!T12</f>
        <v>1.8</v>
      </c>
      <c r="U5">
        <f>'OECD TTL'!U12</f>
        <v>0.9</v>
      </c>
      <c r="V5">
        <f>'OECD TTL'!V12</f>
        <v>42.4</v>
      </c>
      <c r="W5">
        <f>'OECD TTL'!W12</f>
        <v>854.9</v>
      </c>
      <c r="X5">
        <f>'OECD TTL'!X12</f>
        <v>3256.4</v>
      </c>
      <c r="Y5">
        <f>'OECD TTL'!Y12</f>
        <v>0.7</v>
      </c>
      <c r="Z5">
        <f>'OECD TTL'!Z12</f>
        <v>55.8</v>
      </c>
      <c r="AA5">
        <f>'OECD TTL'!AA12</f>
        <v>0.3</v>
      </c>
      <c r="AB5">
        <f>'OECD TTL'!AB12</f>
        <v>0</v>
      </c>
      <c r="AC5">
        <f>'OECD TTL'!AC12</f>
        <v>0</v>
      </c>
      <c r="AD5">
        <f>'OECD TTL'!AD12</f>
        <v>0.1</v>
      </c>
      <c r="AE5">
        <f>'OECD TTL'!AE12</f>
        <v>0.5</v>
      </c>
      <c r="AF5">
        <f>'OECD TTL'!AF12</f>
        <v>0</v>
      </c>
      <c r="AG5">
        <f>'OECD TTL'!AG12</f>
        <v>8.1999999999999993</v>
      </c>
      <c r="AH5">
        <f>'OECD TTL'!AH12</f>
        <v>176.1</v>
      </c>
      <c r="AI5">
        <f>'OECD TTL'!AI12</f>
        <v>64.8</v>
      </c>
      <c r="AJ5">
        <f>'OECD TTL'!AJ12</f>
        <v>1.5</v>
      </c>
      <c r="AK5">
        <f>'OECD TTL'!AK12</f>
        <v>1.6</v>
      </c>
      <c r="AL5">
        <f>'OECD TTL'!AL12</f>
        <v>0</v>
      </c>
    </row>
    <row r="6" spans="1:38" x14ac:dyDescent="0.45">
      <c r="A6" t="s">
        <v>53</v>
      </c>
      <c r="B6">
        <f>'OECD TTL'!C13</f>
        <v>6491.7</v>
      </c>
      <c r="C6">
        <f>'OECD TTL'!D13</f>
        <v>45.4</v>
      </c>
      <c r="D6">
        <f>'OECD TTL'!E13</f>
        <v>25.2</v>
      </c>
      <c r="E6">
        <f>'OECD TTL'!F13</f>
        <v>4.5999999999999996</v>
      </c>
      <c r="F6">
        <f>'OECD TTL'!G13</f>
        <v>9159.7999999999993</v>
      </c>
      <c r="G6">
        <f>'OECD TTL'!H13</f>
        <v>460.6</v>
      </c>
      <c r="H6">
        <f>'OECD TTL'!I13</f>
        <v>13.3</v>
      </c>
      <c r="I6">
        <f>'OECD TTL'!J13</f>
        <v>69.7</v>
      </c>
      <c r="J6">
        <f>'OECD TTL'!K13</f>
        <v>377.7</v>
      </c>
      <c r="K6" s="19">
        <f>'WIOT Use to ISIC'!K6</f>
        <v>2750.0186147359786</v>
      </c>
      <c r="L6" s="19">
        <f>'WIOT Use to ISIC'!L6</f>
        <v>368.38456822373962</v>
      </c>
      <c r="M6">
        <f>'OECD TTL'!M13</f>
        <v>402</v>
      </c>
      <c r="N6">
        <f>'OECD TTL'!N13</f>
        <v>100.6</v>
      </c>
      <c r="O6">
        <f>'OECD TTL'!O13</f>
        <v>174.5</v>
      </c>
      <c r="P6">
        <f>'OECD TTL'!P13</f>
        <v>41.7</v>
      </c>
      <c r="Q6">
        <f>'OECD TTL'!Q13</f>
        <v>26.4</v>
      </c>
      <c r="R6">
        <f>'OECD TTL'!R13</f>
        <v>59.3</v>
      </c>
      <c r="S6">
        <f>'OECD TTL'!S13</f>
        <v>53.6</v>
      </c>
      <c r="T6">
        <f>'OECD TTL'!T13</f>
        <v>117.3</v>
      </c>
      <c r="U6">
        <f>'OECD TTL'!U13</f>
        <v>34.5</v>
      </c>
      <c r="V6">
        <f>'OECD TTL'!V13</f>
        <v>88.8</v>
      </c>
      <c r="W6">
        <f>'OECD TTL'!W13</f>
        <v>162.4</v>
      </c>
      <c r="X6">
        <f>'OECD TTL'!X13</f>
        <v>307.5</v>
      </c>
      <c r="Y6">
        <f>'OECD TTL'!Y13</f>
        <v>1193.0999999999999</v>
      </c>
      <c r="Z6">
        <f>'OECD TTL'!Z13</f>
        <v>32.5</v>
      </c>
      <c r="AA6">
        <f>'OECD TTL'!AA13</f>
        <v>11382.6</v>
      </c>
      <c r="AB6">
        <f>'OECD TTL'!AB13</f>
        <v>20</v>
      </c>
      <c r="AC6">
        <f>'OECD TTL'!AC13</f>
        <v>30.7</v>
      </c>
      <c r="AD6">
        <f>'OECD TTL'!AD13</f>
        <v>15.3</v>
      </c>
      <c r="AE6">
        <f>'OECD TTL'!AE13</f>
        <v>22.6</v>
      </c>
      <c r="AF6">
        <f>'OECD TTL'!AF13</f>
        <v>14.2</v>
      </c>
      <c r="AG6">
        <f>'OECD TTL'!AG13</f>
        <v>449.7</v>
      </c>
      <c r="AH6">
        <f>'OECD TTL'!AH13</f>
        <v>1136.4000000000001</v>
      </c>
      <c r="AI6">
        <f>'OECD TTL'!AI13</f>
        <v>22.4</v>
      </c>
      <c r="AJ6">
        <f>'OECD TTL'!AJ13</f>
        <v>445.8</v>
      </c>
      <c r="AK6">
        <f>'OECD TTL'!AK13</f>
        <v>867.1</v>
      </c>
      <c r="AL6">
        <f>'OECD TTL'!AL13</f>
        <v>0</v>
      </c>
    </row>
    <row r="7" spans="1:38" x14ac:dyDescent="0.45">
      <c r="A7" t="s">
        <v>54</v>
      </c>
      <c r="B7">
        <f>'OECD TTL'!C14</f>
        <v>600.6</v>
      </c>
      <c r="C7">
        <f>'OECD TTL'!D14</f>
        <v>132.4</v>
      </c>
      <c r="D7">
        <f>'OECD TTL'!E14</f>
        <v>63.9</v>
      </c>
      <c r="E7">
        <f>'OECD TTL'!F14</f>
        <v>20</v>
      </c>
      <c r="F7">
        <f>'OECD TTL'!G14</f>
        <v>137.6</v>
      </c>
      <c r="G7">
        <f>'OECD TTL'!H14</f>
        <v>38828.199999999997</v>
      </c>
      <c r="H7">
        <f>'OECD TTL'!I14</f>
        <v>75.3</v>
      </c>
      <c r="I7">
        <f>'OECD TTL'!J14</f>
        <v>260.2</v>
      </c>
      <c r="J7">
        <f>'OECD TTL'!K14</f>
        <v>661.5</v>
      </c>
      <c r="K7" s="19">
        <f>'WIOT Use to ISIC'!K7</f>
        <v>379.76100939383355</v>
      </c>
      <c r="L7" s="19">
        <f>'WIOT Use to ISIC'!L7</f>
        <v>129.27124969837888</v>
      </c>
      <c r="M7">
        <f>'OECD TTL'!M14</f>
        <v>1296.7</v>
      </c>
      <c r="N7">
        <f>'OECD TTL'!N14</f>
        <v>273.5</v>
      </c>
      <c r="O7">
        <f>'OECD TTL'!O14</f>
        <v>258.10000000000002</v>
      </c>
      <c r="P7">
        <f>'OECD TTL'!P14</f>
        <v>104.5</v>
      </c>
      <c r="Q7">
        <f>'OECD TTL'!Q14</f>
        <v>76.5</v>
      </c>
      <c r="R7">
        <f>'OECD TTL'!R14</f>
        <v>192.3</v>
      </c>
      <c r="S7">
        <f>'OECD TTL'!S14</f>
        <v>193.9</v>
      </c>
      <c r="T7">
        <f>'OECD TTL'!T14</f>
        <v>1369.2</v>
      </c>
      <c r="U7">
        <f>'OECD TTL'!U14</f>
        <v>197.1</v>
      </c>
      <c r="V7">
        <f>'OECD TTL'!V14</f>
        <v>2660.7</v>
      </c>
      <c r="W7">
        <f>'OECD TTL'!W14</f>
        <v>174</v>
      </c>
      <c r="X7">
        <f>'OECD TTL'!X14</f>
        <v>1760.5</v>
      </c>
      <c r="Y7">
        <f>'OECD TTL'!Y14</f>
        <v>1138.5999999999999</v>
      </c>
      <c r="Z7">
        <f>'OECD TTL'!Z14</f>
        <v>267.60000000000002</v>
      </c>
      <c r="AA7">
        <f>'OECD TTL'!AA14</f>
        <v>374.5</v>
      </c>
      <c r="AB7">
        <f>'OECD TTL'!AB14</f>
        <v>106.5</v>
      </c>
      <c r="AC7">
        <f>'OECD TTL'!AC14</f>
        <v>57</v>
      </c>
      <c r="AD7">
        <f>'OECD TTL'!AD14</f>
        <v>79.099999999999994</v>
      </c>
      <c r="AE7">
        <f>'OECD TTL'!AE14</f>
        <v>341.7</v>
      </c>
      <c r="AF7">
        <f>'OECD TTL'!AF14</f>
        <v>28.1</v>
      </c>
      <c r="AG7">
        <f>'OECD TTL'!AG14</f>
        <v>824.3</v>
      </c>
      <c r="AH7">
        <f>'OECD TTL'!AH14</f>
        <v>728.3</v>
      </c>
      <c r="AI7">
        <f>'OECD TTL'!AI14</f>
        <v>106</v>
      </c>
      <c r="AJ7">
        <f>'OECD TTL'!AJ14</f>
        <v>383.4</v>
      </c>
      <c r="AK7">
        <f>'OECD TTL'!AK14</f>
        <v>672.9</v>
      </c>
      <c r="AL7">
        <f>'OECD TTL'!AL14</f>
        <v>0</v>
      </c>
    </row>
    <row r="8" spans="1:38" x14ac:dyDescent="0.45">
      <c r="A8" t="s">
        <v>55</v>
      </c>
      <c r="B8">
        <f>'OECD TTL'!C15</f>
        <v>124.9</v>
      </c>
      <c r="C8">
        <f>'OECD TTL'!D15</f>
        <v>100.2</v>
      </c>
      <c r="D8">
        <f>'OECD TTL'!E15</f>
        <v>40.299999999999997</v>
      </c>
      <c r="E8">
        <f>'OECD TTL'!F15</f>
        <v>4.3</v>
      </c>
      <c r="F8">
        <f>'OECD TTL'!G15</f>
        <v>46.7</v>
      </c>
      <c r="G8">
        <f>'OECD TTL'!H15</f>
        <v>139.80000000000001</v>
      </c>
      <c r="H8">
        <f>'OECD TTL'!I15</f>
        <v>766.3</v>
      </c>
      <c r="I8">
        <f>'OECD TTL'!J15</f>
        <v>171.7</v>
      </c>
      <c r="J8">
        <f>'OECD TTL'!K15</f>
        <v>46.8</v>
      </c>
      <c r="K8" s="19">
        <f>'WIOT Use to ISIC'!K8</f>
        <v>481.21972195560215</v>
      </c>
      <c r="L8" s="19">
        <f>'WIOT Use to ISIC'!L8</f>
        <v>384.18422780747767</v>
      </c>
      <c r="M8">
        <f>'OECD TTL'!M15</f>
        <v>68.099999999999994</v>
      </c>
      <c r="N8">
        <f>'OECD TTL'!N15</f>
        <v>137.19999999999999</v>
      </c>
      <c r="O8">
        <f>'OECD TTL'!O15</f>
        <v>35.299999999999997</v>
      </c>
      <c r="P8">
        <f>'OECD TTL'!P15</f>
        <v>61.3</v>
      </c>
      <c r="Q8">
        <f>'OECD TTL'!Q15</f>
        <v>26.7</v>
      </c>
      <c r="R8">
        <f>'OECD TTL'!R15</f>
        <v>47.2</v>
      </c>
      <c r="S8">
        <f>'OECD TTL'!S15</f>
        <v>77.7</v>
      </c>
      <c r="T8">
        <f>'OECD TTL'!T15</f>
        <v>219.7</v>
      </c>
      <c r="U8">
        <f>'OECD TTL'!U15</f>
        <v>33.9</v>
      </c>
      <c r="V8">
        <f>'OECD TTL'!V15</f>
        <v>2368.1</v>
      </c>
      <c r="W8">
        <f>'OECD TTL'!W15</f>
        <v>19.899999999999999</v>
      </c>
      <c r="X8">
        <f>'OECD TTL'!X15</f>
        <v>6603.7</v>
      </c>
      <c r="Y8">
        <f>'OECD TTL'!Y15</f>
        <v>173.9</v>
      </c>
      <c r="Z8">
        <f>'OECD TTL'!Z15</f>
        <v>12.3</v>
      </c>
      <c r="AA8">
        <f>'OECD TTL'!AA15</f>
        <v>49.2</v>
      </c>
      <c r="AB8">
        <f>'OECD TTL'!AB15</f>
        <v>14.4</v>
      </c>
      <c r="AC8">
        <f>'OECD TTL'!AC15</f>
        <v>20</v>
      </c>
      <c r="AD8">
        <f>'OECD TTL'!AD15</f>
        <v>12.9</v>
      </c>
      <c r="AE8">
        <f>'OECD TTL'!AE15</f>
        <v>19.100000000000001</v>
      </c>
      <c r="AF8">
        <f>'OECD TTL'!AF15</f>
        <v>3.2</v>
      </c>
      <c r="AG8">
        <f>'OECD TTL'!AG15</f>
        <v>119.2</v>
      </c>
      <c r="AH8">
        <f>'OECD TTL'!AH15</f>
        <v>22.7</v>
      </c>
      <c r="AI8">
        <f>'OECD TTL'!AI15</f>
        <v>21.1</v>
      </c>
      <c r="AJ8">
        <f>'OECD TTL'!AJ15</f>
        <v>21.6</v>
      </c>
      <c r="AK8">
        <f>'OECD TTL'!AK15</f>
        <v>120.8</v>
      </c>
      <c r="AL8">
        <f>'OECD TTL'!AL15</f>
        <v>0</v>
      </c>
    </row>
    <row r="9" spans="1:38" x14ac:dyDescent="0.45">
      <c r="A9" t="s">
        <v>56</v>
      </c>
      <c r="B9">
        <f>'OECD TTL'!C16</f>
        <v>270.10000000000002</v>
      </c>
      <c r="C9">
        <f>'OECD TTL'!D16</f>
        <v>63.2</v>
      </c>
      <c r="D9">
        <f>'OECD TTL'!E16</f>
        <v>60.1</v>
      </c>
      <c r="E9">
        <f>'OECD TTL'!F16</f>
        <v>6.1</v>
      </c>
      <c r="F9">
        <f>'OECD TTL'!G16</f>
        <v>1432.3</v>
      </c>
      <c r="G9">
        <f>'OECD TTL'!H16</f>
        <v>980.6</v>
      </c>
      <c r="H9">
        <f>'OECD TTL'!I16</f>
        <v>88.1</v>
      </c>
      <c r="I9">
        <f>'OECD TTL'!J16</f>
        <v>6313.4</v>
      </c>
      <c r="J9">
        <f>'OECD TTL'!K16</f>
        <v>246.3</v>
      </c>
      <c r="K9" s="19">
        <f>'WIOT Use to ISIC'!K9</f>
        <v>583.91041017506689</v>
      </c>
      <c r="L9" s="19">
        <f>'WIOT Use to ISIC'!L9</f>
        <v>2.7778994273019388</v>
      </c>
      <c r="M9">
        <f>'OECD TTL'!M16</f>
        <v>531.9</v>
      </c>
      <c r="N9">
        <f>'OECD TTL'!N16</f>
        <v>620.70000000000005</v>
      </c>
      <c r="O9">
        <f>'OECD TTL'!O16</f>
        <v>153.19999999999999</v>
      </c>
      <c r="P9">
        <f>'OECD TTL'!P16</f>
        <v>139.5</v>
      </c>
      <c r="Q9">
        <f>'OECD TTL'!Q16</f>
        <v>147.19999999999999</v>
      </c>
      <c r="R9">
        <f>'OECD TTL'!R16</f>
        <v>275.7</v>
      </c>
      <c r="S9">
        <f>'OECD TTL'!S16</f>
        <v>315.60000000000002</v>
      </c>
      <c r="T9">
        <f>'OECD TTL'!T16</f>
        <v>510.9</v>
      </c>
      <c r="U9">
        <f>'OECD TTL'!U16</f>
        <v>86.6</v>
      </c>
      <c r="V9">
        <f>'OECD TTL'!V16</f>
        <v>706.3</v>
      </c>
      <c r="W9">
        <f>'OECD TTL'!W16</f>
        <v>369.9</v>
      </c>
      <c r="X9">
        <f>'OECD TTL'!X16</f>
        <v>1050.5</v>
      </c>
      <c r="Y9">
        <f>'OECD TTL'!Y16</f>
        <v>1720.1</v>
      </c>
      <c r="Z9">
        <f>'OECD TTL'!Z16</f>
        <v>572.79999999999995</v>
      </c>
      <c r="AA9">
        <f>'OECD TTL'!AA16</f>
        <v>529.5</v>
      </c>
      <c r="AB9">
        <f>'OECD TTL'!AB16</f>
        <v>2258.1</v>
      </c>
      <c r="AC9">
        <f>'OECD TTL'!AC16</f>
        <v>417.3</v>
      </c>
      <c r="AD9">
        <f>'OECD TTL'!AD16</f>
        <v>1087.2</v>
      </c>
      <c r="AE9">
        <f>'OECD TTL'!AE16</f>
        <v>1803</v>
      </c>
      <c r="AF9">
        <f>'OECD TTL'!AF16</f>
        <v>185.9</v>
      </c>
      <c r="AG9">
        <f>'OECD TTL'!AG16</f>
        <v>1364</v>
      </c>
      <c r="AH9">
        <f>'OECD TTL'!AH16</f>
        <v>1353.7</v>
      </c>
      <c r="AI9">
        <f>'OECD TTL'!AI16</f>
        <v>1328.2</v>
      </c>
      <c r="AJ9">
        <f>'OECD TTL'!AJ16</f>
        <v>227</v>
      </c>
      <c r="AK9">
        <f>'OECD TTL'!AK16</f>
        <v>677.3</v>
      </c>
      <c r="AL9">
        <f>'OECD TTL'!AL16</f>
        <v>0</v>
      </c>
    </row>
    <row r="10" spans="1:38" x14ac:dyDescent="0.45">
      <c r="A10" t="s">
        <v>57</v>
      </c>
      <c r="B10">
        <f>'OECD TTL'!C17</f>
        <v>7263.2</v>
      </c>
      <c r="C10">
        <f>'OECD TTL'!D17</f>
        <v>1768.1</v>
      </c>
      <c r="D10">
        <f>'OECD TTL'!E17</f>
        <v>1581.6</v>
      </c>
      <c r="E10">
        <f>'OECD TTL'!F17</f>
        <v>270.60000000000002</v>
      </c>
      <c r="F10">
        <f>'OECD TTL'!G17</f>
        <v>991.3</v>
      </c>
      <c r="G10">
        <f>'OECD TTL'!H17</f>
        <v>2985.2</v>
      </c>
      <c r="H10">
        <f>'OECD TTL'!I17</f>
        <v>163.69999999999999</v>
      </c>
      <c r="I10">
        <f>'OECD TTL'!J17</f>
        <v>517</v>
      </c>
      <c r="J10">
        <f>'OECD TTL'!K17</f>
        <v>29068.799999999999</v>
      </c>
      <c r="K10" s="19">
        <f>'WIOT Use to ISIC'!K10</f>
        <v>3072.0632173758627</v>
      </c>
      <c r="L10" s="19">
        <f>'WIOT Use to ISIC'!L10</f>
        <v>144.50577195173142</v>
      </c>
      <c r="M10">
        <f>'OECD TTL'!M17</f>
        <v>1752.6</v>
      </c>
      <c r="N10">
        <f>'OECD TTL'!N17</f>
        <v>2757.4</v>
      </c>
      <c r="O10">
        <f>'OECD TTL'!O17</f>
        <v>5131.1000000000004</v>
      </c>
      <c r="P10">
        <f>'OECD TTL'!P17</f>
        <v>438.2</v>
      </c>
      <c r="Q10">
        <f>'OECD TTL'!Q17</f>
        <v>202.3</v>
      </c>
      <c r="R10">
        <f>'OECD TTL'!R17</f>
        <v>539.29999999999995</v>
      </c>
      <c r="S10">
        <f>'OECD TTL'!S17</f>
        <v>698.5</v>
      </c>
      <c r="T10">
        <f>'OECD TTL'!T17</f>
        <v>991.4</v>
      </c>
      <c r="U10">
        <f>'OECD TTL'!U17</f>
        <v>499.4</v>
      </c>
      <c r="V10">
        <f>'OECD TTL'!V17</f>
        <v>958.5</v>
      </c>
      <c r="W10">
        <f>'OECD TTL'!W17</f>
        <v>8672</v>
      </c>
      <c r="X10">
        <f>'OECD TTL'!X17</f>
        <v>13649.4</v>
      </c>
      <c r="Y10">
        <f>'OECD TTL'!Y17</f>
        <v>4155.8999999999996</v>
      </c>
      <c r="Z10">
        <f>'OECD TTL'!Z17</f>
        <v>38206.5</v>
      </c>
      <c r="AA10">
        <f>'OECD TTL'!AA17</f>
        <v>821.1</v>
      </c>
      <c r="AB10">
        <f>'OECD TTL'!AB17</f>
        <v>224.2</v>
      </c>
      <c r="AC10">
        <f>'OECD TTL'!AC17</f>
        <v>693.5</v>
      </c>
      <c r="AD10">
        <f>'OECD TTL'!AD17</f>
        <v>1016.2</v>
      </c>
      <c r="AE10">
        <f>'OECD TTL'!AE17</f>
        <v>1730.3</v>
      </c>
      <c r="AF10">
        <f>'OECD TTL'!AF17</f>
        <v>685.7</v>
      </c>
      <c r="AG10">
        <f>'OECD TTL'!AG17</f>
        <v>3606.1</v>
      </c>
      <c r="AH10">
        <f>'OECD TTL'!AH17</f>
        <v>3787.9</v>
      </c>
      <c r="AI10">
        <f>'OECD TTL'!AI17</f>
        <v>1286.3</v>
      </c>
      <c r="AJ10">
        <f>'OECD TTL'!AJ17</f>
        <v>486.2</v>
      </c>
      <c r="AK10">
        <f>'OECD TTL'!AK17</f>
        <v>1264.5</v>
      </c>
      <c r="AL10">
        <f>'OECD TTL'!AL17</f>
        <v>0</v>
      </c>
    </row>
    <row r="11" spans="1:38" x14ac:dyDescent="0.45">
      <c r="A11" s="10" t="s">
        <v>86</v>
      </c>
      <c r="B11" s="19">
        <f>'WIOT Use to ISIC'!B11</f>
        <v>10427.232247325732</v>
      </c>
      <c r="C11" s="19">
        <f>'WIOT Use to ISIC'!C11</f>
        <v>1050.6776655318001</v>
      </c>
      <c r="D11" s="19">
        <f>'WIOT Use to ISIC'!D11</f>
        <v>0</v>
      </c>
      <c r="E11" s="19">
        <f>'WIOT Use to ISIC'!E11</f>
        <v>0</v>
      </c>
      <c r="F11" s="19">
        <f>'WIOT Use to ISIC'!F11</f>
        <v>1958.3231262881618</v>
      </c>
      <c r="G11" s="19">
        <f>'WIOT Use to ISIC'!G11</f>
        <v>8022.5354301464704</v>
      </c>
      <c r="H11" s="19">
        <f>'WIOT Use to ISIC'!H11</f>
        <v>666.49724600700506</v>
      </c>
      <c r="I11" s="19">
        <f>'WIOT Use to ISIC'!I11</f>
        <v>1252.5734747328222</v>
      </c>
      <c r="J11" s="19">
        <f>'WIOT Use to ISIC'!J11</f>
        <v>1928.320478074367</v>
      </c>
      <c r="K11" s="19">
        <f>'WIOT Use to ISIC'!K11</f>
        <v>47194.872704564252</v>
      </c>
      <c r="L11" s="19">
        <f>'WIOT Use to ISIC'!L11</f>
        <v>5393.6171240483172</v>
      </c>
      <c r="M11" s="19">
        <f>'WIOT Use to ISIC'!M11</f>
        <v>14458.197927073466</v>
      </c>
      <c r="N11" s="19">
        <f>'WIOT Use to ISIC'!N11</f>
        <v>1651.3927874391534</v>
      </c>
      <c r="O11" s="19">
        <f>'WIOT Use to ISIC'!O11</f>
        <v>1691.4970363992193</v>
      </c>
      <c r="P11" s="19">
        <f>'WIOT Use to ISIC'!P11</f>
        <v>586.16049662574414</v>
      </c>
      <c r="Q11" s="19">
        <f>'WIOT Use to ISIC'!Q11</f>
        <v>243.82792793747279</v>
      </c>
      <c r="R11" s="19">
        <f>'WIOT Use to ISIC'!R11</f>
        <v>1395.8369670698048</v>
      </c>
      <c r="S11" s="19">
        <f>'WIOT Use to ISIC'!S11</f>
        <v>303.72830767344419</v>
      </c>
      <c r="T11" s="19">
        <f>'WIOT Use to ISIC'!T11</f>
        <v>1078.2616100081834</v>
      </c>
      <c r="U11" s="19">
        <f>'WIOT Use to ISIC'!U11</f>
        <v>238.12526996036027</v>
      </c>
      <c r="V11" s="19">
        <f>'WIOT Use to ISIC'!V11</f>
        <v>2569.5992851624383</v>
      </c>
      <c r="W11" s="19">
        <f>'WIOT Use to ISIC'!W11</f>
        <v>405.13999556679465</v>
      </c>
      <c r="X11" s="19">
        <f>'WIOT Use to ISIC'!X11</f>
        <v>3243.3961803868065</v>
      </c>
      <c r="Y11" s="19">
        <f>'WIOT Use to ISIC'!Y11</f>
        <v>5.967656039737788</v>
      </c>
      <c r="Z11" s="19">
        <f>'WIOT Use to ISIC'!Z11</f>
        <v>702.34924038419877</v>
      </c>
      <c r="AA11" s="19">
        <f>'WIOT Use to ISIC'!AA11</f>
        <v>0.60714353854588166</v>
      </c>
      <c r="AB11" s="19">
        <f>'WIOT Use to ISIC'!AB11</f>
        <v>0</v>
      </c>
      <c r="AC11" s="19">
        <f>'WIOT Use to ISIC'!AC11</f>
        <v>0</v>
      </c>
      <c r="AD11" s="19">
        <f>'WIOT Use to ISIC'!AD11</f>
        <v>0</v>
      </c>
      <c r="AE11" s="19">
        <f>'WIOT Use to ISIC'!AE11</f>
        <v>4.6038984633617235E-3</v>
      </c>
      <c r="AF11" s="19">
        <f>'WIOT Use to ISIC'!AF11</f>
        <v>4.4078457282401429</v>
      </c>
      <c r="AG11" s="19">
        <f>'WIOT Use to ISIC'!AG11</f>
        <v>81.9457221025461</v>
      </c>
      <c r="AH11" s="19">
        <f>'WIOT Use to ISIC'!AH11</f>
        <v>0</v>
      </c>
      <c r="AI11" s="19">
        <f>'WIOT Use to ISIC'!AI11</f>
        <v>297.84407327595886</v>
      </c>
      <c r="AJ11" s="19">
        <f>'WIOT Use to ISIC'!AJ11</f>
        <v>7085.2244648356664</v>
      </c>
      <c r="AK11" s="19">
        <f>'WIOT Use to ISIC'!AK11</f>
        <v>152.95671427233543</v>
      </c>
      <c r="AL11" s="19">
        <f>'WIOT Use to ISIC'!AL11</f>
        <v>0</v>
      </c>
    </row>
    <row r="12" spans="1:38" s="14" customFormat="1" x14ac:dyDescent="0.45">
      <c r="A12" s="10" t="s">
        <v>87</v>
      </c>
      <c r="B12" s="19">
        <f>'WIOT Use to ISIC'!B12</f>
        <v>0</v>
      </c>
      <c r="C12" s="19">
        <f>'WIOT Use to ISIC'!C12</f>
        <v>0</v>
      </c>
      <c r="D12" s="19">
        <f>'WIOT Use to ISIC'!D12</f>
        <v>0</v>
      </c>
      <c r="E12" s="19">
        <f>'WIOT Use to ISIC'!E12</f>
        <v>0</v>
      </c>
      <c r="F12" s="19">
        <f>'WIOT Use to ISIC'!F12</f>
        <v>97.996636190120299</v>
      </c>
      <c r="G12" s="19">
        <f>'WIOT Use to ISIC'!G12</f>
        <v>169.35511402293443</v>
      </c>
      <c r="H12" s="19">
        <f>'WIOT Use to ISIC'!H12</f>
        <v>45.867051881432758</v>
      </c>
      <c r="I12" s="19">
        <f>'WIOT Use to ISIC'!I12</f>
        <v>26.295955234707151</v>
      </c>
      <c r="J12" s="19">
        <f>'WIOT Use to ISIC'!J12</f>
        <v>0.94658492840445974</v>
      </c>
      <c r="K12" s="19">
        <f>'WIOT Use to ISIC'!K12</f>
        <v>274.03879350079268</v>
      </c>
      <c r="L12" s="19">
        <f>'WIOT Use to ISIC'!L12</f>
        <v>1301.1975469077331</v>
      </c>
      <c r="M12" s="19">
        <f>'WIOT Use to ISIC'!M12</f>
        <v>11.125747286585064</v>
      </c>
      <c r="N12" s="19">
        <f>'WIOT Use to ISIC'!N12</f>
        <v>6.0280140831313718</v>
      </c>
      <c r="O12" s="19">
        <f>'WIOT Use to ISIC'!O12</f>
        <v>1.9736156285107309</v>
      </c>
      <c r="P12" s="19">
        <f>'WIOT Use to ISIC'!P12</f>
        <v>5.0763815387454413E-2</v>
      </c>
      <c r="Q12" s="19">
        <f>'WIOT Use to ISIC'!Q12</f>
        <v>0</v>
      </c>
      <c r="R12" s="19">
        <f>'WIOT Use to ISIC'!R12</f>
        <v>4.2537148306523633</v>
      </c>
      <c r="S12" s="19">
        <f>'WIOT Use to ISIC'!S12</f>
        <v>0.14806337561310037</v>
      </c>
      <c r="T12" s="19">
        <f>'WIOT Use to ISIC'!T12</f>
        <v>3.4738907014222282E-2</v>
      </c>
      <c r="U12" s="19">
        <f>'WIOT Use to ISIC'!U12</f>
        <v>0</v>
      </c>
      <c r="V12" s="19">
        <f>'WIOT Use to ISIC'!V12</f>
        <v>44.585018659359022</v>
      </c>
      <c r="W12" s="19">
        <f>'WIOT Use to ISIC'!W12</f>
        <v>0.46892765037443968</v>
      </c>
      <c r="X12" s="19">
        <f>'WIOT Use to ISIC'!X12</f>
        <v>0</v>
      </c>
      <c r="Y12" s="19">
        <f>'WIOT Use to ISIC'!Y12</f>
        <v>0</v>
      </c>
      <c r="Z12" s="19">
        <f>'WIOT Use to ISIC'!Z12</f>
        <v>11.646519962989553</v>
      </c>
      <c r="AA12" s="19">
        <f>'WIOT Use to ISIC'!AA12</f>
        <v>81.93611629806891</v>
      </c>
      <c r="AB12" s="19">
        <f>'WIOT Use to ISIC'!AB12</f>
        <v>0</v>
      </c>
      <c r="AC12" s="19">
        <f>'WIOT Use to ISIC'!AC12</f>
        <v>0</v>
      </c>
      <c r="AD12" s="19">
        <f>'WIOT Use to ISIC'!AD12</f>
        <v>0</v>
      </c>
      <c r="AE12" s="19">
        <f>'WIOT Use to ISIC'!AE12</f>
        <v>0</v>
      </c>
      <c r="AF12" s="19">
        <f>'WIOT Use to ISIC'!AF12</f>
        <v>0</v>
      </c>
      <c r="AG12" s="19">
        <f>'WIOT Use to ISIC'!AG12</f>
        <v>0</v>
      </c>
      <c r="AH12" s="19">
        <f>'WIOT Use to ISIC'!AH12</f>
        <v>0</v>
      </c>
      <c r="AI12" s="19">
        <f>'WIOT Use to ISIC'!AI12</f>
        <v>0</v>
      </c>
      <c r="AJ12" s="19">
        <f>'WIOT Use to ISIC'!AJ12</f>
        <v>0</v>
      </c>
      <c r="AK12" s="19">
        <f>'WIOT Use to ISIC'!AK12</f>
        <v>2.5921712898188263</v>
      </c>
      <c r="AL12" s="19">
        <f>'WIOT Use to ISIC'!AL12</f>
        <v>0</v>
      </c>
    </row>
    <row r="13" spans="1:38" s="14" customFormat="1" x14ac:dyDescent="0.45">
      <c r="A13" s="14" t="s">
        <v>58</v>
      </c>
      <c r="B13" s="14">
        <f>'OECD TTL'!C19</f>
        <v>364.9</v>
      </c>
      <c r="C13" s="14">
        <f>'OECD TTL'!D19</f>
        <v>261.5</v>
      </c>
      <c r="D13" s="14">
        <f>'OECD TTL'!E19</f>
        <v>144.30000000000001</v>
      </c>
      <c r="E13" s="14">
        <f>'OECD TTL'!F19</f>
        <v>24.6</v>
      </c>
      <c r="F13" s="14">
        <f>'OECD TTL'!G19</f>
        <v>820.7</v>
      </c>
      <c r="G13" s="14">
        <f>'OECD TTL'!H19</f>
        <v>1206.5999999999999</v>
      </c>
      <c r="H13" s="14">
        <f>'OECD TTL'!I19</f>
        <v>52.7</v>
      </c>
      <c r="I13" s="14">
        <f>'OECD TTL'!J19</f>
        <v>251.2</v>
      </c>
      <c r="J13" s="14">
        <f>'OECD TTL'!K19</f>
        <v>401.8</v>
      </c>
      <c r="K13" s="19">
        <f>'WIOT Use to ISIC'!K13</f>
        <v>940.09853366588106</v>
      </c>
      <c r="L13" s="19">
        <f>'WIOT Use to ISIC'!L13</f>
        <v>612.29516678864934</v>
      </c>
      <c r="M13" s="14">
        <f>'OECD TTL'!M19</f>
        <v>2744.6</v>
      </c>
      <c r="N13" s="14">
        <f>'OECD TTL'!N19</f>
        <v>422</v>
      </c>
      <c r="O13" s="14">
        <f>'OECD TTL'!O19</f>
        <v>429.9</v>
      </c>
      <c r="P13" s="14">
        <f>'OECD TTL'!P19</f>
        <v>273.5</v>
      </c>
      <c r="Q13" s="14">
        <f>'OECD TTL'!Q19</f>
        <v>371.1</v>
      </c>
      <c r="R13" s="14">
        <f>'OECD TTL'!R19</f>
        <v>773.9</v>
      </c>
      <c r="S13" s="14">
        <f>'OECD TTL'!S19</f>
        <v>900</v>
      </c>
      <c r="T13" s="14">
        <f>'OECD TTL'!T19</f>
        <v>2929.1</v>
      </c>
      <c r="U13" s="14">
        <f>'OECD TTL'!U19</f>
        <v>454.6</v>
      </c>
      <c r="V13" s="14">
        <f>'OECD TTL'!V19</f>
        <v>1079.3</v>
      </c>
      <c r="W13" s="14">
        <f>'OECD TTL'!W19</f>
        <v>134.69999999999999</v>
      </c>
      <c r="X13" s="14">
        <f>'OECD TTL'!X19</f>
        <v>6659.4</v>
      </c>
      <c r="Y13" s="14">
        <f>'OECD TTL'!Y19</f>
        <v>959</v>
      </c>
      <c r="Z13" s="14">
        <f>'OECD TTL'!Z19</f>
        <v>1442.6</v>
      </c>
      <c r="AA13" s="14">
        <f>'OECD TTL'!AA19</f>
        <v>204.4</v>
      </c>
      <c r="AB13" s="14">
        <f>'OECD TTL'!AB19</f>
        <v>55</v>
      </c>
      <c r="AC13" s="14">
        <f>'OECD TTL'!AC19</f>
        <v>222.6</v>
      </c>
      <c r="AD13" s="14">
        <f>'OECD TTL'!AD19</f>
        <v>146.30000000000001</v>
      </c>
      <c r="AE13" s="14">
        <f>'OECD TTL'!AE19</f>
        <v>14.8</v>
      </c>
      <c r="AF13" s="14">
        <f>'OECD TTL'!AF19</f>
        <v>66.7</v>
      </c>
      <c r="AG13" s="14">
        <f>'OECD TTL'!AG19</f>
        <v>513.1</v>
      </c>
      <c r="AH13" s="14">
        <f>'OECD TTL'!AH19</f>
        <v>284.89999999999998</v>
      </c>
      <c r="AI13" s="14">
        <f>'OECD TTL'!AI19</f>
        <v>132</v>
      </c>
      <c r="AJ13" s="14">
        <f>'OECD TTL'!AJ19</f>
        <v>135.80000000000001</v>
      </c>
      <c r="AK13" s="14">
        <f>'OECD TTL'!AK19</f>
        <v>212.3</v>
      </c>
      <c r="AL13" s="14">
        <f>'OECD TTL'!AL19</f>
        <v>0</v>
      </c>
    </row>
    <row r="14" spans="1:38" x14ac:dyDescent="0.45">
      <c r="A14" t="s">
        <v>59</v>
      </c>
      <c r="B14" s="14">
        <f>'OECD TTL'!C20</f>
        <v>42.4</v>
      </c>
      <c r="C14" s="14">
        <f>'OECD TTL'!D20</f>
        <v>17.100000000000001</v>
      </c>
      <c r="D14" s="14">
        <f>'OECD TTL'!E20</f>
        <v>15.3</v>
      </c>
      <c r="E14" s="14">
        <f>'OECD TTL'!F20</f>
        <v>27.5</v>
      </c>
      <c r="F14" s="14">
        <f>'OECD TTL'!G20</f>
        <v>227.4</v>
      </c>
      <c r="G14" s="14">
        <f>'OECD TTL'!H20</f>
        <v>330.2</v>
      </c>
      <c r="H14" s="14">
        <f>'OECD TTL'!I20</f>
        <v>68.400000000000006</v>
      </c>
      <c r="I14" s="14">
        <f>'OECD TTL'!J20</f>
        <v>39.299999999999997</v>
      </c>
      <c r="J14" s="14">
        <f>'OECD TTL'!K20</f>
        <v>238.7</v>
      </c>
      <c r="K14" s="19">
        <f>'WIOT Use to ISIC'!K14</f>
        <v>57.0941262905759</v>
      </c>
      <c r="L14" s="19">
        <f>'WIOT Use to ISIC'!L14</f>
        <v>29.892155566627419</v>
      </c>
      <c r="M14" s="14">
        <f>'OECD TTL'!M20</f>
        <v>291.8</v>
      </c>
      <c r="N14" s="14">
        <f>'OECD TTL'!N20</f>
        <v>6175.4</v>
      </c>
      <c r="O14" s="14">
        <f>'OECD TTL'!O20</f>
        <v>785.1</v>
      </c>
      <c r="P14" s="14">
        <f>'OECD TTL'!P20</f>
        <v>257</v>
      </c>
      <c r="Q14" s="14">
        <f>'OECD TTL'!Q20</f>
        <v>299.10000000000002</v>
      </c>
      <c r="R14" s="14">
        <f>'OECD TTL'!R20</f>
        <v>348.3</v>
      </c>
      <c r="S14" s="14">
        <f>'OECD TTL'!S20</f>
        <v>372.4</v>
      </c>
      <c r="T14" s="14">
        <f>'OECD TTL'!T20</f>
        <v>928.5</v>
      </c>
      <c r="U14" s="14">
        <f>'OECD TTL'!U20</f>
        <v>129.80000000000001</v>
      </c>
      <c r="V14" s="14">
        <f>'OECD TTL'!V20</f>
        <v>398.2</v>
      </c>
      <c r="W14" s="14">
        <f>'OECD TTL'!W20</f>
        <v>199.1</v>
      </c>
      <c r="X14" s="14">
        <f>'OECD TTL'!X20</f>
        <v>41440.800000000003</v>
      </c>
      <c r="Y14" s="14">
        <f>'OECD TTL'!Y20</f>
        <v>423.2</v>
      </c>
      <c r="Z14" s="14">
        <f>'OECD TTL'!Z20</f>
        <v>23</v>
      </c>
      <c r="AA14" s="14">
        <f>'OECD TTL'!AA20</f>
        <v>175.8</v>
      </c>
      <c r="AB14" s="14">
        <f>'OECD TTL'!AB20</f>
        <v>14.2</v>
      </c>
      <c r="AC14" s="14">
        <f>'OECD TTL'!AC20</f>
        <v>76.2</v>
      </c>
      <c r="AD14" s="14">
        <f>'OECD TTL'!AD20</f>
        <v>17</v>
      </c>
      <c r="AE14" s="14">
        <f>'OECD TTL'!AE20</f>
        <v>22.1</v>
      </c>
      <c r="AF14" s="14">
        <f>'OECD TTL'!AF20</f>
        <v>11.5</v>
      </c>
      <c r="AG14" s="14">
        <f>'OECD TTL'!AG20</f>
        <v>187.2</v>
      </c>
      <c r="AH14" s="14">
        <f>'OECD TTL'!AH20</f>
        <v>35.6</v>
      </c>
      <c r="AI14" s="14">
        <f>'OECD TTL'!AI20</f>
        <v>26.7</v>
      </c>
      <c r="AJ14" s="14">
        <f>'OECD TTL'!AJ20</f>
        <v>72.2</v>
      </c>
      <c r="AK14" s="14">
        <f>'OECD TTL'!AK20</f>
        <v>165</v>
      </c>
      <c r="AL14" s="14">
        <f>'OECD TTL'!AL20</f>
        <v>0</v>
      </c>
    </row>
    <row r="15" spans="1:38" x14ac:dyDescent="0.45">
      <c r="A15" t="s">
        <v>60</v>
      </c>
      <c r="B15" s="14">
        <f>'OECD TTL'!C21</f>
        <v>98.7</v>
      </c>
      <c r="C15" s="14">
        <f>'OECD TTL'!D21</f>
        <v>495.4</v>
      </c>
      <c r="D15" s="14">
        <f>'OECD TTL'!E21</f>
        <v>38.200000000000003</v>
      </c>
      <c r="E15" s="14">
        <f>'OECD TTL'!F21</f>
        <v>212.6</v>
      </c>
      <c r="F15" s="14">
        <f>'OECD TTL'!G21</f>
        <v>91.2</v>
      </c>
      <c r="G15" s="14">
        <f>'OECD TTL'!H21</f>
        <v>149</v>
      </c>
      <c r="H15" s="14">
        <f>'OECD TTL'!I21</f>
        <v>50.2</v>
      </c>
      <c r="I15" s="14">
        <f>'OECD TTL'!J21</f>
        <v>645.70000000000005</v>
      </c>
      <c r="J15" s="14">
        <f>'OECD TTL'!K21</f>
        <v>362.9</v>
      </c>
      <c r="K15" s="19">
        <f>'WIOT Use to ISIC'!K15</f>
        <v>331.87872649100842</v>
      </c>
      <c r="L15" s="19">
        <f>'WIOT Use to ISIC'!L15</f>
        <v>3.5368635382773088</v>
      </c>
      <c r="M15" s="14">
        <f>'OECD TTL'!M21</f>
        <v>726.7</v>
      </c>
      <c r="N15" s="14">
        <f>'OECD TTL'!N21</f>
        <v>1414.2</v>
      </c>
      <c r="O15" s="14">
        <f>'OECD TTL'!O21</f>
        <v>45078</v>
      </c>
      <c r="P15" s="14">
        <f>'OECD TTL'!P21</f>
        <v>16674.599999999999</v>
      </c>
      <c r="Q15" s="14">
        <f>'OECD TTL'!Q21</f>
        <v>2350.6999999999998</v>
      </c>
      <c r="R15" s="14">
        <f>'OECD TTL'!R21</f>
        <v>16461.099999999999</v>
      </c>
      <c r="S15" s="14">
        <f>'OECD TTL'!S21</f>
        <v>18602.2</v>
      </c>
      <c r="T15" s="14">
        <f>'OECD TTL'!T21</f>
        <v>16669.2</v>
      </c>
      <c r="U15" s="14">
        <f>'OECD TTL'!U21</f>
        <v>4958.7</v>
      </c>
      <c r="V15" s="14">
        <f>'OECD TTL'!V21</f>
        <v>11044.9</v>
      </c>
      <c r="W15" s="14">
        <f>'OECD TTL'!W21</f>
        <v>1417.5</v>
      </c>
      <c r="X15" s="14">
        <f>'OECD TTL'!X21</f>
        <v>40469.699999999997</v>
      </c>
      <c r="Y15" s="14">
        <f>'OECD TTL'!Y21</f>
        <v>616.79999999999995</v>
      </c>
      <c r="Z15" s="14">
        <f>'OECD TTL'!Z21</f>
        <v>60.6</v>
      </c>
      <c r="AA15" s="14">
        <f>'OECD TTL'!AA21</f>
        <v>45.4</v>
      </c>
      <c r="AB15" s="14">
        <f>'OECD TTL'!AB21</f>
        <v>21.9</v>
      </c>
      <c r="AC15" s="14">
        <f>'OECD TTL'!AC21</f>
        <v>305.2</v>
      </c>
      <c r="AD15" s="14">
        <f>'OECD TTL'!AD21</f>
        <v>63</v>
      </c>
      <c r="AE15" s="14">
        <f>'OECD TTL'!AE21</f>
        <v>48</v>
      </c>
      <c r="AF15" s="14">
        <f>'OECD TTL'!AF21</f>
        <v>41.8</v>
      </c>
      <c r="AG15" s="14">
        <f>'OECD TTL'!AG21</f>
        <v>146.9</v>
      </c>
      <c r="AH15" s="14">
        <f>'OECD TTL'!AH21</f>
        <v>166.3</v>
      </c>
      <c r="AI15" s="14">
        <f>'OECD TTL'!AI21</f>
        <v>94.3</v>
      </c>
      <c r="AJ15" s="14">
        <f>'OECD TTL'!AJ21</f>
        <v>93.1</v>
      </c>
      <c r="AK15" s="14">
        <f>'OECD TTL'!AK21</f>
        <v>266.89999999999998</v>
      </c>
      <c r="AL15" s="14">
        <f>'OECD TTL'!AL21</f>
        <v>0</v>
      </c>
    </row>
    <row r="16" spans="1:38" x14ac:dyDescent="0.45">
      <c r="A16" t="s">
        <v>61</v>
      </c>
      <c r="B16" s="14">
        <f>'OECD TTL'!C22</f>
        <v>399.3</v>
      </c>
      <c r="C16" s="14">
        <f>'OECD TTL'!D22</f>
        <v>468.2</v>
      </c>
      <c r="D16" s="14">
        <f>'OECD TTL'!E22</f>
        <v>167.2</v>
      </c>
      <c r="E16" s="14">
        <f>'OECD TTL'!F22</f>
        <v>54.3</v>
      </c>
      <c r="F16" s="14">
        <f>'OECD TTL'!G22</f>
        <v>501.8</v>
      </c>
      <c r="G16" s="14">
        <f>'OECD TTL'!H22</f>
        <v>414</v>
      </c>
      <c r="H16" s="14">
        <f>'OECD TTL'!I22</f>
        <v>95.5</v>
      </c>
      <c r="I16" s="14">
        <f>'OECD TTL'!J22</f>
        <v>98.1</v>
      </c>
      <c r="J16" s="14">
        <f>'OECD TTL'!K22</f>
        <v>534.70000000000005</v>
      </c>
      <c r="K16" s="19">
        <f>'WIOT Use to ISIC'!K16</f>
        <v>37.681951810716591</v>
      </c>
      <c r="L16" s="19">
        <f>'WIOT Use to ISIC'!L16</f>
        <v>8.4100624945500027</v>
      </c>
      <c r="M16" s="14">
        <f>'OECD TTL'!M22</f>
        <v>381.8</v>
      </c>
      <c r="N16" s="14">
        <f>'OECD TTL'!N22</f>
        <v>479.1</v>
      </c>
      <c r="O16" s="14">
        <f>'OECD TTL'!O22</f>
        <v>3371.5</v>
      </c>
      <c r="P16" s="14">
        <f>'OECD TTL'!P22</f>
        <v>2811.8</v>
      </c>
      <c r="Q16" s="14">
        <f>'OECD TTL'!Q22</f>
        <v>406.7</v>
      </c>
      <c r="R16" s="14">
        <f>'OECD TTL'!R22</f>
        <v>1270.2</v>
      </c>
      <c r="S16" s="14">
        <f>'OECD TTL'!S22</f>
        <v>3481.4</v>
      </c>
      <c r="T16" s="14">
        <f>'OECD TTL'!T22</f>
        <v>3789.5</v>
      </c>
      <c r="U16" s="14">
        <f>'OECD TTL'!U22</f>
        <v>796.9</v>
      </c>
      <c r="V16" s="14">
        <f>'OECD TTL'!V22</f>
        <v>1408.9</v>
      </c>
      <c r="W16" s="14">
        <f>'OECD TTL'!W22</f>
        <v>236.6</v>
      </c>
      <c r="X16" s="14">
        <f>'OECD TTL'!X22</f>
        <v>15759.7</v>
      </c>
      <c r="Y16" s="14">
        <f>'OECD TTL'!Y22</f>
        <v>547.20000000000005</v>
      </c>
      <c r="Z16" s="14">
        <f>'OECD TTL'!Z22</f>
        <v>162</v>
      </c>
      <c r="AA16" s="14">
        <f>'OECD TTL'!AA22</f>
        <v>135.69999999999999</v>
      </c>
      <c r="AB16" s="14">
        <f>'OECD TTL'!AB22</f>
        <v>36.200000000000003</v>
      </c>
      <c r="AC16" s="14">
        <f>'OECD TTL'!AC22</f>
        <v>113.1</v>
      </c>
      <c r="AD16" s="14">
        <f>'OECD TTL'!AD22</f>
        <v>181.6</v>
      </c>
      <c r="AE16" s="14">
        <f>'OECD TTL'!AE22</f>
        <v>33.6</v>
      </c>
      <c r="AF16" s="14">
        <f>'OECD TTL'!AF22</f>
        <v>149.1</v>
      </c>
      <c r="AG16" s="14">
        <f>'OECD TTL'!AG22</f>
        <v>425.4</v>
      </c>
      <c r="AH16" s="14">
        <f>'OECD TTL'!AH22</f>
        <v>620.4</v>
      </c>
      <c r="AI16" s="14">
        <f>'OECD TTL'!AI22</f>
        <v>196.7</v>
      </c>
      <c r="AJ16" s="14">
        <f>'OECD TTL'!AJ22</f>
        <v>69.8</v>
      </c>
      <c r="AK16" s="14">
        <f>'OECD TTL'!AK22</f>
        <v>176.4</v>
      </c>
      <c r="AL16" s="14">
        <f>'OECD TTL'!AL22</f>
        <v>0</v>
      </c>
    </row>
    <row r="17" spans="1:38" x14ac:dyDescent="0.45">
      <c r="A17" t="s">
        <v>62</v>
      </c>
      <c r="B17" s="14">
        <f>'OECD TTL'!C23</f>
        <v>57.6</v>
      </c>
      <c r="C17" s="14">
        <f>'OECD TTL'!D23</f>
        <v>77.2</v>
      </c>
      <c r="D17" s="14">
        <f>'OECD TTL'!E23</f>
        <v>44.6</v>
      </c>
      <c r="E17" s="14">
        <f>'OECD TTL'!F23</f>
        <v>15.7</v>
      </c>
      <c r="F17" s="14">
        <f>'OECD TTL'!G23</f>
        <v>48.2</v>
      </c>
      <c r="G17" s="14">
        <f>'OECD TTL'!H23</f>
        <v>131.4</v>
      </c>
      <c r="H17" s="14">
        <f>'OECD TTL'!I23</f>
        <v>10</v>
      </c>
      <c r="I17" s="14">
        <f>'OECD TTL'!J23</f>
        <v>75.400000000000006</v>
      </c>
      <c r="J17" s="14">
        <f>'OECD TTL'!K23</f>
        <v>159.69999999999999</v>
      </c>
      <c r="K17" s="19">
        <f>'WIOT Use to ISIC'!K17</f>
        <v>2.1182906397799854</v>
      </c>
      <c r="L17" s="19">
        <f>'WIOT Use to ISIC'!L17</f>
        <v>2.1002689232907237</v>
      </c>
      <c r="M17" s="14">
        <f>'OECD TTL'!M23</f>
        <v>119.5</v>
      </c>
      <c r="N17" s="14">
        <f>'OECD TTL'!N23</f>
        <v>101</v>
      </c>
      <c r="O17" s="14">
        <f>'OECD TTL'!O23</f>
        <v>163.19999999999999</v>
      </c>
      <c r="P17" s="14">
        <f>'OECD TTL'!P23</f>
        <v>170.9</v>
      </c>
      <c r="Q17" s="14">
        <f>'OECD TTL'!Q23</f>
        <v>6671.2</v>
      </c>
      <c r="R17" s="14">
        <f>'OECD TTL'!R23</f>
        <v>1365.3</v>
      </c>
      <c r="S17" s="14">
        <f>'OECD TTL'!S23</f>
        <v>1067.4000000000001</v>
      </c>
      <c r="T17" s="14">
        <f>'OECD TTL'!T23</f>
        <v>1495.1</v>
      </c>
      <c r="U17" s="14">
        <f>'OECD TTL'!U23</f>
        <v>311.3</v>
      </c>
      <c r="V17" s="14">
        <f>'OECD TTL'!V23</f>
        <v>437.8</v>
      </c>
      <c r="W17" s="14">
        <f>'OECD TTL'!W23</f>
        <v>406</v>
      </c>
      <c r="X17" s="14">
        <f>'OECD TTL'!X23</f>
        <v>2427.4</v>
      </c>
      <c r="Y17" s="14">
        <f>'OECD TTL'!Y23</f>
        <v>753.7</v>
      </c>
      <c r="Z17" s="14">
        <f>'OECD TTL'!Z23</f>
        <v>399.7</v>
      </c>
      <c r="AA17" s="14">
        <f>'OECD TTL'!AA23</f>
        <v>122.7</v>
      </c>
      <c r="AB17" s="14">
        <f>'OECD TTL'!AB23</f>
        <v>257.60000000000002</v>
      </c>
      <c r="AC17" s="14">
        <f>'OECD TTL'!AC23</f>
        <v>3703.2</v>
      </c>
      <c r="AD17" s="14">
        <f>'OECD TTL'!AD23</f>
        <v>2927.9</v>
      </c>
      <c r="AE17" s="14">
        <f>'OECD TTL'!AE23</f>
        <v>900.8</v>
      </c>
      <c r="AF17" s="14">
        <f>'OECD TTL'!AF23</f>
        <v>55.7</v>
      </c>
      <c r="AG17" s="14">
        <f>'OECD TTL'!AG23</f>
        <v>664</v>
      </c>
      <c r="AH17" s="14">
        <f>'OECD TTL'!AH23</f>
        <v>1219.9000000000001</v>
      </c>
      <c r="AI17" s="14">
        <f>'OECD TTL'!AI23</f>
        <v>468.9</v>
      </c>
      <c r="AJ17" s="14">
        <f>'OECD TTL'!AJ23</f>
        <v>351</v>
      </c>
      <c r="AK17" s="14">
        <f>'OECD TTL'!AK23</f>
        <v>489.1</v>
      </c>
      <c r="AL17" s="14">
        <f>'OECD TTL'!AL23</f>
        <v>0</v>
      </c>
    </row>
    <row r="18" spans="1:38" x14ac:dyDescent="0.45">
      <c r="A18" t="s">
        <v>63</v>
      </c>
      <c r="B18" s="14">
        <f>'OECD TTL'!C24</f>
        <v>55.7</v>
      </c>
      <c r="C18" s="14">
        <f>'OECD TTL'!D24</f>
        <v>72.599999999999994</v>
      </c>
      <c r="D18" s="14">
        <f>'OECD TTL'!E24</f>
        <v>32.200000000000003</v>
      </c>
      <c r="E18" s="14">
        <f>'OECD TTL'!F24</f>
        <v>8.4</v>
      </c>
      <c r="F18" s="14">
        <f>'OECD TTL'!G24</f>
        <v>54.4</v>
      </c>
      <c r="G18" s="14">
        <f>'OECD TTL'!H24</f>
        <v>76.3</v>
      </c>
      <c r="H18" s="14">
        <f>'OECD TTL'!I24</f>
        <v>9.8000000000000007</v>
      </c>
      <c r="I18" s="14">
        <f>'OECD TTL'!J24</f>
        <v>33.799999999999997</v>
      </c>
      <c r="J18" s="14">
        <f>'OECD TTL'!K24</f>
        <v>82.1</v>
      </c>
      <c r="K18" s="19">
        <f>'WIOT Use to ISIC'!K18</f>
        <v>66.085051525253164</v>
      </c>
      <c r="L18" s="19">
        <f>'WIOT Use to ISIC'!L18</f>
        <v>139.74912971531481</v>
      </c>
      <c r="M18" s="14">
        <f>'OECD TTL'!M24</f>
        <v>92.1</v>
      </c>
      <c r="N18" s="14">
        <f>'OECD TTL'!N24</f>
        <v>111</v>
      </c>
      <c r="O18" s="14">
        <f>'OECD TTL'!O24</f>
        <v>669</v>
      </c>
      <c r="P18" s="14">
        <f>'OECD TTL'!P24</f>
        <v>359.7</v>
      </c>
      <c r="Q18" s="14">
        <f>'OECD TTL'!Q24</f>
        <v>716.7</v>
      </c>
      <c r="R18" s="14">
        <f>'OECD TTL'!R24</f>
        <v>1510.6</v>
      </c>
      <c r="S18" s="14">
        <f>'OECD TTL'!S24</f>
        <v>876.9</v>
      </c>
      <c r="T18" s="14">
        <f>'OECD TTL'!T24</f>
        <v>1079.5</v>
      </c>
      <c r="U18" s="14">
        <f>'OECD TTL'!U24</f>
        <v>238.2</v>
      </c>
      <c r="V18" s="14">
        <f>'OECD TTL'!V24</f>
        <v>328.2</v>
      </c>
      <c r="W18" s="14">
        <f>'OECD TTL'!W24</f>
        <v>366.6</v>
      </c>
      <c r="X18" s="14">
        <f>'OECD TTL'!X24</f>
        <v>3180.8</v>
      </c>
      <c r="Y18" s="14">
        <f>'OECD TTL'!Y24</f>
        <v>211</v>
      </c>
      <c r="Z18" s="14">
        <f>'OECD TTL'!Z24</f>
        <v>188.5</v>
      </c>
      <c r="AA18" s="14">
        <f>'OECD TTL'!AA24</f>
        <v>40.6</v>
      </c>
      <c r="AB18" s="14">
        <f>'OECD TTL'!AB24</f>
        <v>32</v>
      </c>
      <c r="AC18" s="14">
        <f>'OECD TTL'!AC24</f>
        <v>437.2</v>
      </c>
      <c r="AD18" s="14">
        <f>'OECD TTL'!AD24</f>
        <v>298.60000000000002</v>
      </c>
      <c r="AE18" s="14">
        <f>'OECD TTL'!AE24</f>
        <v>93.4</v>
      </c>
      <c r="AF18" s="14">
        <f>'OECD TTL'!AF24</f>
        <v>35.299999999999997</v>
      </c>
      <c r="AG18" s="14">
        <f>'OECD TTL'!AG24</f>
        <v>157.69999999999999</v>
      </c>
      <c r="AH18" s="14">
        <f>'OECD TTL'!AH24</f>
        <v>203.3</v>
      </c>
      <c r="AI18" s="14">
        <f>'OECD TTL'!AI24</f>
        <v>83.2</v>
      </c>
      <c r="AJ18" s="14">
        <f>'OECD TTL'!AJ24</f>
        <v>41.2</v>
      </c>
      <c r="AK18" s="14">
        <f>'OECD TTL'!AK24</f>
        <v>105.8</v>
      </c>
      <c r="AL18" s="14">
        <f>'OECD TTL'!AL24</f>
        <v>0</v>
      </c>
    </row>
    <row r="19" spans="1:38" x14ac:dyDescent="0.45">
      <c r="A19" t="s">
        <v>64</v>
      </c>
      <c r="B19" s="14">
        <f>'OECD TTL'!C25</f>
        <v>135.80000000000001</v>
      </c>
      <c r="C19" s="14">
        <f>'OECD TTL'!D25</f>
        <v>155</v>
      </c>
      <c r="D19" s="14">
        <f>'OECD TTL'!E25</f>
        <v>73.400000000000006</v>
      </c>
      <c r="E19" s="14">
        <f>'OECD TTL'!F25</f>
        <v>22.7</v>
      </c>
      <c r="F19" s="14">
        <f>'OECD TTL'!G25</f>
        <v>84.1</v>
      </c>
      <c r="G19" s="14">
        <f>'OECD TTL'!H25</f>
        <v>152.6</v>
      </c>
      <c r="H19" s="14">
        <f>'OECD TTL'!I25</f>
        <v>17.600000000000001</v>
      </c>
      <c r="I19" s="14">
        <f>'OECD TTL'!J25</f>
        <v>39.9</v>
      </c>
      <c r="J19" s="14">
        <f>'OECD TTL'!K25</f>
        <v>134.5</v>
      </c>
      <c r="K19" s="19">
        <f>'WIOT Use to ISIC'!K19</f>
        <v>535.70216660704671</v>
      </c>
      <c r="L19" s="19">
        <f>'WIOT Use to ISIC'!L19</f>
        <v>131.58906273256221</v>
      </c>
      <c r="M19" s="14">
        <f>'OECD TTL'!M25</f>
        <v>151.19999999999999</v>
      </c>
      <c r="N19" s="14">
        <f>'OECD TTL'!N25</f>
        <v>116.9</v>
      </c>
      <c r="O19" s="14">
        <f>'OECD TTL'!O25</f>
        <v>525.79999999999995</v>
      </c>
      <c r="P19" s="14">
        <f>'OECD TTL'!P25</f>
        <v>298.3</v>
      </c>
      <c r="Q19" s="14">
        <f>'OECD TTL'!Q25</f>
        <v>372.3</v>
      </c>
      <c r="R19" s="14">
        <f>'OECD TTL'!R25</f>
        <v>313.5</v>
      </c>
      <c r="S19" s="14">
        <f>'OECD TTL'!S25</f>
        <v>1008.7</v>
      </c>
      <c r="T19" s="14">
        <f>'OECD TTL'!T25</f>
        <v>1036.2</v>
      </c>
      <c r="U19" s="14">
        <f>'OECD TTL'!U25</f>
        <v>249.9</v>
      </c>
      <c r="V19" s="14">
        <f>'OECD TTL'!V25</f>
        <v>250.1</v>
      </c>
      <c r="W19" s="14">
        <f>'OECD TTL'!W25</f>
        <v>149.19999999999999</v>
      </c>
      <c r="X19" s="14">
        <f>'OECD TTL'!X25</f>
        <v>2307</v>
      </c>
      <c r="Y19" s="14">
        <f>'OECD TTL'!Y25</f>
        <v>188</v>
      </c>
      <c r="Z19" s="14">
        <f>'OECD TTL'!Z25</f>
        <v>189.3</v>
      </c>
      <c r="AA19" s="14">
        <f>'OECD TTL'!AA25</f>
        <v>30</v>
      </c>
      <c r="AB19" s="14">
        <f>'OECD TTL'!AB25</f>
        <v>22.9</v>
      </c>
      <c r="AC19" s="14">
        <f>'OECD TTL'!AC25</f>
        <v>207.1</v>
      </c>
      <c r="AD19" s="14">
        <f>'OECD TTL'!AD25</f>
        <v>179.2</v>
      </c>
      <c r="AE19" s="14">
        <f>'OECD TTL'!AE25</f>
        <v>73.099999999999994</v>
      </c>
      <c r="AF19" s="14">
        <f>'OECD TTL'!AF25</f>
        <v>27.9</v>
      </c>
      <c r="AG19" s="14">
        <f>'OECD TTL'!AG25</f>
        <v>157.80000000000001</v>
      </c>
      <c r="AH19" s="14">
        <f>'OECD TTL'!AH25</f>
        <v>265.7</v>
      </c>
      <c r="AI19" s="14">
        <f>'OECD TTL'!AI25</f>
        <v>65.599999999999994</v>
      </c>
      <c r="AJ19" s="14">
        <f>'OECD TTL'!AJ25</f>
        <v>33.6</v>
      </c>
      <c r="AK19" s="14">
        <f>'OECD TTL'!AK25</f>
        <v>65.599999999999994</v>
      </c>
      <c r="AL19" s="14">
        <f>'OECD TTL'!AL25</f>
        <v>0</v>
      </c>
    </row>
    <row r="20" spans="1:38" x14ac:dyDescent="0.45">
      <c r="A20" t="s">
        <v>65</v>
      </c>
      <c r="B20" s="14">
        <f>'OECD TTL'!C26</f>
        <v>69</v>
      </c>
      <c r="C20" s="14">
        <f>'OECD TTL'!D26</f>
        <v>28.3</v>
      </c>
      <c r="D20" s="14">
        <f>'OECD TTL'!E26</f>
        <v>18.399999999999999</v>
      </c>
      <c r="E20" s="14">
        <f>'OECD TTL'!F26</f>
        <v>7.1</v>
      </c>
      <c r="F20" s="14">
        <f>'OECD TTL'!G26</f>
        <v>2.2000000000000002</v>
      </c>
      <c r="G20" s="14">
        <f>'OECD TTL'!H26</f>
        <v>8.5</v>
      </c>
      <c r="H20" s="14">
        <f>'OECD TTL'!I26</f>
        <v>0.3</v>
      </c>
      <c r="I20" s="14">
        <f>'OECD TTL'!J26</f>
        <v>4.7</v>
      </c>
      <c r="J20" s="14">
        <f>'OECD TTL'!K26</f>
        <v>4.7</v>
      </c>
      <c r="K20" s="19">
        <f>'WIOT Use to ISIC'!K20</f>
        <v>0</v>
      </c>
      <c r="L20" s="19">
        <f>'WIOT Use to ISIC'!L20</f>
        <v>0</v>
      </c>
      <c r="M20" s="14">
        <f>'OECD TTL'!M26</f>
        <v>3.9</v>
      </c>
      <c r="N20" s="14">
        <f>'OECD TTL'!N26</f>
        <v>3.4</v>
      </c>
      <c r="O20" s="14">
        <f>'OECD TTL'!O26</f>
        <v>39.1</v>
      </c>
      <c r="P20" s="14">
        <f>'OECD TTL'!P26</f>
        <v>15.6</v>
      </c>
      <c r="Q20" s="14">
        <f>'OECD TTL'!Q26</f>
        <v>28.1</v>
      </c>
      <c r="R20" s="14">
        <f>'OECD TTL'!R26</f>
        <v>25.5</v>
      </c>
      <c r="S20" s="14">
        <f>'OECD TTL'!S26</f>
        <v>280.3</v>
      </c>
      <c r="T20" s="14">
        <f>'OECD TTL'!T26</f>
        <v>12730.4</v>
      </c>
      <c r="U20" s="14">
        <f>'OECD TTL'!U26</f>
        <v>162.30000000000001</v>
      </c>
      <c r="V20" s="14">
        <f>'OECD TTL'!V26</f>
        <v>24.7</v>
      </c>
      <c r="W20" s="14">
        <f>'OECD TTL'!W26</f>
        <v>71</v>
      </c>
      <c r="X20" s="14">
        <f>'OECD TTL'!X26</f>
        <v>315.89999999999998</v>
      </c>
      <c r="Y20" s="14">
        <f>'OECD TTL'!Y26</f>
        <v>433.7</v>
      </c>
      <c r="Z20" s="14">
        <f>'OECD TTL'!Z26</f>
        <v>1273.4000000000001</v>
      </c>
      <c r="AA20" s="14">
        <f>'OECD TTL'!AA26</f>
        <v>15.8</v>
      </c>
      <c r="AB20" s="14">
        <f>'OECD TTL'!AB26</f>
        <v>11.7</v>
      </c>
      <c r="AC20" s="14">
        <f>'OECD TTL'!AC26</f>
        <v>40.9</v>
      </c>
      <c r="AD20" s="14">
        <f>'OECD TTL'!AD26</f>
        <v>43.2</v>
      </c>
      <c r="AE20" s="14">
        <f>'OECD TTL'!AE26</f>
        <v>62.7</v>
      </c>
      <c r="AF20" s="14">
        <f>'OECD TTL'!AF26</f>
        <v>20.6</v>
      </c>
      <c r="AG20" s="14">
        <f>'OECD TTL'!AG26</f>
        <v>303.5</v>
      </c>
      <c r="AH20" s="14">
        <f>'OECD TTL'!AH26</f>
        <v>188.8</v>
      </c>
      <c r="AI20" s="14">
        <f>'OECD TTL'!AI26</f>
        <v>26</v>
      </c>
      <c r="AJ20" s="14">
        <f>'OECD TTL'!AJ26</f>
        <v>10.9</v>
      </c>
      <c r="AK20" s="14">
        <f>'OECD TTL'!AK26</f>
        <v>43.6</v>
      </c>
      <c r="AL20" s="14">
        <f>'OECD TTL'!AL26</f>
        <v>0</v>
      </c>
    </row>
    <row r="21" spans="1:38" x14ac:dyDescent="0.45">
      <c r="A21" t="s">
        <v>66</v>
      </c>
      <c r="B21" s="14">
        <f>'OECD TTL'!C27</f>
        <v>49</v>
      </c>
      <c r="C21" s="14">
        <f>'OECD TTL'!D27</f>
        <v>1.4</v>
      </c>
      <c r="D21" s="14">
        <f>'OECD TTL'!E27</f>
        <v>0.5</v>
      </c>
      <c r="E21" s="14">
        <f>'OECD TTL'!F27</f>
        <v>0.4</v>
      </c>
      <c r="F21" s="14">
        <f>'OECD TTL'!G27</f>
        <v>1.6</v>
      </c>
      <c r="G21" s="14">
        <f>'OECD TTL'!H27</f>
        <v>2.4</v>
      </c>
      <c r="H21" s="14">
        <f>'OECD TTL'!I27</f>
        <v>0.2</v>
      </c>
      <c r="I21" s="14">
        <f>'OECD TTL'!J27</f>
        <v>1.5</v>
      </c>
      <c r="J21" s="14">
        <f>'OECD TTL'!K27</f>
        <v>3.4</v>
      </c>
      <c r="K21" s="19">
        <f>'WIOT Use to ISIC'!K21</f>
        <v>0</v>
      </c>
      <c r="L21" s="19">
        <f>'WIOT Use to ISIC'!L21</f>
        <v>0</v>
      </c>
      <c r="M21" s="14">
        <f>'OECD TTL'!M27</f>
        <v>1.4</v>
      </c>
      <c r="N21" s="14">
        <f>'OECD TTL'!N27</f>
        <v>1.6</v>
      </c>
      <c r="O21" s="14">
        <f>'OECD TTL'!O27</f>
        <v>10.199999999999999</v>
      </c>
      <c r="P21" s="14">
        <f>'OECD TTL'!P27</f>
        <v>5.4</v>
      </c>
      <c r="Q21" s="14">
        <f>'OECD TTL'!Q27</f>
        <v>4.3</v>
      </c>
      <c r="R21" s="14">
        <f>'OECD TTL'!R27</f>
        <v>6.3</v>
      </c>
      <c r="S21" s="14">
        <f>'OECD TTL'!S27</f>
        <v>75.7</v>
      </c>
      <c r="T21" s="14">
        <f>'OECD TTL'!T27</f>
        <v>24.5</v>
      </c>
      <c r="U21" s="14">
        <f>'OECD TTL'!U27</f>
        <v>4608.8</v>
      </c>
      <c r="V21" s="14">
        <f>'OECD TTL'!V27</f>
        <v>4.7</v>
      </c>
      <c r="W21" s="14">
        <f>'OECD TTL'!W27</f>
        <v>3.1</v>
      </c>
      <c r="X21" s="14">
        <f>'OECD TTL'!X27</f>
        <v>32.1</v>
      </c>
      <c r="Y21" s="14">
        <f>'OECD TTL'!Y27</f>
        <v>46.7</v>
      </c>
      <c r="Z21" s="14">
        <f>'OECD TTL'!Z27</f>
        <v>515.1</v>
      </c>
      <c r="AA21" s="14">
        <f>'OECD TTL'!AA27</f>
        <v>2.1</v>
      </c>
      <c r="AB21" s="14">
        <f>'OECD TTL'!AB27</f>
        <v>1.7</v>
      </c>
      <c r="AC21" s="14">
        <f>'OECD TTL'!AC27</f>
        <v>5.0999999999999996</v>
      </c>
      <c r="AD21" s="14">
        <f>'OECD TTL'!AD27</f>
        <v>8.3000000000000007</v>
      </c>
      <c r="AE21" s="14">
        <f>'OECD TTL'!AE27</f>
        <v>3.4</v>
      </c>
      <c r="AF21" s="14">
        <f>'OECD TTL'!AF27</f>
        <v>5.7</v>
      </c>
      <c r="AG21" s="14">
        <f>'OECD TTL'!AG27</f>
        <v>118.5</v>
      </c>
      <c r="AH21" s="14">
        <f>'OECD TTL'!AH27</f>
        <v>741.4</v>
      </c>
      <c r="AI21" s="14">
        <f>'OECD TTL'!AI27</f>
        <v>4.4000000000000004</v>
      </c>
      <c r="AJ21" s="14">
        <f>'OECD TTL'!AJ27</f>
        <v>2.2999999999999998</v>
      </c>
      <c r="AK21" s="14">
        <f>'OECD TTL'!AK27</f>
        <v>17.399999999999999</v>
      </c>
      <c r="AL21" s="14">
        <f>'OECD TTL'!AL27</f>
        <v>0</v>
      </c>
    </row>
    <row r="22" spans="1:38" x14ac:dyDescent="0.45">
      <c r="A22" t="s">
        <v>67</v>
      </c>
      <c r="B22" s="14">
        <f>'OECD TTL'!C28</f>
        <v>101.4</v>
      </c>
      <c r="C22" s="14">
        <f>'OECD TTL'!D28</f>
        <v>52.1</v>
      </c>
      <c r="D22" s="14">
        <f>'OECD TTL'!E28</f>
        <v>29.6</v>
      </c>
      <c r="E22" s="14">
        <f>'OECD TTL'!F28</f>
        <v>8.8000000000000007</v>
      </c>
      <c r="F22" s="14">
        <f>'OECD TTL'!G28</f>
        <v>83.5</v>
      </c>
      <c r="G22" s="14">
        <f>'OECD TTL'!H28</f>
        <v>435.4</v>
      </c>
      <c r="H22" s="14">
        <f>'OECD TTL'!I28</f>
        <v>89.1</v>
      </c>
      <c r="I22" s="14">
        <f>'OECD TTL'!J28</f>
        <v>94.7</v>
      </c>
      <c r="J22" s="14">
        <f>'OECD TTL'!K28</f>
        <v>82.3</v>
      </c>
      <c r="K22" s="19">
        <f>'WIOT Use to ISIC'!K22</f>
        <v>418.3562246418474</v>
      </c>
      <c r="L22" s="19">
        <f>'WIOT Use to ISIC'!L22</f>
        <v>22.432806889205054</v>
      </c>
      <c r="M22" s="14">
        <f>'OECD TTL'!M28</f>
        <v>104.5</v>
      </c>
      <c r="N22" s="14">
        <f>'OECD TTL'!N28</f>
        <v>122.2</v>
      </c>
      <c r="O22" s="14">
        <f>'OECD TTL'!O28</f>
        <v>346.3</v>
      </c>
      <c r="P22" s="14">
        <f>'OECD TTL'!P28</f>
        <v>161.9</v>
      </c>
      <c r="Q22" s="14">
        <f>'OECD TTL'!Q28</f>
        <v>252.8</v>
      </c>
      <c r="R22" s="14">
        <f>'OECD TTL'!R28</f>
        <v>209.2</v>
      </c>
      <c r="S22" s="14">
        <f>'OECD TTL'!S28</f>
        <v>327</v>
      </c>
      <c r="T22" s="14">
        <f>'OECD TTL'!T28</f>
        <v>638.70000000000005</v>
      </c>
      <c r="U22" s="14">
        <f>'OECD TTL'!U28</f>
        <v>101.6</v>
      </c>
      <c r="V22" s="14">
        <f>'OECD TTL'!V28</f>
        <v>2309.6</v>
      </c>
      <c r="W22" s="14">
        <f>'OECD TTL'!W28</f>
        <v>201.3</v>
      </c>
      <c r="X22" s="14">
        <f>'OECD TTL'!X28</f>
        <v>2943.3</v>
      </c>
      <c r="Y22" s="14">
        <f>'OECD TTL'!Y28</f>
        <v>372.4</v>
      </c>
      <c r="Z22" s="14">
        <f>'OECD TTL'!Z28</f>
        <v>247</v>
      </c>
      <c r="AA22" s="14">
        <f>'OECD TTL'!AA28</f>
        <v>110.7</v>
      </c>
      <c r="AB22" s="14">
        <f>'OECD TTL'!AB28</f>
        <v>73.5</v>
      </c>
      <c r="AC22" s="14">
        <f>'OECD TTL'!AC28</f>
        <v>198.3</v>
      </c>
      <c r="AD22" s="14">
        <f>'OECD TTL'!AD28</f>
        <v>224.4</v>
      </c>
      <c r="AE22" s="14">
        <f>'OECD TTL'!AE28</f>
        <v>362.4</v>
      </c>
      <c r="AF22" s="14">
        <f>'OECD TTL'!AF28</f>
        <v>107.5</v>
      </c>
      <c r="AG22" s="14">
        <f>'OECD TTL'!AG28</f>
        <v>374.4</v>
      </c>
      <c r="AH22" s="14">
        <f>'OECD TTL'!AH28</f>
        <v>556.9</v>
      </c>
      <c r="AI22" s="14">
        <f>'OECD TTL'!AI28</f>
        <v>556.29999999999995</v>
      </c>
      <c r="AJ22" s="14">
        <f>'OECD TTL'!AJ28</f>
        <v>527.6</v>
      </c>
      <c r="AK22" s="14">
        <f>'OECD TTL'!AK28</f>
        <v>290.2</v>
      </c>
      <c r="AL22" s="14">
        <f>'OECD TTL'!AL28</f>
        <v>0</v>
      </c>
    </row>
    <row r="23" spans="1:38" x14ac:dyDescent="0.45">
      <c r="A23" t="s">
        <v>68</v>
      </c>
      <c r="B23" s="14">
        <f>'OECD TTL'!C29</f>
        <v>2231.3000000000002</v>
      </c>
      <c r="C23" s="14">
        <f>'OECD TTL'!D29</f>
        <v>2149.6</v>
      </c>
      <c r="D23" s="14">
        <f>'OECD TTL'!E29</f>
        <v>1703.4</v>
      </c>
      <c r="E23" s="14">
        <f>'OECD TTL'!F29</f>
        <v>130.6</v>
      </c>
      <c r="F23" s="14">
        <f>'OECD TTL'!G29</f>
        <v>1465.4</v>
      </c>
      <c r="G23" s="14">
        <f>'OECD TTL'!H29</f>
        <v>3693.9</v>
      </c>
      <c r="H23" s="14">
        <f>'OECD TTL'!I29</f>
        <v>194.7</v>
      </c>
      <c r="I23" s="14">
        <f>'OECD TTL'!J29</f>
        <v>1103.5999999999999</v>
      </c>
      <c r="J23" s="14">
        <f>'OECD TTL'!K29</f>
        <v>4072.3</v>
      </c>
      <c r="K23" s="19">
        <f>'WIOT Use to ISIC'!K23</f>
        <v>3286.6373606680936</v>
      </c>
      <c r="L23" s="19">
        <f>'WIOT Use to ISIC'!L23</f>
        <v>255.00578034123572</v>
      </c>
      <c r="M23" s="14">
        <f>'OECD TTL'!M29</f>
        <v>1163</v>
      </c>
      <c r="N23" s="14">
        <f>'OECD TTL'!N29</f>
        <v>2802.6</v>
      </c>
      <c r="O23" s="14">
        <f>'OECD TTL'!O29</f>
        <v>6932.6</v>
      </c>
      <c r="P23" s="14">
        <f>'OECD TTL'!P29</f>
        <v>658.2</v>
      </c>
      <c r="Q23" s="14">
        <f>'OECD TTL'!Q29</f>
        <v>328.9</v>
      </c>
      <c r="R23" s="14">
        <f>'OECD TTL'!R29</f>
        <v>540.20000000000005</v>
      </c>
      <c r="S23" s="14">
        <f>'OECD TTL'!S29</f>
        <v>1064.7</v>
      </c>
      <c r="T23" s="14">
        <f>'OECD TTL'!T29</f>
        <v>1533.2</v>
      </c>
      <c r="U23" s="14">
        <f>'OECD TTL'!U29</f>
        <v>365.2</v>
      </c>
      <c r="V23" s="14">
        <f>'OECD TTL'!V29</f>
        <v>798</v>
      </c>
      <c r="W23" s="14">
        <f>'OECD TTL'!W29</f>
        <v>26115.9</v>
      </c>
      <c r="X23" s="14">
        <f>'OECD TTL'!X29</f>
        <v>3129.3</v>
      </c>
      <c r="Y23" s="14">
        <f>'OECD TTL'!Y29</f>
        <v>2981.3</v>
      </c>
      <c r="Z23" s="14">
        <f>'OECD TTL'!Z29</f>
        <v>3772.3</v>
      </c>
      <c r="AA23" s="14">
        <f>'OECD TTL'!AA29</f>
        <v>2125.1</v>
      </c>
      <c r="AB23" s="14">
        <f>'OECD TTL'!AB29</f>
        <v>418.9</v>
      </c>
      <c r="AC23" s="14">
        <f>'OECD TTL'!AC29</f>
        <v>1460.2</v>
      </c>
      <c r="AD23" s="14">
        <f>'OECD TTL'!AD29</f>
        <v>1139.2</v>
      </c>
      <c r="AE23" s="14">
        <f>'OECD TTL'!AE29</f>
        <v>2317.6999999999998</v>
      </c>
      <c r="AF23" s="14">
        <f>'OECD TTL'!AF29</f>
        <v>3023.8</v>
      </c>
      <c r="AG23" s="14">
        <f>'OECD TTL'!AG29</f>
        <v>1996.7</v>
      </c>
      <c r="AH23" s="14">
        <f>'OECD TTL'!AH29</f>
        <v>4966.7</v>
      </c>
      <c r="AI23" s="14">
        <f>'OECD TTL'!AI29</f>
        <v>4333.6000000000004</v>
      </c>
      <c r="AJ23" s="14">
        <f>'OECD TTL'!AJ29</f>
        <v>1080.5</v>
      </c>
      <c r="AK23" s="14">
        <f>'OECD TTL'!AK29</f>
        <v>1955.7</v>
      </c>
      <c r="AL23" s="14">
        <f>'OECD TTL'!AL29</f>
        <v>0</v>
      </c>
    </row>
    <row r="24" spans="1:38" x14ac:dyDescent="0.45">
      <c r="A24" t="s">
        <v>69</v>
      </c>
      <c r="B24" s="14">
        <f>'OECD TTL'!C30</f>
        <v>479.4</v>
      </c>
      <c r="C24" s="14">
        <f>'OECD TTL'!D30</f>
        <v>272.3</v>
      </c>
      <c r="D24" s="14">
        <f>'OECD TTL'!E30</f>
        <v>495.4</v>
      </c>
      <c r="E24" s="14">
        <f>'OECD TTL'!F30</f>
        <v>36.4</v>
      </c>
      <c r="F24" s="14">
        <f>'OECD TTL'!G30</f>
        <v>63.6</v>
      </c>
      <c r="G24" s="14">
        <f>'OECD TTL'!H30</f>
        <v>187.3</v>
      </c>
      <c r="H24" s="14">
        <f>'OECD TTL'!I30</f>
        <v>20.7</v>
      </c>
      <c r="I24" s="14">
        <f>'OECD TTL'!J30</f>
        <v>61.9</v>
      </c>
      <c r="J24" s="14">
        <f>'OECD TTL'!K30</f>
        <v>396.8</v>
      </c>
      <c r="K24" s="19">
        <f>'WIOT Use to ISIC'!K24</f>
        <v>873.66607448568971</v>
      </c>
      <c r="L24" s="19">
        <f>'WIOT Use to ISIC'!L24</f>
        <v>56.609395187216258</v>
      </c>
      <c r="M24" s="14">
        <f>'OECD TTL'!M30</f>
        <v>84</v>
      </c>
      <c r="N24" s="14">
        <f>'OECD TTL'!N30</f>
        <v>237.4</v>
      </c>
      <c r="O24" s="14">
        <f>'OECD TTL'!O30</f>
        <v>235.4</v>
      </c>
      <c r="P24" s="14">
        <f>'OECD TTL'!P30</f>
        <v>102.6</v>
      </c>
      <c r="Q24" s="14">
        <f>'OECD TTL'!Q30</f>
        <v>50.1</v>
      </c>
      <c r="R24" s="14">
        <f>'OECD TTL'!R30</f>
        <v>87.9</v>
      </c>
      <c r="S24" s="14">
        <f>'OECD TTL'!S30</f>
        <v>156.69999999999999</v>
      </c>
      <c r="T24" s="14">
        <f>'OECD TTL'!T30</f>
        <v>182.5</v>
      </c>
      <c r="U24" s="14">
        <f>'OECD TTL'!U30</f>
        <v>38.700000000000003</v>
      </c>
      <c r="V24" s="14">
        <f>'OECD TTL'!V30</f>
        <v>138</v>
      </c>
      <c r="W24" s="14">
        <f>'OECD TTL'!W30</f>
        <v>1739.9</v>
      </c>
      <c r="X24" s="14">
        <f>'OECD TTL'!X30</f>
        <v>32299.4</v>
      </c>
      <c r="Y24" s="14">
        <f>'OECD TTL'!Y30</f>
        <v>968.4</v>
      </c>
      <c r="Z24" s="14">
        <f>'OECD TTL'!Z30</f>
        <v>1558.6</v>
      </c>
      <c r="AA24" s="14">
        <f>'OECD TTL'!AA30</f>
        <v>275.2</v>
      </c>
      <c r="AB24" s="14">
        <f>'OECD TTL'!AB30</f>
        <v>87.5</v>
      </c>
      <c r="AC24" s="14">
        <f>'OECD TTL'!AC30</f>
        <v>776.3</v>
      </c>
      <c r="AD24" s="14">
        <f>'OECD TTL'!AD30</f>
        <v>309.10000000000002</v>
      </c>
      <c r="AE24" s="14">
        <f>'OECD TTL'!AE30</f>
        <v>1087.2</v>
      </c>
      <c r="AF24" s="14">
        <f>'OECD TTL'!AF30</f>
        <v>6096.1</v>
      </c>
      <c r="AG24" s="14">
        <f>'OECD TTL'!AG30</f>
        <v>742.1</v>
      </c>
      <c r="AH24" s="14">
        <f>'OECD TTL'!AH30</f>
        <v>3281.8</v>
      </c>
      <c r="AI24" s="14">
        <f>'OECD TTL'!AI30</f>
        <v>1029.0999999999999</v>
      </c>
      <c r="AJ24" s="14">
        <f>'OECD TTL'!AJ30</f>
        <v>228.3</v>
      </c>
      <c r="AK24" s="14">
        <f>'OECD TTL'!AK30</f>
        <v>489.4</v>
      </c>
      <c r="AL24" s="14">
        <f>'OECD TTL'!AL30</f>
        <v>0</v>
      </c>
    </row>
    <row r="25" spans="1:38" x14ac:dyDescent="0.45">
      <c r="A25" t="s">
        <v>70</v>
      </c>
      <c r="B25" s="14">
        <f>'OECD TTL'!C31</f>
        <v>13154.3</v>
      </c>
      <c r="C25" s="14">
        <f>'OECD TTL'!D31</f>
        <v>1007.7</v>
      </c>
      <c r="D25" s="14">
        <f>'OECD TTL'!E31</f>
        <v>635.70000000000005</v>
      </c>
      <c r="E25" s="14">
        <f>'OECD TTL'!F31</f>
        <v>172.7</v>
      </c>
      <c r="F25" s="14">
        <f>'OECD TTL'!G31</f>
        <v>20852.099999999999</v>
      </c>
      <c r="G25" s="14">
        <f>'OECD TTL'!H31</f>
        <v>13757.9</v>
      </c>
      <c r="H25" s="14">
        <f>'OECD TTL'!I31</f>
        <v>1048.4000000000001</v>
      </c>
      <c r="I25" s="14">
        <f>'OECD TTL'!J31</f>
        <v>1741.5</v>
      </c>
      <c r="J25" s="14">
        <f>'OECD TTL'!K31</f>
        <v>6842.9</v>
      </c>
      <c r="K25" s="19">
        <f>'WIOT Use to ISIC'!K25</f>
        <v>9009.6126283712692</v>
      </c>
      <c r="L25" s="19">
        <f>'WIOT Use to ISIC'!L25</f>
        <v>1067.5314348430909</v>
      </c>
      <c r="M25" s="14">
        <f>'OECD TTL'!M31</f>
        <v>2625.4</v>
      </c>
      <c r="N25" s="14">
        <f>'OECD TTL'!N31</f>
        <v>3105.6</v>
      </c>
      <c r="O25" s="14">
        <f>'OECD TTL'!O31</f>
        <v>10422.200000000001</v>
      </c>
      <c r="P25" s="14">
        <f>'OECD TTL'!P31</f>
        <v>2524.6</v>
      </c>
      <c r="Q25" s="14">
        <f>'OECD TTL'!Q31</f>
        <v>1344.4</v>
      </c>
      <c r="R25" s="14">
        <f>'OECD TTL'!R31</f>
        <v>2585.3000000000002</v>
      </c>
      <c r="S25" s="14">
        <f>'OECD TTL'!S31</f>
        <v>3185.2</v>
      </c>
      <c r="T25" s="14">
        <f>'OECD TTL'!T31</f>
        <v>5223</v>
      </c>
      <c r="U25" s="14">
        <f>'OECD TTL'!U31</f>
        <v>1649.3</v>
      </c>
      <c r="V25" s="14">
        <f>'OECD TTL'!V31</f>
        <v>3627.7</v>
      </c>
      <c r="W25" s="14">
        <f>'OECD TTL'!W31</f>
        <v>4365.2</v>
      </c>
      <c r="X25" s="14">
        <f>'OECD TTL'!X31</f>
        <v>20110.400000000001</v>
      </c>
      <c r="Y25" s="14">
        <f>'OECD TTL'!Y31</f>
        <v>21506.1</v>
      </c>
      <c r="Z25" s="14">
        <f>'OECD TTL'!Z31</f>
        <v>11888.2</v>
      </c>
      <c r="AA25" s="14">
        <f>'OECD TTL'!AA31</f>
        <v>3817.1</v>
      </c>
      <c r="AB25" s="14">
        <f>'OECD TTL'!AB31</f>
        <v>1852.1</v>
      </c>
      <c r="AC25" s="14">
        <f>'OECD TTL'!AC31</f>
        <v>3301.6</v>
      </c>
      <c r="AD25" s="14">
        <f>'OECD TTL'!AD31</f>
        <v>5068.6000000000004</v>
      </c>
      <c r="AE25" s="14">
        <f>'OECD TTL'!AE31</f>
        <v>2006.5</v>
      </c>
      <c r="AF25" s="14">
        <f>'OECD TTL'!AF31</f>
        <v>639.79999999999995</v>
      </c>
      <c r="AG25" s="14">
        <f>'OECD TTL'!AG31</f>
        <v>7364.6</v>
      </c>
      <c r="AH25" s="14">
        <f>'OECD TTL'!AH31</f>
        <v>2008.1</v>
      </c>
      <c r="AI25" s="14">
        <f>'OECD TTL'!AI31</f>
        <v>974.9</v>
      </c>
      <c r="AJ25" s="14">
        <f>'OECD TTL'!AJ31</f>
        <v>1345.6</v>
      </c>
      <c r="AK25" s="14">
        <f>'OECD TTL'!AK31</f>
        <v>2005.3</v>
      </c>
      <c r="AL25" s="14">
        <f>'OECD TTL'!AL31</f>
        <v>0</v>
      </c>
    </row>
    <row r="26" spans="1:38" x14ac:dyDescent="0.45">
      <c r="A26" t="s">
        <v>71</v>
      </c>
      <c r="B26" s="14">
        <f>'OECD TTL'!C32</f>
        <v>5997.4</v>
      </c>
      <c r="C26" s="14">
        <f>'OECD TTL'!D32</f>
        <v>1128</v>
      </c>
      <c r="D26" s="14">
        <f>'OECD TTL'!E32</f>
        <v>930.4</v>
      </c>
      <c r="E26" s="14">
        <f>'OECD TTL'!F32</f>
        <v>186.2</v>
      </c>
      <c r="F26" s="14">
        <f>'OECD TTL'!G32</f>
        <v>9140.7000000000007</v>
      </c>
      <c r="G26" s="14">
        <f>'OECD TTL'!H32</f>
        <v>6529.5</v>
      </c>
      <c r="H26" s="14">
        <f>'OECD TTL'!I32</f>
        <v>492.9</v>
      </c>
      <c r="I26" s="14">
        <f>'OECD TTL'!J32</f>
        <v>1004.2</v>
      </c>
      <c r="J26" s="14">
        <f>'OECD TTL'!K32</f>
        <v>5364.8</v>
      </c>
      <c r="K26" s="19">
        <f>'WIOT Use to ISIC'!K26</f>
        <v>5465.3669651634873</v>
      </c>
      <c r="L26" s="19">
        <f>'WIOT Use to ISIC'!L26</f>
        <v>860.74288312993554</v>
      </c>
      <c r="M26" s="14">
        <f>'OECD TTL'!M32</f>
        <v>1293.5999999999999</v>
      </c>
      <c r="N26" s="14">
        <f>'OECD TTL'!N32</f>
        <v>3701.9</v>
      </c>
      <c r="O26" s="14">
        <f>'OECD TTL'!O32</f>
        <v>10334.4</v>
      </c>
      <c r="P26" s="14">
        <f>'OECD TTL'!P32</f>
        <v>1400.6</v>
      </c>
      <c r="Q26" s="14">
        <f>'OECD TTL'!Q32</f>
        <v>627.5</v>
      </c>
      <c r="R26" s="14">
        <f>'OECD TTL'!R32</f>
        <v>1257.9000000000001</v>
      </c>
      <c r="S26" s="14">
        <f>'OECD TTL'!S32</f>
        <v>1818.1</v>
      </c>
      <c r="T26" s="14">
        <f>'OECD TTL'!T32</f>
        <v>3417.4</v>
      </c>
      <c r="U26" s="14">
        <f>'OECD TTL'!U32</f>
        <v>892.8</v>
      </c>
      <c r="V26" s="14">
        <f>'OECD TTL'!V32</f>
        <v>1931.9</v>
      </c>
      <c r="W26" s="14">
        <f>'OECD TTL'!W32</f>
        <v>4006.5</v>
      </c>
      <c r="X26" s="14">
        <f>'OECD TTL'!X32</f>
        <v>16622.900000000001</v>
      </c>
      <c r="Y26" s="14">
        <f>'OECD TTL'!Y32</f>
        <v>10724.7</v>
      </c>
      <c r="Z26" s="14">
        <f>'OECD TTL'!Z32</f>
        <v>24343</v>
      </c>
      <c r="AA26" s="14">
        <f>'OECD TTL'!AA32</f>
        <v>1829.6</v>
      </c>
      <c r="AB26" s="14">
        <f>'OECD TTL'!AB32</f>
        <v>721.4</v>
      </c>
      <c r="AC26" s="14">
        <f>'OECD TTL'!AC32</f>
        <v>1410.8</v>
      </c>
      <c r="AD26" s="14">
        <f>'OECD TTL'!AD32</f>
        <v>941.2</v>
      </c>
      <c r="AE26" s="14">
        <f>'OECD TTL'!AE32</f>
        <v>2878.9</v>
      </c>
      <c r="AF26" s="14">
        <f>'OECD TTL'!AF32</f>
        <v>324.60000000000002</v>
      </c>
      <c r="AG26" s="14">
        <f>'OECD TTL'!AG32</f>
        <v>3823.9</v>
      </c>
      <c r="AH26" s="14">
        <f>'OECD TTL'!AH32</f>
        <v>3631.2</v>
      </c>
      <c r="AI26" s="14">
        <f>'OECD TTL'!AI32</f>
        <v>1511.2</v>
      </c>
      <c r="AJ26" s="14">
        <f>'OECD TTL'!AJ32</f>
        <v>559.29999999999995</v>
      </c>
      <c r="AK26" s="14">
        <f>'OECD TTL'!AK32</f>
        <v>1433.6</v>
      </c>
      <c r="AL26" s="14">
        <f>'OECD TTL'!AL32</f>
        <v>0</v>
      </c>
    </row>
    <row r="27" spans="1:38" x14ac:dyDescent="0.45">
      <c r="A27" t="s">
        <v>72</v>
      </c>
      <c r="B27" s="14">
        <f>'OECD TTL'!C33</f>
        <v>207.2</v>
      </c>
      <c r="C27" s="14">
        <f>'OECD TTL'!D33</f>
        <v>96.9</v>
      </c>
      <c r="D27" s="14">
        <f>'OECD TTL'!E33</f>
        <v>35.799999999999997</v>
      </c>
      <c r="E27" s="14">
        <f>'OECD TTL'!F33</f>
        <v>36.1</v>
      </c>
      <c r="F27" s="14">
        <f>'OECD TTL'!G33</f>
        <v>154.1</v>
      </c>
      <c r="G27" s="14">
        <f>'OECD TTL'!H33</f>
        <v>282.5</v>
      </c>
      <c r="H27" s="14">
        <f>'OECD TTL'!I33</f>
        <v>21.8</v>
      </c>
      <c r="I27" s="14">
        <f>'OECD TTL'!J33</f>
        <v>74.2</v>
      </c>
      <c r="J27" s="14">
        <f>'OECD TTL'!K33</f>
        <v>111.4</v>
      </c>
      <c r="K27" s="19">
        <f>'WIOT Use to ISIC'!K27</f>
        <v>0</v>
      </c>
      <c r="L27" s="19">
        <f>'WIOT Use to ISIC'!L27</f>
        <v>0</v>
      </c>
      <c r="M27" s="14">
        <f>'OECD TTL'!M33</f>
        <v>100.6</v>
      </c>
      <c r="N27" s="14">
        <f>'OECD TTL'!N33</f>
        <v>140.5</v>
      </c>
      <c r="O27" s="14">
        <f>'OECD TTL'!O33</f>
        <v>199.5</v>
      </c>
      <c r="P27" s="14">
        <f>'OECD TTL'!P33</f>
        <v>95.3</v>
      </c>
      <c r="Q27" s="14">
        <f>'OECD TTL'!Q33</f>
        <v>42.8</v>
      </c>
      <c r="R27" s="14">
        <f>'OECD TTL'!R33</f>
        <v>76.400000000000006</v>
      </c>
      <c r="S27" s="14">
        <f>'OECD TTL'!S33</f>
        <v>182.3</v>
      </c>
      <c r="T27" s="14">
        <f>'OECD TTL'!T33</f>
        <v>223.4</v>
      </c>
      <c r="U27" s="14">
        <f>'OECD TTL'!U33</f>
        <v>140.80000000000001</v>
      </c>
      <c r="V27" s="14">
        <f>'OECD TTL'!V33</f>
        <v>163.30000000000001</v>
      </c>
      <c r="W27" s="14">
        <f>'OECD TTL'!W33</f>
        <v>549</v>
      </c>
      <c r="X27" s="14">
        <f>'OECD TTL'!X33</f>
        <v>1576.1</v>
      </c>
      <c r="Y27" s="14">
        <f>'OECD TTL'!Y33</f>
        <v>1443.5</v>
      </c>
      <c r="Z27" s="14">
        <f>'OECD TTL'!Z33</f>
        <v>1858.1</v>
      </c>
      <c r="AA27" s="14">
        <f>'OECD TTL'!AA33</f>
        <v>636.9</v>
      </c>
      <c r="AB27" s="14">
        <f>'OECD TTL'!AB33</f>
        <v>256</v>
      </c>
      <c r="AC27" s="14">
        <f>'OECD TTL'!AC33</f>
        <v>249</v>
      </c>
      <c r="AD27" s="14">
        <f>'OECD TTL'!AD33</f>
        <v>1424.7</v>
      </c>
      <c r="AE27" s="14">
        <f>'OECD TTL'!AE33</f>
        <v>2415.9</v>
      </c>
      <c r="AF27" s="14">
        <f>'OECD TTL'!AF33</f>
        <v>779.3</v>
      </c>
      <c r="AG27" s="14">
        <f>'OECD TTL'!AG33</f>
        <v>4458.1000000000004</v>
      </c>
      <c r="AH27" s="14">
        <f>'OECD TTL'!AH33</f>
        <v>1986.7</v>
      </c>
      <c r="AI27" s="14">
        <f>'OECD TTL'!AI33</f>
        <v>1493.1</v>
      </c>
      <c r="AJ27" s="14">
        <f>'OECD TTL'!AJ33</f>
        <v>857.3</v>
      </c>
      <c r="AK27" s="14">
        <f>'OECD TTL'!AK33</f>
        <v>1184.8</v>
      </c>
      <c r="AL27" s="14">
        <f>'OECD TTL'!AL33</f>
        <v>0</v>
      </c>
    </row>
    <row r="28" spans="1:38" x14ac:dyDescent="0.45">
      <c r="A28" t="s">
        <v>73</v>
      </c>
      <c r="B28" s="14">
        <f>'OECD TTL'!C34</f>
        <v>41.2</v>
      </c>
      <c r="C28" s="14">
        <f>'OECD TTL'!D34</f>
        <v>13.4</v>
      </c>
      <c r="D28" s="14">
        <f>'OECD TTL'!E34</f>
        <v>9.9</v>
      </c>
      <c r="E28" s="14">
        <f>'OECD TTL'!F34</f>
        <v>1.3</v>
      </c>
      <c r="F28" s="14">
        <f>'OECD TTL'!G34</f>
        <v>184</v>
      </c>
      <c r="G28" s="14">
        <f>'OECD TTL'!H34</f>
        <v>116.6</v>
      </c>
      <c r="H28" s="14">
        <f>'OECD TTL'!I34</f>
        <v>10.1</v>
      </c>
      <c r="I28" s="14">
        <f>'OECD TTL'!J34</f>
        <v>547</v>
      </c>
      <c r="J28" s="14">
        <f>'OECD TTL'!K34</f>
        <v>68.8</v>
      </c>
      <c r="K28" s="19">
        <f>'WIOT Use to ISIC'!K28</f>
        <v>0</v>
      </c>
      <c r="L28" s="19">
        <f>'WIOT Use to ISIC'!L28</f>
        <v>0</v>
      </c>
      <c r="M28" s="14">
        <f>'OECD TTL'!M34</f>
        <v>103.6</v>
      </c>
      <c r="N28" s="14">
        <f>'OECD TTL'!N34</f>
        <v>73</v>
      </c>
      <c r="O28" s="14">
        <f>'OECD TTL'!O34</f>
        <v>23.1</v>
      </c>
      <c r="P28" s="14">
        <f>'OECD TTL'!P34</f>
        <v>23.2</v>
      </c>
      <c r="Q28" s="14">
        <f>'OECD TTL'!Q34</f>
        <v>36.5</v>
      </c>
      <c r="R28" s="14">
        <f>'OECD TTL'!R34</f>
        <v>46.6</v>
      </c>
      <c r="S28" s="14">
        <f>'OECD TTL'!S34</f>
        <v>61.7</v>
      </c>
      <c r="T28" s="14">
        <f>'OECD TTL'!T34</f>
        <v>124.2</v>
      </c>
      <c r="U28" s="14">
        <f>'OECD TTL'!U34</f>
        <v>25.3</v>
      </c>
      <c r="V28" s="14">
        <f>'OECD TTL'!V34</f>
        <v>106.1</v>
      </c>
      <c r="W28" s="14">
        <f>'OECD TTL'!W34</f>
        <v>83.2</v>
      </c>
      <c r="X28" s="14">
        <f>'OECD TTL'!X34</f>
        <v>321.10000000000002</v>
      </c>
      <c r="Y28" s="14">
        <f>'OECD TTL'!Y34</f>
        <v>412.9</v>
      </c>
      <c r="Z28" s="14">
        <f>'OECD TTL'!Z34</f>
        <v>169.8</v>
      </c>
      <c r="AA28" s="14">
        <f>'OECD TTL'!AA34</f>
        <v>87</v>
      </c>
      <c r="AB28" s="14">
        <f>'OECD TTL'!AB34</f>
        <v>1153.2</v>
      </c>
      <c r="AC28" s="14">
        <f>'OECD TTL'!AC34</f>
        <v>403.3</v>
      </c>
      <c r="AD28" s="14">
        <f>'OECD TTL'!AD34</f>
        <v>558.70000000000005</v>
      </c>
      <c r="AE28" s="14">
        <f>'OECD TTL'!AE34</f>
        <v>453.3</v>
      </c>
      <c r="AF28" s="14">
        <f>'OECD TTL'!AF34</f>
        <v>47.7</v>
      </c>
      <c r="AG28" s="14">
        <f>'OECD TTL'!AG34</f>
        <v>370.4</v>
      </c>
      <c r="AH28" s="14">
        <f>'OECD TTL'!AH34</f>
        <v>325</v>
      </c>
      <c r="AI28" s="14">
        <f>'OECD TTL'!AI34</f>
        <v>401.8</v>
      </c>
      <c r="AJ28" s="14">
        <f>'OECD TTL'!AJ34</f>
        <v>46.9</v>
      </c>
      <c r="AK28" s="14">
        <f>'OECD TTL'!AK34</f>
        <v>256.5</v>
      </c>
      <c r="AL28" s="14">
        <f>'OECD TTL'!AL34</f>
        <v>0</v>
      </c>
    </row>
    <row r="29" spans="1:38" x14ac:dyDescent="0.45">
      <c r="A29" t="s">
        <v>74</v>
      </c>
      <c r="B29" s="14">
        <f>'OECD TTL'!C35</f>
        <v>156.9</v>
      </c>
      <c r="C29" s="14">
        <f>'OECD TTL'!D35</f>
        <v>34.299999999999997</v>
      </c>
      <c r="D29" s="14">
        <f>'OECD TTL'!E35</f>
        <v>44.7</v>
      </c>
      <c r="E29" s="14">
        <f>'OECD TTL'!F35</f>
        <v>11</v>
      </c>
      <c r="F29" s="14">
        <f>'OECD TTL'!G35</f>
        <v>86.1</v>
      </c>
      <c r="G29" s="14">
        <f>'OECD TTL'!H35</f>
        <v>221.3</v>
      </c>
      <c r="H29" s="14">
        <f>'OECD TTL'!I35</f>
        <v>10.9</v>
      </c>
      <c r="I29" s="14">
        <f>'OECD TTL'!J35</f>
        <v>44.6</v>
      </c>
      <c r="J29" s="14">
        <f>'OECD TTL'!K35</f>
        <v>173</v>
      </c>
      <c r="K29" s="19">
        <f>'WIOT Use to ISIC'!K29</f>
        <v>212.33129539571283</v>
      </c>
      <c r="L29" s="19">
        <f>'WIOT Use to ISIC'!L29</f>
        <v>82.765400024939282</v>
      </c>
      <c r="M29" s="14">
        <f>'OECD TTL'!M35</f>
        <v>59.8</v>
      </c>
      <c r="N29" s="14">
        <f>'OECD TTL'!N35</f>
        <v>88.3</v>
      </c>
      <c r="O29" s="14">
        <f>'OECD TTL'!O35</f>
        <v>84</v>
      </c>
      <c r="P29" s="14">
        <f>'OECD TTL'!P35</f>
        <v>57.6</v>
      </c>
      <c r="Q29" s="14">
        <f>'OECD TTL'!Q35</f>
        <v>61.9</v>
      </c>
      <c r="R29" s="14">
        <f>'OECD TTL'!R35</f>
        <v>59.6</v>
      </c>
      <c r="S29" s="14">
        <f>'OECD TTL'!S35</f>
        <v>135.69999999999999</v>
      </c>
      <c r="T29" s="14">
        <f>'OECD TTL'!T35</f>
        <v>153.19999999999999</v>
      </c>
      <c r="U29" s="14">
        <f>'OECD TTL'!U35</f>
        <v>55.1</v>
      </c>
      <c r="V29" s="14">
        <f>'OECD TTL'!V35</f>
        <v>106.3</v>
      </c>
      <c r="W29" s="14">
        <f>'OECD TTL'!W35</f>
        <v>332.7</v>
      </c>
      <c r="X29" s="14">
        <f>'OECD TTL'!X35</f>
        <v>702.6</v>
      </c>
      <c r="Y29" s="14">
        <f>'OECD TTL'!Y35</f>
        <v>994.3</v>
      </c>
      <c r="Z29" s="14">
        <f>'OECD TTL'!Z35</f>
        <v>957.8</v>
      </c>
      <c r="AA29" s="14">
        <f>'OECD TTL'!AA35</f>
        <v>201.1</v>
      </c>
      <c r="AB29" s="14">
        <f>'OECD TTL'!AB35</f>
        <v>510.1</v>
      </c>
      <c r="AC29" s="14">
        <f>'OECD TTL'!AC35</f>
        <v>11364.4</v>
      </c>
      <c r="AD29" s="14">
        <f>'OECD TTL'!AD35</f>
        <v>1784.3</v>
      </c>
      <c r="AE29" s="14">
        <f>'OECD TTL'!AE35</f>
        <v>2513.1999999999998</v>
      </c>
      <c r="AF29" s="14">
        <f>'OECD TTL'!AF35</f>
        <v>262.5</v>
      </c>
      <c r="AG29" s="14">
        <f>'OECD TTL'!AG35</f>
        <v>1024.2</v>
      </c>
      <c r="AH29" s="14">
        <f>'OECD TTL'!AH35</f>
        <v>1413.9</v>
      </c>
      <c r="AI29" s="14">
        <f>'OECD TTL'!AI35</f>
        <v>444.3</v>
      </c>
      <c r="AJ29" s="14">
        <f>'OECD TTL'!AJ35</f>
        <v>164.3</v>
      </c>
      <c r="AK29" s="14">
        <f>'OECD TTL'!AK35</f>
        <v>474</v>
      </c>
      <c r="AL29" s="14">
        <f>'OECD TTL'!AL35</f>
        <v>0</v>
      </c>
    </row>
    <row r="30" spans="1:38" x14ac:dyDescent="0.45">
      <c r="A30" t="s">
        <v>75</v>
      </c>
      <c r="B30" s="14">
        <f>'OECD TTL'!C36</f>
        <v>4</v>
      </c>
      <c r="C30" s="14">
        <f>'OECD TTL'!D36</f>
        <v>2</v>
      </c>
      <c r="D30" s="14">
        <f>'OECD TTL'!E36</f>
        <v>0.6</v>
      </c>
      <c r="E30" s="14">
        <f>'OECD TTL'!F36</f>
        <v>3.8</v>
      </c>
      <c r="F30" s="14">
        <f>'OECD TTL'!G36</f>
        <v>4</v>
      </c>
      <c r="G30" s="14">
        <f>'OECD TTL'!H36</f>
        <v>4.9000000000000004</v>
      </c>
      <c r="H30" s="14">
        <f>'OECD TTL'!I36</f>
        <v>0.3</v>
      </c>
      <c r="I30" s="14">
        <f>'OECD TTL'!J36</f>
        <v>31.3</v>
      </c>
      <c r="J30" s="14">
        <f>'OECD TTL'!K36</f>
        <v>4.4000000000000004</v>
      </c>
      <c r="K30" s="19">
        <f>'WIOT Use to ISIC'!K30</f>
        <v>890.79631970765377</v>
      </c>
      <c r="L30" s="19">
        <f>'WIOT Use to ISIC'!L30</f>
        <v>53.123917419495221</v>
      </c>
      <c r="M30" s="14">
        <f>'OECD TTL'!M36</f>
        <v>2.8</v>
      </c>
      <c r="N30" s="14">
        <f>'OECD TTL'!N36</f>
        <v>2.7</v>
      </c>
      <c r="O30" s="14">
        <f>'OECD TTL'!O36</f>
        <v>6.6</v>
      </c>
      <c r="P30" s="14">
        <f>'OECD TTL'!P36</f>
        <v>2.6</v>
      </c>
      <c r="Q30" s="14">
        <f>'OECD TTL'!Q36</f>
        <v>7.2</v>
      </c>
      <c r="R30" s="14">
        <f>'OECD TTL'!R36</f>
        <v>4.8</v>
      </c>
      <c r="S30" s="14">
        <f>'OECD TTL'!S36</f>
        <v>4.7</v>
      </c>
      <c r="T30" s="14">
        <f>'OECD TTL'!T36</f>
        <v>189.2</v>
      </c>
      <c r="U30" s="14">
        <f>'OECD TTL'!U36</f>
        <v>55.7</v>
      </c>
      <c r="V30" s="14">
        <f>'OECD TTL'!V36</f>
        <v>4</v>
      </c>
      <c r="W30" s="14">
        <f>'OECD TTL'!W36</f>
        <v>366.7</v>
      </c>
      <c r="X30" s="14">
        <f>'OECD TTL'!X36</f>
        <v>656.5</v>
      </c>
      <c r="Y30" s="14">
        <f>'OECD TTL'!Y36</f>
        <v>789.1</v>
      </c>
      <c r="Z30" s="14">
        <f>'OECD TTL'!Z36</f>
        <v>758.8</v>
      </c>
      <c r="AA30" s="14">
        <f>'OECD TTL'!AA36</f>
        <v>130.69999999999999</v>
      </c>
      <c r="AB30" s="14">
        <f>'OECD TTL'!AB36</f>
        <v>369.1</v>
      </c>
      <c r="AC30" s="14">
        <f>'OECD TTL'!AC36</f>
        <v>1319.5</v>
      </c>
      <c r="AD30" s="14">
        <f>'OECD TTL'!AD36</f>
        <v>6887.2</v>
      </c>
      <c r="AE30" s="14">
        <f>'OECD TTL'!AE36</f>
        <v>3629.9</v>
      </c>
      <c r="AF30" s="14">
        <f>'OECD TTL'!AF36</f>
        <v>216.1</v>
      </c>
      <c r="AG30" s="14">
        <f>'OECD TTL'!AG36</f>
        <v>697.3</v>
      </c>
      <c r="AH30" s="14">
        <f>'OECD TTL'!AH36</f>
        <v>1278.5</v>
      </c>
      <c r="AI30" s="14">
        <f>'OECD TTL'!AI36</f>
        <v>407.8</v>
      </c>
      <c r="AJ30" s="14">
        <f>'OECD TTL'!AJ36</f>
        <v>129.80000000000001</v>
      </c>
      <c r="AK30" s="14">
        <f>'OECD TTL'!AK36</f>
        <v>377.8</v>
      </c>
      <c r="AL30" s="14">
        <f>'OECD TTL'!AL36</f>
        <v>0</v>
      </c>
    </row>
    <row r="31" spans="1:38" x14ac:dyDescent="0.45">
      <c r="A31" t="s">
        <v>76</v>
      </c>
      <c r="B31" s="14">
        <f>'OECD TTL'!C37</f>
        <v>2588.1999999999998</v>
      </c>
      <c r="C31" s="14">
        <f>'OECD TTL'!D37</f>
        <v>1169.8</v>
      </c>
      <c r="D31" s="14">
        <f>'OECD TTL'!E37</f>
        <v>551.79999999999995</v>
      </c>
      <c r="E31" s="14">
        <f>'OECD TTL'!F37</f>
        <v>89.3</v>
      </c>
      <c r="F31" s="14">
        <f>'OECD TTL'!G37</f>
        <v>1110.5999999999999</v>
      </c>
      <c r="G31" s="14">
        <f>'OECD TTL'!H37</f>
        <v>2319.4</v>
      </c>
      <c r="H31" s="14">
        <f>'OECD TTL'!I37</f>
        <v>137.5</v>
      </c>
      <c r="I31" s="14">
        <f>'OECD TTL'!J37</f>
        <v>473.3</v>
      </c>
      <c r="J31" s="14">
        <f>'OECD TTL'!K37</f>
        <v>2447.4</v>
      </c>
      <c r="K31" s="19">
        <f>'WIOT Use to ISIC'!K31</f>
        <v>2468.6466680756398</v>
      </c>
      <c r="L31" s="19">
        <f>'WIOT Use to ISIC'!L31</f>
        <v>941.44814083432311</v>
      </c>
      <c r="M31" s="14">
        <f>'OECD TTL'!M37</f>
        <v>658.7</v>
      </c>
      <c r="N31" s="14">
        <f>'OECD TTL'!N37</f>
        <v>984.6</v>
      </c>
      <c r="O31" s="14">
        <f>'OECD TTL'!O37</f>
        <v>3148.1</v>
      </c>
      <c r="P31" s="14">
        <f>'OECD TTL'!P37</f>
        <v>572.20000000000005</v>
      </c>
      <c r="Q31" s="14">
        <f>'OECD TTL'!Q37</f>
        <v>427.5</v>
      </c>
      <c r="R31" s="14">
        <f>'OECD TTL'!R37</f>
        <v>609</v>
      </c>
      <c r="S31" s="14">
        <f>'OECD TTL'!S37</f>
        <v>1161.7</v>
      </c>
      <c r="T31" s="14">
        <f>'OECD TTL'!T37</f>
        <v>1730.5</v>
      </c>
      <c r="U31" s="14">
        <f>'OECD TTL'!U37</f>
        <v>730.3</v>
      </c>
      <c r="V31" s="14">
        <f>'OECD TTL'!V37</f>
        <v>988.2</v>
      </c>
      <c r="W31" s="14">
        <f>'OECD TTL'!W37</f>
        <v>3316.5</v>
      </c>
      <c r="X31" s="14">
        <f>'OECD TTL'!X37</f>
        <v>9679.4</v>
      </c>
      <c r="Y31" s="14">
        <f>'OECD TTL'!Y37</f>
        <v>6332.5</v>
      </c>
      <c r="Z31" s="14">
        <f>'OECD TTL'!Z37</f>
        <v>6116.1</v>
      </c>
      <c r="AA31" s="14">
        <f>'OECD TTL'!AA37</f>
        <v>1248.7</v>
      </c>
      <c r="AB31" s="14">
        <f>'OECD TTL'!AB37</f>
        <v>700.4</v>
      </c>
      <c r="AC31" s="14">
        <f>'OECD TTL'!AC37</f>
        <v>2135.5</v>
      </c>
      <c r="AD31" s="14">
        <f>'OECD TTL'!AD37</f>
        <v>3280.2</v>
      </c>
      <c r="AE31" s="14">
        <f>'OECD TTL'!AE37</f>
        <v>30497.5</v>
      </c>
      <c r="AF31" s="14">
        <f>'OECD TTL'!AF37</f>
        <v>14939.7</v>
      </c>
      <c r="AG31" s="14">
        <f>'OECD TTL'!AG37</f>
        <v>5195</v>
      </c>
      <c r="AH31" s="14">
        <f>'OECD TTL'!AH37</f>
        <v>466.2</v>
      </c>
      <c r="AI31" s="14">
        <f>'OECD TTL'!AI37</f>
        <v>2012.5</v>
      </c>
      <c r="AJ31" s="14">
        <f>'OECD TTL'!AJ37</f>
        <v>676.9</v>
      </c>
      <c r="AK31" s="14">
        <f>'OECD TTL'!AK37</f>
        <v>2103.6</v>
      </c>
      <c r="AL31" s="14">
        <f>'OECD TTL'!AL37</f>
        <v>0</v>
      </c>
    </row>
    <row r="32" spans="1:38" x14ac:dyDescent="0.45">
      <c r="A32" t="s">
        <v>77</v>
      </c>
      <c r="B32" s="14">
        <f>'OECD TTL'!C38</f>
        <v>37</v>
      </c>
      <c r="C32" s="14">
        <f>'OECD TTL'!D38</f>
        <v>19.8</v>
      </c>
      <c r="D32" s="14">
        <f>'OECD TTL'!E38</f>
        <v>3.4</v>
      </c>
      <c r="E32" s="14">
        <f>'OECD TTL'!F38</f>
        <v>0.9</v>
      </c>
      <c r="F32" s="14">
        <f>'OECD TTL'!G38</f>
        <v>35.9</v>
      </c>
      <c r="G32" s="14">
        <f>'OECD TTL'!H38</f>
        <v>89.8</v>
      </c>
      <c r="H32" s="14">
        <f>'OECD TTL'!I38</f>
        <v>4.4000000000000004</v>
      </c>
      <c r="I32" s="14">
        <f>'OECD TTL'!J38</f>
        <v>19.8</v>
      </c>
      <c r="J32" s="14">
        <f>'OECD TTL'!K38</f>
        <v>47.6</v>
      </c>
      <c r="K32" s="19">
        <f>'WIOT Use to ISIC'!K32</f>
        <v>0</v>
      </c>
      <c r="L32" s="19">
        <f>'WIOT Use to ISIC'!L32</f>
        <v>0</v>
      </c>
      <c r="M32" s="14">
        <f>'OECD TTL'!M38</f>
        <v>26.7</v>
      </c>
      <c r="N32" s="14">
        <f>'OECD TTL'!N38</f>
        <v>25.9</v>
      </c>
      <c r="O32" s="14">
        <f>'OECD TTL'!O38</f>
        <v>21.3</v>
      </c>
      <c r="P32" s="14">
        <f>'OECD TTL'!P38</f>
        <v>22.4</v>
      </c>
      <c r="Q32" s="14">
        <f>'OECD TTL'!Q38</f>
        <v>14.2</v>
      </c>
      <c r="R32" s="14">
        <f>'OECD TTL'!R38</f>
        <v>19.7</v>
      </c>
      <c r="S32" s="14">
        <f>'OECD TTL'!S38</f>
        <v>32.5</v>
      </c>
      <c r="T32" s="14">
        <f>'OECD TTL'!T38</f>
        <v>78.7</v>
      </c>
      <c r="U32" s="14">
        <f>'OECD TTL'!U38</f>
        <v>20.6</v>
      </c>
      <c r="V32" s="14">
        <f>'OECD TTL'!V38</f>
        <v>46.9</v>
      </c>
      <c r="W32" s="14">
        <f>'OECD TTL'!W38</f>
        <v>88.3</v>
      </c>
      <c r="X32" s="14">
        <f>'OECD TTL'!X38</f>
        <v>450.3</v>
      </c>
      <c r="Y32" s="14">
        <f>'OECD TTL'!Y38</f>
        <v>821.9</v>
      </c>
      <c r="Z32" s="14">
        <f>'OECD TTL'!Z38</f>
        <v>300</v>
      </c>
      <c r="AA32" s="14">
        <f>'OECD TTL'!AA38</f>
        <v>277.89999999999998</v>
      </c>
      <c r="AB32" s="14">
        <f>'OECD TTL'!AB38</f>
        <v>62.3</v>
      </c>
      <c r="AC32" s="14">
        <f>'OECD TTL'!AC38</f>
        <v>241.1</v>
      </c>
      <c r="AD32" s="14">
        <f>'OECD TTL'!AD38</f>
        <v>288.2</v>
      </c>
      <c r="AE32" s="14">
        <f>'OECD TTL'!AE38</f>
        <v>545.20000000000005</v>
      </c>
      <c r="AF32" s="14">
        <f>'OECD TTL'!AF38</f>
        <v>376.9</v>
      </c>
      <c r="AG32" s="14">
        <f>'OECD TTL'!AG38</f>
        <v>330.6</v>
      </c>
      <c r="AH32" s="14">
        <f>'OECD TTL'!AH38</f>
        <v>363.2</v>
      </c>
      <c r="AI32" s="14">
        <f>'OECD TTL'!AI38</f>
        <v>308</v>
      </c>
      <c r="AJ32" s="14">
        <f>'OECD TTL'!AJ38</f>
        <v>85.9</v>
      </c>
      <c r="AK32" s="14">
        <f>'OECD TTL'!AK38</f>
        <v>208.6</v>
      </c>
      <c r="AL32" s="14">
        <f>'OECD TTL'!AL38</f>
        <v>0</v>
      </c>
    </row>
    <row r="33" spans="1:38" x14ac:dyDescent="0.45">
      <c r="A33" t="s">
        <v>78</v>
      </c>
      <c r="B33" s="14">
        <f>'OECD TTL'!C39</f>
        <v>1662.7</v>
      </c>
      <c r="C33" s="14">
        <f>'OECD TTL'!D39</f>
        <v>1479.9</v>
      </c>
      <c r="D33" s="14">
        <f>'OECD TTL'!E39</f>
        <v>321.10000000000002</v>
      </c>
      <c r="E33" s="14">
        <f>'OECD TTL'!F39</f>
        <v>167.9</v>
      </c>
      <c r="F33" s="14">
        <f>'OECD TTL'!G39</f>
        <v>1539.2</v>
      </c>
      <c r="G33" s="14">
        <f>'OECD TTL'!H39</f>
        <v>1208.8</v>
      </c>
      <c r="H33" s="14">
        <f>'OECD TTL'!I39</f>
        <v>138</v>
      </c>
      <c r="I33" s="14">
        <f>'OECD TTL'!J39</f>
        <v>543.1</v>
      </c>
      <c r="J33" s="14">
        <f>'OECD TTL'!K39</f>
        <v>2204.3000000000002</v>
      </c>
      <c r="K33" s="19">
        <f>'WIOT Use to ISIC'!K33</f>
        <v>168.13592691519722</v>
      </c>
      <c r="L33" s="19">
        <f>'WIOT Use to ISIC'!L33</f>
        <v>117.28496231609604</v>
      </c>
      <c r="M33" s="14">
        <f>'OECD TTL'!M39</f>
        <v>672.4</v>
      </c>
      <c r="N33" s="14">
        <f>'OECD TTL'!N39</f>
        <v>1167</v>
      </c>
      <c r="O33" s="14">
        <f>'OECD TTL'!O39</f>
        <v>784.9</v>
      </c>
      <c r="P33" s="14">
        <f>'OECD TTL'!P39</f>
        <v>615.5</v>
      </c>
      <c r="Q33" s="14">
        <f>'OECD TTL'!Q39</f>
        <v>1044.5999999999999</v>
      </c>
      <c r="R33" s="14">
        <f>'OECD TTL'!R39</f>
        <v>698.9</v>
      </c>
      <c r="S33" s="14">
        <f>'OECD TTL'!S39</f>
        <v>1239.4000000000001</v>
      </c>
      <c r="T33" s="14">
        <f>'OECD TTL'!T39</f>
        <v>1868.4</v>
      </c>
      <c r="U33" s="14">
        <f>'OECD TTL'!U39</f>
        <v>743.6</v>
      </c>
      <c r="V33" s="14">
        <f>'OECD TTL'!V39</f>
        <v>1155.8</v>
      </c>
      <c r="W33" s="14">
        <f>'OECD TTL'!W39</f>
        <v>2321.1999999999998</v>
      </c>
      <c r="X33" s="14">
        <f>'OECD TTL'!X39</f>
        <v>15299.2</v>
      </c>
      <c r="Y33" s="14">
        <f>'OECD TTL'!Y39</f>
        <v>7841.9</v>
      </c>
      <c r="Z33" s="14">
        <f>'OECD TTL'!Z39</f>
        <v>10597.7</v>
      </c>
      <c r="AA33" s="14">
        <f>'OECD TTL'!AA39</f>
        <v>2321.4</v>
      </c>
      <c r="AB33" s="14">
        <f>'OECD TTL'!AB39</f>
        <v>1975.1</v>
      </c>
      <c r="AC33" s="14">
        <f>'OECD TTL'!AC39</f>
        <v>4314</v>
      </c>
      <c r="AD33" s="14">
        <f>'OECD TTL'!AD39</f>
        <v>8183.9</v>
      </c>
      <c r="AE33" s="14">
        <f>'OECD TTL'!AE39</f>
        <v>7014.7</v>
      </c>
      <c r="AF33" s="14">
        <f>'OECD TTL'!AF39</f>
        <v>2912.2</v>
      </c>
      <c r="AG33" s="14">
        <f>'OECD TTL'!AG39</f>
        <v>15226.7</v>
      </c>
      <c r="AH33" s="14">
        <f>'OECD TTL'!AH39</f>
        <v>4633.1000000000004</v>
      </c>
      <c r="AI33" s="14">
        <f>'OECD TTL'!AI39</f>
        <v>2843.9</v>
      </c>
      <c r="AJ33" s="14">
        <f>'OECD TTL'!AJ39</f>
        <v>1168.5</v>
      </c>
      <c r="AK33" s="14">
        <f>'OECD TTL'!AK39</f>
        <v>2788.7</v>
      </c>
      <c r="AL33" s="14">
        <f>'OECD TTL'!AL39</f>
        <v>0</v>
      </c>
    </row>
    <row r="34" spans="1:38" x14ac:dyDescent="0.45">
      <c r="A34" t="s">
        <v>79</v>
      </c>
      <c r="B34" s="14">
        <f>'OECD TTL'!C40</f>
        <v>1.6</v>
      </c>
      <c r="C34" s="14">
        <f>'OECD TTL'!D40</f>
        <v>0.6</v>
      </c>
      <c r="D34" s="14">
        <f>'OECD TTL'!E40</f>
        <v>1.3</v>
      </c>
      <c r="E34" s="14">
        <f>'OECD TTL'!F40</f>
        <v>2.9</v>
      </c>
      <c r="F34" s="14">
        <f>'OECD TTL'!G40</f>
        <v>0.8</v>
      </c>
      <c r="G34" s="14">
        <f>'OECD TTL'!H40</f>
        <v>1.6</v>
      </c>
      <c r="H34" s="14">
        <f>'OECD TTL'!I40</f>
        <v>0.5</v>
      </c>
      <c r="I34" s="14">
        <f>'OECD TTL'!J40</f>
        <v>7.2</v>
      </c>
      <c r="J34" s="14">
        <f>'OECD TTL'!K40</f>
        <v>1.7</v>
      </c>
      <c r="K34" s="19">
        <f>'WIOT Use to ISIC'!K34</f>
        <v>0</v>
      </c>
      <c r="L34" s="19">
        <f>'WIOT Use to ISIC'!L34</f>
        <v>0</v>
      </c>
      <c r="M34" s="14">
        <f>'OECD TTL'!M40</f>
        <v>0.9</v>
      </c>
      <c r="N34" s="14">
        <f>'OECD TTL'!N40</f>
        <v>3.6</v>
      </c>
      <c r="O34" s="14">
        <f>'OECD TTL'!O40</f>
        <v>26.6</v>
      </c>
      <c r="P34" s="14">
        <f>'OECD TTL'!P40</f>
        <v>0.9</v>
      </c>
      <c r="Q34" s="14">
        <f>'OECD TTL'!Q40</f>
        <v>0.5</v>
      </c>
      <c r="R34" s="14">
        <f>'OECD TTL'!R40</f>
        <v>0.8</v>
      </c>
      <c r="S34" s="14">
        <f>'OECD TTL'!S40</f>
        <v>1</v>
      </c>
      <c r="T34" s="14">
        <f>'OECD TTL'!T40</f>
        <v>39.1</v>
      </c>
      <c r="U34" s="14">
        <f>'OECD TTL'!U40</f>
        <v>13.9</v>
      </c>
      <c r="V34" s="14">
        <f>'OECD TTL'!V40</f>
        <v>1.2</v>
      </c>
      <c r="W34" s="14">
        <f>'OECD TTL'!W40</f>
        <v>30.3</v>
      </c>
      <c r="X34" s="14">
        <f>'OECD TTL'!X40</f>
        <v>13.4</v>
      </c>
      <c r="Y34" s="14">
        <f>'OECD TTL'!Y40</f>
        <v>140.80000000000001</v>
      </c>
      <c r="Z34" s="14">
        <f>'OECD TTL'!Z40</f>
        <v>12.5</v>
      </c>
      <c r="AA34" s="14">
        <f>'OECD TTL'!AA40</f>
        <v>28.2</v>
      </c>
      <c r="AB34" s="14">
        <f>'OECD TTL'!AB40</f>
        <v>10.4</v>
      </c>
      <c r="AC34" s="14">
        <f>'OECD TTL'!AC40</f>
        <v>96.9</v>
      </c>
      <c r="AD34" s="14">
        <f>'OECD TTL'!AD40</f>
        <v>5.2</v>
      </c>
      <c r="AE34" s="14">
        <f>'OECD TTL'!AE40</f>
        <v>11.5</v>
      </c>
      <c r="AF34" s="14">
        <f>'OECD TTL'!AF40</f>
        <v>1</v>
      </c>
      <c r="AG34" s="14">
        <f>'OECD TTL'!AG40</f>
        <v>111.5</v>
      </c>
      <c r="AH34" s="14">
        <f>'OECD TTL'!AH40</f>
        <v>599.9</v>
      </c>
      <c r="AI34" s="14">
        <f>'OECD TTL'!AI40</f>
        <v>1.1000000000000001</v>
      </c>
      <c r="AJ34" s="14">
        <f>'OECD TTL'!AJ40</f>
        <v>42.9</v>
      </c>
      <c r="AK34" s="14">
        <f>'OECD TTL'!AK40</f>
        <v>95.6</v>
      </c>
      <c r="AL34" s="14">
        <f>'OECD TTL'!AL40</f>
        <v>0</v>
      </c>
    </row>
    <row r="35" spans="1:38" x14ac:dyDescent="0.45">
      <c r="A35" t="s">
        <v>80</v>
      </c>
      <c r="B35" s="14">
        <f>'OECD TTL'!C41</f>
        <v>18.5</v>
      </c>
      <c r="C35" s="14">
        <f>'OECD TTL'!D41</f>
        <v>45.2</v>
      </c>
      <c r="D35" s="14">
        <f>'OECD TTL'!E41</f>
        <v>20</v>
      </c>
      <c r="E35" s="14">
        <f>'OECD TTL'!F41</f>
        <v>0.9</v>
      </c>
      <c r="F35" s="14">
        <f>'OECD TTL'!G41</f>
        <v>0.4</v>
      </c>
      <c r="G35" s="14">
        <f>'OECD TTL'!H41</f>
        <v>1</v>
      </c>
      <c r="H35" s="14">
        <f>'OECD TTL'!I41</f>
        <v>0.1</v>
      </c>
      <c r="I35" s="14">
        <f>'OECD TTL'!J41</f>
        <v>5.5</v>
      </c>
      <c r="J35" s="14">
        <f>'OECD TTL'!K41</f>
        <v>1</v>
      </c>
      <c r="K35" s="19">
        <f>'WIOT Use to ISIC'!K35</f>
        <v>0</v>
      </c>
      <c r="L35" s="19">
        <f>'WIOT Use to ISIC'!L35</f>
        <v>0</v>
      </c>
      <c r="M35" s="14">
        <f>'OECD TTL'!M41</f>
        <v>0.6</v>
      </c>
      <c r="N35" s="14">
        <f>'OECD TTL'!N41</f>
        <v>0.4</v>
      </c>
      <c r="O35" s="14">
        <f>'OECD TTL'!O41</f>
        <v>0.8</v>
      </c>
      <c r="P35" s="14">
        <f>'OECD TTL'!P41</f>
        <v>0.2</v>
      </c>
      <c r="Q35" s="14">
        <f>'OECD TTL'!Q41</f>
        <v>0.3</v>
      </c>
      <c r="R35" s="14">
        <f>'OECD TTL'!R41</f>
        <v>0.3</v>
      </c>
      <c r="S35" s="14">
        <f>'OECD TTL'!S41</f>
        <v>0.4</v>
      </c>
      <c r="T35" s="14">
        <f>'OECD TTL'!T41</f>
        <v>45.7</v>
      </c>
      <c r="U35" s="14">
        <f>'OECD TTL'!U41</f>
        <v>6.6</v>
      </c>
      <c r="V35" s="14">
        <f>'OECD TTL'!V41</f>
        <v>0.4</v>
      </c>
      <c r="W35" s="14">
        <f>'OECD TTL'!W41</f>
        <v>68.2</v>
      </c>
      <c r="X35" s="14">
        <f>'OECD TTL'!X41</f>
        <v>107.8</v>
      </c>
      <c r="Y35" s="14">
        <f>'OECD TTL'!Y41</f>
        <v>128.69999999999999</v>
      </c>
      <c r="Z35" s="14">
        <f>'OECD TTL'!Z41</f>
        <v>152.5</v>
      </c>
      <c r="AA35" s="14">
        <f>'OECD TTL'!AA41</f>
        <v>9.1</v>
      </c>
      <c r="AB35" s="14">
        <f>'OECD TTL'!AB41</f>
        <v>40.6</v>
      </c>
      <c r="AC35" s="14">
        <f>'OECD TTL'!AC41</f>
        <v>102.2</v>
      </c>
      <c r="AD35" s="14">
        <f>'OECD TTL'!AD41</f>
        <v>263.10000000000002</v>
      </c>
      <c r="AE35" s="14">
        <f>'OECD TTL'!AE41</f>
        <v>435.7</v>
      </c>
      <c r="AF35" s="14">
        <f>'OECD TTL'!AF41</f>
        <v>26.9</v>
      </c>
      <c r="AG35" s="14">
        <f>'OECD TTL'!AG41</f>
        <v>244.8</v>
      </c>
      <c r="AH35" s="14">
        <f>'OECD TTL'!AH41</f>
        <v>1.8</v>
      </c>
      <c r="AI35" s="14">
        <f>'OECD TTL'!AI41</f>
        <v>1071.5999999999999</v>
      </c>
      <c r="AJ35" s="14">
        <f>'OECD TTL'!AJ41</f>
        <v>63.8</v>
      </c>
      <c r="AK35" s="14">
        <f>'OECD TTL'!AK41</f>
        <v>135.5</v>
      </c>
      <c r="AL35" s="14">
        <f>'OECD TTL'!AL41</f>
        <v>0</v>
      </c>
    </row>
    <row r="36" spans="1:38" x14ac:dyDescent="0.45">
      <c r="A36" t="s">
        <v>81</v>
      </c>
      <c r="B36" s="14">
        <f>'OECD TTL'!C42</f>
        <v>174</v>
      </c>
      <c r="C36" s="14">
        <f>'OECD TTL'!D42</f>
        <v>14.5</v>
      </c>
      <c r="D36" s="14">
        <f>'OECD TTL'!E42</f>
        <v>1.1000000000000001</v>
      </c>
      <c r="E36" s="14">
        <f>'OECD TTL'!F42</f>
        <v>0.1</v>
      </c>
      <c r="F36" s="14">
        <f>'OECD TTL'!G42</f>
        <v>172.7</v>
      </c>
      <c r="G36" s="14">
        <f>'OECD TTL'!H42</f>
        <v>28.2</v>
      </c>
      <c r="H36" s="14">
        <f>'OECD TTL'!I42</f>
        <v>11.3</v>
      </c>
      <c r="I36" s="14">
        <f>'OECD TTL'!J42</f>
        <v>42.7</v>
      </c>
      <c r="J36" s="14">
        <f>'OECD TTL'!K42</f>
        <v>108.7</v>
      </c>
      <c r="K36" s="19">
        <f>'WIOT Use to ISIC'!K36</f>
        <v>0</v>
      </c>
      <c r="L36" s="19">
        <f>'WIOT Use to ISIC'!L36</f>
        <v>0</v>
      </c>
      <c r="M36" s="14">
        <f>'OECD TTL'!M42</f>
        <v>64.5</v>
      </c>
      <c r="N36" s="14">
        <f>'OECD TTL'!N42</f>
        <v>70.3</v>
      </c>
      <c r="O36" s="14">
        <f>'OECD TTL'!O42</f>
        <v>43.8</v>
      </c>
      <c r="P36" s="14">
        <f>'OECD TTL'!P42</f>
        <v>48.2</v>
      </c>
      <c r="Q36" s="14">
        <f>'OECD TTL'!Q42</f>
        <v>32.1</v>
      </c>
      <c r="R36" s="14">
        <f>'OECD TTL'!R42</f>
        <v>57.7</v>
      </c>
      <c r="S36" s="14">
        <f>'OECD TTL'!S42</f>
        <v>92.1</v>
      </c>
      <c r="T36" s="14">
        <f>'OECD TTL'!T42</f>
        <v>149.80000000000001</v>
      </c>
      <c r="U36" s="14">
        <f>'OECD TTL'!U42</f>
        <v>20</v>
      </c>
      <c r="V36" s="14">
        <f>'OECD TTL'!V42</f>
        <v>128.1</v>
      </c>
      <c r="W36" s="14">
        <f>'OECD TTL'!W42</f>
        <v>264.3</v>
      </c>
      <c r="X36" s="14">
        <f>'OECD TTL'!X42</f>
        <v>537.1</v>
      </c>
      <c r="Y36" s="14">
        <f>'OECD TTL'!Y42</f>
        <v>626.5</v>
      </c>
      <c r="Z36" s="14">
        <f>'OECD TTL'!Z42</f>
        <v>859.4</v>
      </c>
      <c r="AA36" s="14">
        <f>'OECD TTL'!AA42</f>
        <v>122.4</v>
      </c>
      <c r="AB36" s="14">
        <f>'OECD TTL'!AB42</f>
        <v>121.4</v>
      </c>
      <c r="AC36" s="14">
        <f>'OECD TTL'!AC42</f>
        <v>320.10000000000002</v>
      </c>
      <c r="AD36" s="14">
        <f>'OECD TTL'!AD42</f>
        <v>637.29999999999995</v>
      </c>
      <c r="AE36" s="14">
        <f>'OECD TTL'!AE42</f>
        <v>1287.5999999999999</v>
      </c>
      <c r="AF36" s="14">
        <f>'OECD TTL'!AF42</f>
        <v>126.3</v>
      </c>
      <c r="AG36" s="14">
        <f>'OECD TTL'!AG42</f>
        <v>785.5</v>
      </c>
      <c r="AH36" s="14">
        <f>'OECD TTL'!AH42</f>
        <v>1155.5</v>
      </c>
      <c r="AI36" s="14">
        <f>'OECD TTL'!AI42</f>
        <v>118.7</v>
      </c>
      <c r="AJ36" s="14">
        <f>'OECD TTL'!AJ42</f>
        <v>2155.1</v>
      </c>
      <c r="AK36" s="14">
        <f>'OECD TTL'!AK42</f>
        <v>880.9</v>
      </c>
      <c r="AL36" s="14">
        <f>'OECD TTL'!AL42</f>
        <v>0</v>
      </c>
    </row>
    <row r="37" spans="1:38" x14ac:dyDescent="0.45">
      <c r="A37" t="s">
        <v>82</v>
      </c>
      <c r="B37" s="14">
        <f>'OECD TTL'!C43</f>
        <v>318.60000000000002</v>
      </c>
      <c r="C37" s="14">
        <f>'OECD TTL'!D43</f>
        <v>289.60000000000002</v>
      </c>
      <c r="D37" s="14">
        <f>'OECD TTL'!E43</f>
        <v>326.8</v>
      </c>
      <c r="E37" s="14">
        <f>'OECD TTL'!F43</f>
        <v>22.2</v>
      </c>
      <c r="F37" s="14">
        <f>'OECD TTL'!G43</f>
        <v>175.2</v>
      </c>
      <c r="G37" s="14">
        <f>'OECD TTL'!H43</f>
        <v>455.3</v>
      </c>
      <c r="H37" s="14">
        <f>'OECD TTL'!I43</f>
        <v>27.3</v>
      </c>
      <c r="I37" s="14">
        <f>'OECD TTL'!J43</f>
        <v>74.400000000000006</v>
      </c>
      <c r="J37" s="14">
        <f>'OECD TTL'!K43</f>
        <v>340.7</v>
      </c>
      <c r="K37" s="19">
        <f>'WIOT Use to ISIC'!K37</f>
        <v>748.49372212150138</v>
      </c>
      <c r="L37" s="19">
        <f>'WIOT Use to ISIC'!L37</f>
        <v>159.37302367919492</v>
      </c>
      <c r="M37" s="14">
        <f>'OECD TTL'!M43</f>
        <v>92.1</v>
      </c>
      <c r="N37" s="14">
        <f>'OECD TTL'!N43</f>
        <v>153.30000000000001</v>
      </c>
      <c r="O37" s="14">
        <f>'OECD TTL'!O43</f>
        <v>511.6</v>
      </c>
      <c r="P37" s="14">
        <f>'OECD TTL'!P43</f>
        <v>69.8</v>
      </c>
      <c r="Q37" s="14">
        <f>'OECD TTL'!Q43</f>
        <v>93</v>
      </c>
      <c r="R37" s="14">
        <f>'OECD TTL'!R43</f>
        <v>98.1</v>
      </c>
      <c r="S37" s="14">
        <f>'OECD TTL'!S43</f>
        <v>153.5</v>
      </c>
      <c r="T37" s="14">
        <f>'OECD TTL'!T43</f>
        <v>294.60000000000002</v>
      </c>
      <c r="U37" s="14">
        <f>'OECD TTL'!U43</f>
        <v>87.3</v>
      </c>
      <c r="V37" s="14">
        <f>'OECD TTL'!V43</f>
        <v>195.6</v>
      </c>
      <c r="W37" s="14">
        <f>'OECD TTL'!W43</f>
        <v>454.4</v>
      </c>
      <c r="X37" s="14">
        <f>'OECD TTL'!X43</f>
        <v>1831.9</v>
      </c>
      <c r="Y37" s="14">
        <f>'OECD TTL'!Y43</f>
        <v>1295.7</v>
      </c>
      <c r="Z37" s="14">
        <f>'OECD TTL'!Z43</f>
        <v>1357.4</v>
      </c>
      <c r="AA37" s="14">
        <f>'OECD TTL'!AA43</f>
        <v>826.4</v>
      </c>
      <c r="AB37" s="14">
        <f>'OECD TTL'!AB43</f>
        <v>518.9</v>
      </c>
      <c r="AC37" s="14">
        <f>'OECD TTL'!AC43</f>
        <v>699.5</v>
      </c>
      <c r="AD37" s="14">
        <f>'OECD TTL'!AD43</f>
        <v>1483.7</v>
      </c>
      <c r="AE37" s="14">
        <f>'OECD TTL'!AE43</f>
        <v>1564.1</v>
      </c>
      <c r="AF37" s="14">
        <f>'OECD TTL'!AF43</f>
        <v>224.4</v>
      </c>
      <c r="AG37" s="14">
        <f>'OECD TTL'!AG43</f>
        <v>1470.2</v>
      </c>
      <c r="AH37" s="14">
        <f>'OECD TTL'!AH43</f>
        <v>1263.9000000000001</v>
      </c>
      <c r="AI37" s="14">
        <f>'OECD TTL'!AI43</f>
        <v>893.3</v>
      </c>
      <c r="AJ37" s="14">
        <f>'OECD TTL'!AJ43</f>
        <v>726.9</v>
      </c>
      <c r="AK37" s="14">
        <f>'OECD TTL'!AK43</f>
        <v>3322.4</v>
      </c>
      <c r="AL37" s="14">
        <f>'OECD TTL'!AL43</f>
        <v>0</v>
      </c>
    </row>
    <row r="38" spans="1:38" x14ac:dyDescent="0.45">
      <c r="A38" t="s">
        <v>83</v>
      </c>
      <c r="B38" s="14">
        <f>'OECD TTL'!C44</f>
        <v>0</v>
      </c>
      <c r="C38" s="14">
        <f>'OECD TTL'!D44</f>
        <v>0</v>
      </c>
      <c r="D38" s="14">
        <f>'OECD TTL'!E44</f>
        <v>0</v>
      </c>
      <c r="E38" s="14">
        <f>'OECD TTL'!F44</f>
        <v>0</v>
      </c>
      <c r="F38" s="14">
        <f>'OECD TTL'!G44</f>
        <v>0</v>
      </c>
      <c r="G38" s="14">
        <f>'OECD TTL'!H44</f>
        <v>0</v>
      </c>
      <c r="H38" s="14">
        <f>'OECD TTL'!I44</f>
        <v>0</v>
      </c>
      <c r="I38" s="14">
        <f>'OECD TTL'!J44</f>
        <v>0</v>
      </c>
      <c r="J38" s="14">
        <f>'OECD TTL'!K44</f>
        <v>0</v>
      </c>
      <c r="K38" s="19">
        <f>'WIOT Use to ISIC'!K38</f>
        <v>0</v>
      </c>
      <c r="L38" s="19">
        <f>'WIOT Use to ISIC'!L38</f>
        <v>0</v>
      </c>
      <c r="M38" s="14">
        <f>'OECD TTL'!M44</f>
        <v>0</v>
      </c>
      <c r="N38" s="14">
        <f>'OECD TTL'!N44</f>
        <v>0</v>
      </c>
      <c r="O38" s="14">
        <f>'OECD TTL'!O44</f>
        <v>0</v>
      </c>
      <c r="P38" s="14">
        <f>'OECD TTL'!P44</f>
        <v>0</v>
      </c>
      <c r="Q38" s="14">
        <f>'OECD TTL'!Q44</f>
        <v>0</v>
      </c>
      <c r="R38" s="14">
        <f>'OECD TTL'!R44</f>
        <v>0</v>
      </c>
      <c r="S38" s="14">
        <f>'OECD TTL'!S44</f>
        <v>0</v>
      </c>
      <c r="T38" s="14">
        <f>'OECD TTL'!T44</f>
        <v>0</v>
      </c>
      <c r="U38" s="14">
        <f>'OECD TTL'!U44</f>
        <v>0</v>
      </c>
      <c r="V38" s="14">
        <f>'OECD TTL'!V44</f>
        <v>0</v>
      </c>
      <c r="W38" s="14">
        <f>'OECD TTL'!W44</f>
        <v>0</v>
      </c>
      <c r="X38" s="14">
        <f>'OECD TTL'!X44</f>
        <v>0</v>
      </c>
      <c r="Y38" s="14">
        <f>'OECD TTL'!Y44</f>
        <v>0</v>
      </c>
      <c r="Z38" s="14">
        <f>'OECD TTL'!Z44</f>
        <v>0</v>
      </c>
      <c r="AA38" s="14">
        <f>'OECD TTL'!AA44</f>
        <v>0</v>
      </c>
      <c r="AB38" s="14">
        <f>'OECD TTL'!AB44</f>
        <v>0</v>
      </c>
      <c r="AC38" s="14">
        <f>'OECD TTL'!AC44</f>
        <v>0</v>
      </c>
      <c r="AD38" s="14">
        <f>'OECD TTL'!AD44</f>
        <v>0</v>
      </c>
      <c r="AE38" s="14">
        <f>'OECD TTL'!AE44</f>
        <v>0</v>
      </c>
      <c r="AF38" s="14">
        <f>'OECD TTL'!AF44</f>
        <v>0</v>
      </c>
      <c r="AG38" s="14">
        <f>'OECD TTL'!AG44</f>
        <v>0</v>
      </c>
      <c r="AH38" s="14">
        <f>'OECD TTL'!AH44</f>
        <v>0</v>
      </c>
      <c r="AI38" s="14">
        <f>'OECD TTL'!AI44</f>
        <v>0</v>
      </c>
      <c r="AJ38" s="14">
        <f>'OECD TTL'!AJ44</f>
        <v>0</v>
      </c>
      <c r="AK38" s="14">
        <f>'OECD TTL'!AK44</f>
        <v>0</v>
      </c>
      <c r="AL38" s="14">
        <f>'OECD TTL'!AL44</f>
        <v>0</v>
      </c>
    </row>
    <row r="39" spans="1:38" x14ac:dyDescent="0.45">
      <c r="K39" s="5"/>
      <c r="L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Chem pharma split</vt:lpstr>
      <vt:lpstr>WIOT Use to ISIC</vt:lpstr>
      <vt:lpstr>SIOM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2020-11-10T00:33:40Z</dcterms:modified>
</cp:coreProperties>
</file>