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420" windowHeight="11020"/>
  </bookViews>
  <sheets>
    <sheet name="About" sheetId="1" r:id="rId1"/>
    <sheet name="CATO-CO2 Data" sheetId="10" r:id="rId2"/>
    <sheet name="CSA-BTCS" sheetId="5" r:id="rId3"/>
    <sheet name="CSA-ACP" sheetId="6" r:id="rId4"/>
  </sheets>
  <calcPr calcId="145621"/>
</workbook>
</file>

<file path=xl/calcChain.xml><?xml version="1.0" encoding="utf-8"?>
<calcChain xmlns="http://schemas.openxmlformats.org/spreadsheetml/2006/main">
  <c r="H2" i="5" l="1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G2" i="5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B15" i="10"/>
  <c r="B11" i="10"/>
  <c r="B10" i="10"/>
  <c r="B14" i="10"/>
</calcChain>
</file>

<file path=xl/sharedStrings.xml><?xml version="1.0" encoding="utf-8"?>
<sst xmlns="http://schemas.openxmlformats.org/spreadsheetml/2006/main" count="26" uniqueCount="22">
  <si>
    <t>Source:</t>
  </si>
  <si>
    <t>Year</t>
  </si>
  <si>
    <t>BAU CO2 Stored (tons/yr)</t>
  </si>
  <si>
    <t>CSA BAU Tons CO2 Sequestered</t>
  </si>
  <si>
    <t>CSA Additional CCS Potential</t>
  </si>
  <si>
    <t>Additional Potential CO2 Stored (tons/yr)</t>
  </si>
  <si>
    <t>2020-2050 BAU Cumulative Carbon Stored</t>
  </si>
  <si>
    <t>MMT</t>
  </si>
  <si>
    <t>2020-2050 High Case Cumulative Carbon Stored</t>
  </si>
  <si>
    <t>Data from Report</t>
  </si>
  <si>
    <t>To find amount stored per year, we assume that increase from 2020 to 2050</t>
  </si>
  <si>
    <t>BAU Case</t>
  </si>
  <si>
    <t>Amount Stored per Year in 2050 (MMT/year)</t>
  </si>
  <si>
    <t>Annual Increase in MMT Stored per Year</t>
  </si>
  <si>
    <t>Policy Case</t>
  </si>
  <si>
    <t>to figure out the annual inrease and amount of carbon sequestered.</t>
  </si>
  <si>
    <t>(31 years) in CCS capacity is linear, therefore we can use geometry of a triangle</t>
  </si>
  <si>
    <t>BAU CCS and Additional CCS Potential</t>
  </si>
  <si>
    <t>CATO-CO2</t>
  </si>
  <si>
    <t>Identifying the role of CCS in Mexico and Indonesia</t>
  </si>
  <si>
    <t>p.30, 6.3.3</t>
  </si>
  <si>
    <t>https://www.co2-cato.org/cato-download/2980/20130424_145934_CATO2-WP2.3-D07-v2012.12.19-CCS-in-Mexico-Indone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</si>
</sst>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11" fontId="0" fillId="0" borderId="0" xfId="0" applyNumberFormat="1"/>
    <xf numFmtId="0" fontId="2" fillId="0" borderId="0" xfId="1"/>
    <xf numFmtId="0" fontId="1" fillId="2" borderId="0" xfId="0" applyFon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defaultRowHeight="14.5" x14ac:dyDescent="0.35"/>
  <cols>
    <col min="2" max="2" width="103.36328125" customWidth="1"/>
    <col min="3" max="3" width="17.08984375" customWidth="1"/>
    <col min="4" max="4" width="22.08984375" customWidth="1"/>
    <col min="5" max="5" width="18.36328125" customWidth="1"/>
  </cols>
  <sheetData>
    <row r="1" spans="1:2" x14ac:dyDescent="0.35">
      <c r="A1" s="1" t="s">
        <v>3</v>
      </c>
    </row>
    <row r="2" spans="1:2" x14ac:dyDescent="0.35">
      <c r="A2" s="1" t="s">
        <v>4</v>
      </c>
    </row>
    <row r="4" spans="1:2" x14ac:dyDescent="0.35">
      <c r="A4" s="1" t="s">
        <v>0</v>
      </c>
      <c r="B4" s="9" t="s">
        <v>17</v>
      </c>
    </row>
    <row r="5" spans="1:2" x14ac:dyDescent="0.35">
      <c r="B5" t="s">
        <v>18</v>
      </c>
    </row>
    <row r="6" spans="1:2" x14ac:dyDescent="0.35">
      <c r="B6" s="2">
        <v>2012</v>
      </c>
    </row>
    <row r="7" spans="1:2" x14ac:dyDescent="0.35">
      <c r="B7" t="s">
        <v>19</v>
      </c>
    </row>
    <row r="8" spans="1:2" x14ac:dyDescent="0.35">
      <c r="B8" s="8" t="s">
        <v>21</v>
      </c>
    </row>
    <row r="9" spans="1:2" x14ac:dyDescent="0.35">
      <c r="B9" t="s">
        <v>20</v>
      </c>
    </row>
    <row r="12" spans="1:2" x14ac:dyDescent="0.35">
      <c r="A12" s="1"/>
    </row>
    <row r="23" spans="1:5" x14ac:dyDescent="0.35">
      <c r="A23" s="1"/>
      <c r="B23" s="4"/>
      <c r="C23" s="5"/>
      <c r="D23" s="6"/>
      <c r="E23" s="5"/>
    </row>
    <row r="24" spans="1:5" x14ac:dyDescent="0.35">
      <c r="A24" s="3"/>
      <c r="B24" s="3"/>
      <c r="C24" s="3"/>
      <c r="D24" s="3"/>
      <c r="E24" s="3"/>
    </row>
    <row r="25" spans="1:5" x14ac:dyDescent="0.35">
      <c r="A25" s="3"/>
      <c r="B25" s="4"/>
      <c r="C25" s="5"/>
      <c r="D25" s="3"/>
      <c r="E25" s="3"/>
    </row>
    <row r="26" spans="1:5" x14ac:dyDescent="0.35">
      <c r="B26" s="4"/>
      <c r="C26" s="5"/>
    </row>
    <row r="27" spans="1:5" x14ac:dyDescent="0.35">
      <c r="B27" s="4"/>
      <c r="C27" s="5"/>
    </row>
    <row r="28" spans="1:5" x14ac:dyDescent="0.35">
      <c r="B28" s="3"/>
      <c r="C28" s="3"/>
    </row>
    <row r="29" spans="1:5" x14ac:dyDescent="0.35">
      <c r="B29" s="3"/>
      <c r="C29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6" sqref="B16"/>
    </sheetView>
  </sheetViews>
  <sheetFormatPr defaultRowHeight="14.5" x14ac:dyDescent="0.35"/>
  <cols>
    <col min="1" max="1" width="40.90625" bestFit="1" customWidth="1"/>
    <col min="2" max="2" width="9.36328125" bestFit="1" customWidth="1"/>
  </cols>
  <sheetData>
    <row r="1" spans="1:3" x14ac:dyDescent="0.35">
      <c r="A1" s="9" t="s">
        <v>9</v>
      </c>
      <c r="B1" s="9"/>
      <c r="C1" s="9"/>
    </row>
    <row r="2" spans="1:3" x14ac:dyDescent="0.35">
      <c r="A2" t="s">
        <v>6</v>
      </c>
      <c r="B2">
        <v>600</v>
      </c>
      <c r="C2" t="s">
        <v>7</v>
      </c>
    </row>
    <row r="3" spans="1:3" x14ac:dyDescent="0.35">
      <c r="A3" t="s">
        <v>8</v>
      </c>
      <c r="B3">
        <v>3600</v>
      </c>
      <c r="C3" t="s">
        <v>7</v>
      </c>
    </row>
    <row r="5" spans="1:3" x14ac:dyDescent="0.35">
      <c r="A5" t="s">
        <v>10</v>
      </c>
    </row>
    <row r="6" spans="1:3" x14ac:dyDescent="0.35">
      <c r="A6" t="s">
        <v>16</v>
      </c>
    </row>
    <row r="7" spans="1:3" x14ac:dyDescent="0.35">
      <c r="A7" t="s">
        <v>15</v>
      </c>
    </row>
    <row r="9" spans="1:3" x14ac:dyDescent="0.35">
      <c r="A9" s="9" t="s">
        <v>11</v>
      </c>
      <c r="B9" s="9"/>
      <c r="C9" s="9"/>
    </row>
    <row r="10" spans="1:3" x14ac:dyDescent="0.35">
      <c r="A10" t="s">
        <v>12</v>
      </c>
      <c r="B10">
        <f>B2*2/31</f>
        <v>38.70967741935484</v>
      </c>
    </row>
    <row r="11" spans="1:3" x14ac:dyDescent="0.35">
      <c r="A11" t="s">
        <v>13</v>
      </c>
      <c r="B11">
        <f>B10/32</f>
        <v>1.2096774193548387</v>
      </c>
    </row>
    <row r="13" spans="1:3" x14ac:dyDescent="0.35">
      <c r="A13" s="9" t="s">
        <v>14</v>
      </c>
      <c r="B13" s="9"/>
      <c r="C13" s="9"/>
    </row>
    <row r="14" spans="1:3" x14ac:dyDescent="0.35">
      <c r="A14" t="s">
        <v>12</v>
      </c>
      <c r="B14">
        <f>B3*2/31</f>
        <v>232.25806451612902</v>
      </c>
    </row>
    <row r="15" spans="1:3" x14ac:dyDescent="0.35">
      <c r="A15" t="s">
        <v>13</v>
      </c>
      <c r="B15" s="10">
        <f>B14/32</f>
        <v>7.258064516129032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G2" sqref="G2:AK2"/>
    </sheetView>
  </sheetViews>
  <sheetFormatPr defaultRowHeight="14.5" x14ac:dyDescent="0.35"/>
  <cols>
    <col min="1" max="1" width="29.08984375" customWidth="1"/>
    <col min="12" max="12" width="10" bestFit="1" customWidth="1"/>
    <col min="17" max="17" width="10" bestFit="1" customWidth="1"/>
    <col min="35" max="35" width="10.81640625" bestFit="1" customWidth="1"/>
  </cols>
  <sheetData>
    <row r="1" spans="1:37" x14ac:dyDescent="0.3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f>('CATO-CO2 Data'!$B$11+('CATO-CO2 Data'!$B$11*('CSA-BTCS'!G1-'CSA-BTCS'!$G$1)))*10^6</f>
        <v>1209677.4193548388</v>
      </c>
      <c r="H2" s="7">
        <f>('CATO-CO2 Data'!$B$11+('CATO-CO2 Data'!$B$11*('CSA-BTCS'!H1-'CSA-BTCS'!$G$1)))*10^6</f>
        <v>2419354.8387096776</v>
      </c>
      <c r="I2" s="7">
        <f>('CATO-CO2 Data'!$B$11+('CATO-CO2 Data'!$B$11*('CSA-BTCS'!I1-'CSA-BTCS'!$G$1)))*10^6</f>
        <v>3629032.2580645159</v>
      </c>
      <c r="J2" s="7">
        <f>('CATO-CO2 Data'!$B$11+('CATO-CO2 Data'!$B$11*('CSA-BTCS'!J1-'CSA-BTCS'!$G$1)))*10^6</f>
        <v>4838709.6774193551</v>
      </c>
      <c r="K2" s="7">
        <f>('CATO-CO2 Data'!$B$11+('CATO-CO2 Data'!$B$11*('CSA-BTCS'!K1-'CSA-BTCS'!$G$1)))*10^6</f>
        <v>6048387.0967741944</v>
      </c>
      <c r="L2" s="7">
        <f>('CATO-CO2 Data'!$B$11+('CATO-CO2 Data'!$B$11*('CSA-BTCS'!L1-'CSA-BTCS'!$G$1)))*10^6</f>
        <v>7258064.5161290327</v>
      </c>
      <c r="M2" s="7">
        <f>('CATO-CO2 Data'!$B$11+('CATO-CO2 Data'!$B$11*('CSA-BTCS'!M1-'CSA-BTCS'!$G$1)))*10^6</f>
        <v>8467741.935483871</v>
      </c>
      <c r="N2" s="7">
        <f>('CATO-CO2 Data'!$B$11+('CATO-CO2 Data'!$B$11*('CSA-BTCS'!N1-'CSA-BTCS'!$G$1)))*10^6</f>
        <v>9677419.3548387103</v>
      </c>
      <c r="O2" s="7">
        <f>('CATO-CO2 Data'!$B$11+('CATO-CO2 Data'!$B$11*('CSA-BTCS'!O1-'CSA-BTCS'!$G$1)))*10^6</f>
        <v>10887096.774193548</v>
      </c>
      <c r="P2" s="7">
        <f>('CATO-CO2 Data'!$B$11+('CATO-CO2 Data'!$B$11*('CSA-BTCS'!P1-'CSA-BTCS'!$G$1)))*10^6</f>
        <v>12096774.193548387</v>
      </c>
      <c r="Q2" s="7">
        <f>('CATO-CO2 Data'!$B$11+('CATO-CO2 Data'!$B$11*('CSA-BTCS'!Q1-'CSA-BTCS'!$G$1)))*10^6</f>
        <v>13306451.612903226</v>
      </c>
      <c r="R2" s="7">
        <f>('CATO-CO2 Data'!$B$11+('CATO-CO2 Data'!$B$11*('CSA-BTCS'!R1-'CSA-BTCS'!$G$1)))*10^6</f>
        <v>14516129.032258064</v>
      </c>
      <c r="S2" s="7">
        <f>('CATO-CO2 Data'!$B$11+('CATO-CO2 Data'!$B$11*('CSA-BTCS'!S1-'CSA-BTCS'!$G$1)))*10^6</f>
        <v>15725806.451612903</v>
      </c>
      <c r="T2" s="7">
        <f>('CATO-CO2 Data'!$B$11+('CATO-CO2 Data'!$B$11*('CSA-BTCS'!T1-'CSA-BTCS'!$G$1)))*10^6</f>
        <v>16935483.870967742</v>
      </c>
      <c r="U2" s="7">
        <f>('CATO-CO2 Data'!$B$11+('CATO-CO2 Data'!$B$11*('CSA-BTCS'!U1-'CSA-BTCS'!$G$1)))*10^6</f>
        <v>18145161.290322583</v>
      </c>
      <c r="V2" s="7">
        <f>('CATO-CO2 Data'!$B$11+('CATO-CO2 Data'!$B$11*('CSA-BTCS'!V1-'CSA-BTCS'!$G$1)))*10^6</f>
        <v>19354838.709677421</v>
      </c>
      <c r="W2" s="7">
        <f>('CATO-CO2 Data'!$B$11+('CATO-CO2 Data'!$B$11*('CSA-BTCS'!W1-'CSA-BTCS'!$G$1)))*10^6</f>
        <v>20564516.129032258</v>
      </c>
      <c r="X2" s="7">
        <f>('CATO-CO2 Data'!$B$11+('CATO-CO2 Data'!$B$11*('CSA-BTCS'!X1-'CSA-BTCS'!$G$1)))*10^6</f>
        <v>21774193.548387099</v>
      </c>
      <c r="Y2" s="7">
        <f>('CATO-CO2 Data'!$B$11+('CATO-CO2 Data'!$B$11*('CSA-BTCS'!Y1-'CSA-BTCS'!$G$1)))*10^6</f>
        <v>22983870.967741936</v>
      </c>
      <c r="Z2" s="7">
        <f>('CATO-CO2 Data'!$B$11+('CATO-CO2 Data'!$B$11*('CSA-BTCS'!Z1-'CSA-BTCS'!$G$1)))*10^6</f>
        <v>24193548.387096778</v>
      </c>
      <c r="AA2" s="7">
        <f>('CATO-CO2 Data'!$B$11+('CATO-CO2 Data'!$B$11*('CSA-BTCS'!AA1-'CSA-BTCS'!$G$1)))*10^6</f>
        <v>25403225.806451615</v>
      </c>
      <c r="AB2" s="7">
        <f>('CATO-CO2 Data'!$B$11+('CATO-CO2 Data'!$B$11*('CSA-BTCS'!AB1-'CSA-BTCS'!$G$1)))*10^6</f>
        <v>26612903.225806452</v>
      </c>
      <c r="AC2" s="7">
        <f>('CATO-CO2 Data'!$B$11+('CATO-CO2 Data'!$B$11*('CSA-BTCS'!AC1-'CSA-BTCS'!$G$1)))*10^6</f>
        <v>27822580.645161293</v>
      </c>
      <c r="AD2" s="7">
        <f>('CATO-CO2 Data'!$B$11+('CATO-CO2 Data'!$B$11*('CSA-BTCS'!AD1-'CSA-BTCS'!$G$1)))*10^6</f>
        <v>29032258.064516131</v>
      </c>
      <c r="AE2" s="7">
        <f>('CATO-CO2 Data'!$B$11+('CATO-CO2 Data'!$B$11*('CSA-BTCS'!AE1-'CSA-BTCS'!$G$1)))*10^6</f>
        <v>30241935.483870968</v>
      </c>
      <c r="AF2" s="7">
        <f>('CATO-CO2 Data'!$B$11+('CATO-CO2 Data'!$B$11*('CSA-BTCS'!AF1-'CSA-BTCS'!$G$1)))*10^6</f>
        <v>31451612.903225809</v>
      </c>
      <c r="AG2" s="7">
        <f>('CATO-CO2 Data'!$B$11+('CATO-CO2 Data'!$B$11*('CSA-BTCS'!AG1-'CSA-BTCS'!$G$1)))*10^6</f>
        <v>32661290.322580647</v>
      </c>
      <c r="AH2" s="7">
        <f>('CATO-CO2 Data'!$B$11+('CATO-CO2 Data'!$B$11*('CSA-BTCS'!AH1-'CSA-BTCS'!$G$1)))*10^6</f>
        <v>33870967.741935484</v>
      </c>
      <c r="AI2" s="7">
        <f>('CATO-CO2 Data'!$B$11+('CATO-CO2 Data'!$B$11*('CSA-BTCS'!AI1-'CSA-BTCS'!$G$1)))*10^6</f>
        <v>35080645.161290325</v>
      </c>
      <c r="AJ2" s="7">
        <f>('CATO-CO2 Data'!$B$11+('CATO-CO2 Data'!$B$11*('CSA-BTCS'!AJ1-'CSA-BTCS'!$G$1)))*10^6</f>
        <v>36290322.580645159</v>
      </c>
      <c r="AK2" s="7">
        <f>('CATO-CO2 Data'!$B$11+('CATO-CO2 Data'!$B$11*('CSA-BTCS'!AK1-'CSA-BTCS'!$G$1)))*10^6</f>
        <v>37500000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B2" sqref="B2:AK2"/>
    </sheetView>
  </sheetViews>
  <sheetFormatPr defaultRowHeight="14.5" x14ac:dyDescent="0.35"/>
  <cols>
    <col min="1" max="1" width="38.26953125" customWidth="1"/>
    <col min="2" max="17" width="9.6328125" customWidth="1"/>
  </cols>
  <sheetData>
    <row r="1" spans="1:37" x14ac:dyDescent="0.3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f>('CATO-CO2 Data'!$B$15+('CATO-CO2 Data'!$B$15*('CSA-BTCS'!G1-'CSA-BTCS'!$G$1)))*10^6</f>
        <v>7258064.5161290318</v>
      </c>
      <c r="H2" s="7">
        <f>('CATO-CO2 Data'!$B$15+('CATO-CO2 Data'!$B$15*('CSA-BTCS'!H1-'CSA-BTCS'!$G$1)))*10^6</f>
        <v>14516129.032258064</v>
      </c>
      <c r="I2" s="7">
        <f>('CATO-CO2 Data'!$B$15+('CATO-CO2 Data'!$B$15*('CSA-BTCS'!I1-'CSA-BTCS'!$G$1)))*10^6</f>
        <v>21774193.548387095</v>
      </c>
      <c r="J2" s="7">
        <f>('CATO-CO2 Data'!$B$15+('CATO-CO2 Data'!$B$15*('CSA-BTCS'!J1-'CSA-BTCS'!$G$1)))*10^6</f>
        <v>29032258.064516127</v>
      </c>
      <c r="K2" s="7">
        <f>('CATO-CO2 Data'!$B$15+('CATO-CO2 Data'!$B$15*('CSA-BTCS'!K1-'CSA-BTCS'!$G$1)))*10^6</f>
        <v>36290322.580645159</v>
      </c>
      <c r="L2" s="7">
        <f>('CATO-CO2 Data'!$B$15+('CATO-CO2 Data'!$B$15*('CSA-BTCS'!L1-'CSA-BTCS'!$G$1)))*10^6</f>
        <v>43548387.096774191</v>
      </c>
      <c r="M2" s="7">
        <f>('CATO-CO2 Data'!$B$15+('CATO-CO2 Data'!$B$15*('CSA-BTCS'!M1-'CSA-BTCS'!$G$1)))*10^6</f>
        <v>50806451.612903222</v>
      </c>
      <c r="N2" s="7">
        <f>('CATO-CO2 Data'!$B$15+('CATO-CO2 Data'!$B$15*('CSA-BTCS'!N1-'CSA-BTCS'!$G$1)))*10^6</f>
        <v>58064516.129032254</v>
      </c>
      <c r="O2" s="7">
        <f>('CATO-CO2 Data'!$B$15+('CATO-CO2 Data'!$B$15*('CSA-BTCS'!O1-'CSA-BTCS'!$G$1)))*10^6</f>
        <v>65322580.645161279</v>
      </c>
      <c r="P2" s="7">
        <f>('CATO-CO2 Data'!$B$15+('CATO-CO2 Data'!$B$15*('CSA-BTCS'!P1-'CSA-BTCS'!$G$1)))*10^6</f>
        <v>72580645.161290303</v>
      </c>
      <c r="Q2" s="7">
        <f>('CATO-CO2 Data'!$B$15+('CATO-CO2 Data'!$B$15*('CSA-BTCS'!Q1-'CSA-BTCS'!$G$1)))*10^6</f>
        <v>79838709.677419364</v>
      </c>
      <c r="R2" s="7">
        <f>('CATO-CO2 Data'!$B$15+('CATO-CO2 Data'!$B$15*('CSA-BTCS'!R1-'CSA-BTCS'!$G$1)))*10^6</f>
        <v>87096774.193548381</v>
      </c>
      <c r="S2" s="7">
        <f>('CATO-CO2 Data'!$B$15+('CATO-CO2 Data'!$B$15*('CSA-BTCS'!S1-'CSA-BTCS'!$G$1)))*10^6</f>
        <v>94354838.709677413</v>
      </c>
      <c r="T2" s="7">
        <f>('CATO-CO2 Data'!$B$15+('CATO-CO2 Data'!$B$15*('CSA-BTCS'!T1-'CSA-BTCS'!$G$1)))*10^6</f>
        <v>101612903.22580643</v>
      </c>
      <c r="U2" s="7">
        <f>('CATO-CO2 Data'!$B$15+('CATO-CO2 Data'!$B$15*('CSA-BTCS'!U1-'CSA-BTCS'!$G$1)))*10^6</f>
        <v>108870967.74193549</v>
      </c>
      <c r="V2" s="7">
        <f>('CATO-CO2 Data'!$B$15+('CATO-CO2 Data'!$B$15*('CSA-BTCS'!V1-'CSA-BTCS'!$G$1)))*10^6</f>
        <v>116129032.25806451</v>
      </c>
      <c r="W2" s="7">
        <f>('CATO-CO2 Data'!$B$15+('CATO-CO2 Data'!$B$15*('CSA-BTCS'!W1-'CSA-BTCS'!$G$1)))*10^6</f>
        <v>123387096.77419354</v>
      </c>
      <c r="X2" s="7">
        <f>('CATO-CO2 Data'!$B$15+('CATO-CO2 Data'!$B$15*('CSA-BTCS'!X1-'CSA-BTCS'!$G$1)))*10^6</f>
        <v>130645161.29032256</v>
      </c>
      <c r="Y2" s="7">
        <f>('CATO-CO2 Data'!$B$15+('CATO-CO2 Data'!$B$15*('CSA-BTCS'!Y1-'CSA-BTCS'!$G$1)))*10^6</f>
        <v>137903225.80645159</v>
      </c>
      <c r="Z2" s="7">
        <f>('CATO-CO2 Data'!$B$15+('CATO-CO2 Data'!$B$15*('CSA-BTCS'!Z1-'CSA-BTCS'!$G$1)))*10^6</f>
        <v>145161290.32258064</v>
      </c>
      <c r="AA2" s="7">
        <f>('CATO-CO2 Data'!$B$15+('CATO-CO2 Data'!$B$15*('CSA-BTCS'!AA1-'CSA-BTCS'!$G$1)))*10^6</f>
        <v>152419354.83870965</v>
      </c>
      <c r="AB2" s="7">
        <f>('CATO-CO2 Data'!$B$15+('CATO-CO2 Data'!$B$15*('CSA-BTCS'!AB1-'CSA-BTCS'!$G$1)))*10^6</f>
        <v>159677419.3548387</v>
      </c>
      <c r="AC2" s="7">
        <f>('CATO-CO2 Data'!$B$15+('CATO-CO2 Data'!$B$15*('CSA-BTCS'!AC1-'CSA-BTCS'!$G$1)))*10^6</f>
        <v>166935483.87096775</v>
      </c>
      <c r="AD2" s="7">
        <f>('CATO-CO2 Data'!$B$15+('CATO-CO2 Data'!$B$15*('CSA-BTCS'!AD1-'CSA-BTCS'!$G$1)))*10^6</f>
        <v>174193548.38709676</v>
      </c>
      <c r="AE2" s="7">
        <f>('CATO-CO2 Data'!$B$15+('CATO-CO2 Data'!$B$15*('CSA-BTCS'!AE1-'CSA-BTCS'!$G$1)))*10^6</f>
        <v>181451612.90322578</v>
      </c>
      <c r="AF2" s="7">
        <f>('CATO-CO2 Data'!$B$15+('CATO-CO2 Data'!$B$15*('CSA-BTCS'!AF1-'CSA-BTCS'!$G$1)))*10^6</f>
        <v>188709677.41935483</v>
      </c>
      <c r="AG2" s="7">
        <f>('CATO-CO2 Data'!$B$15+('CATO-CO2 Data'!$B$15*('CSA-BTCS'!AG1-'CSA-BTCS'!$G$1)))*10^6</f>
        <v>195967741.93548384</v>
      </c>
      <c r="AH2" s="7">
        <f>('CATO-CO2 Data'!$B$15+('CATO-CO2 Data'!$B$15*('CSA-BTCS'!AH1-'CSA-BTCS'!$G$1)))*10^6</f>
        <v>203225806.45161289</v>
      </c>
      <c r="AI2" s="7">
        <f>('CATO-CO2 Data'!$B$15+('CATO-CO2 Data'!$B$15*('CSA-BTCS'!AI1-'CSA-BTCS'!$G$1)))*10^6</f>
        <v>210483870.96774194</v>
      </c>
      <c r="AJ2" s="7">
        <f>('CATO-CO2 Data'!$B$15+('CATO-CO2 Data'!$B$15*('CSA-BTCS'!AJ1-'CSA-BTCS'!$G$1)))*10^6</f>
        <v>217741935.48387095</v>
      </c>
      <c r="AK2" s="7">
        <f>('CATO-CO2 Data'!$B$15+('CATO-CO2 Data'!$B$15*('CSA-BTCS'!AK1-'CSA-BTCS'!$G$1)))*10^6</f>
        <v>225000000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CATO-CO2 Data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2014-08-19T22:24:38Z</dcterms:created>
  <dcterms:modified xsi:type="dcterms:W3CDTF">2017-01-31T10:34:28Z</dcterms:modified>
</cp:coreProperties>
</file>