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DRC\"/>
    </mc:Choice>
  </mc:AlternateContent>
  <bookViews>
    <workbookView xWindow="120" yWindow="180" windowWidth="23960" windowHeight="12270"/>
  </bookViews>
  <sheets>
    <sheet name="About" sheetId="1" r:id="rId1"/>
    <sheet name="Calculations" sheetId="6" r:id="rId2"/>
    <sheet name="DRC-BDRC" sheetId="5" r:id="rId3"/>
    <sheet name="DRC-PADRC" sheetId="2" r:id="rId4"/>
  </sheets>
  <calcPr calcId="162913" iterate="1" iterateDelta="1.0000000000000001E-5"/>
</workbook>
</file>

<file path=xl/calcChain.xml><?xml version="1.0" encoding="utf-8"?>
<calcChain xmlns="http://schemas.openxmlformats.org/spreadsheetml/2006/main">
  <c r="C12" i="6" l="1"/>
  <c r="E12" i="6" s="1"/>
  <c r="B17" i="6" s="1"/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C2" i="2"/>
</calcChain>
</file>

<file path=xl/sharedStrings.xml><?xml version="1.0" encoding="utf-8"?>
<sst xmlns="http://schemas.openxmlformats.org/spreadsheetml/2006/main" count="36" uniqueCount="34">
  <si>
    <t>Source:</t>
  </si>
  <si>
    <t>Procedure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</si>
  <si>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</si>
  <si>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</si>
  <si>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</si>
  <si>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</si>
  <si>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Figure 1 and the text below it give the initial peak demand levels and growth rates for the "No DR" and</t>
  </si>
  <si>
    <t>DR Capacity (MW)</t>
  </si>
  <si>
    <t>DRC BAU Demand Response Capacity</t>
  </si>
  <si>
    <t>DRC Potential Additional Demand Response Capacity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</si>
  <si>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</si>
  <si>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</si>
  <si>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</si>
  <si>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</si>
  <si>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</si>
  <si>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The Asia Pacific region includes China, Japan, Southeast Asia, and Oceania (Australia, NZ, etc.).</t>
  </si>
  <si>
    <t>Japan, Australia, and NZ to implement DR faster.)</t>
  </si>
  <si>
    <t>No table of numbers is provided, so we must measure the bars and the Y axis scale to the pixel in</t>
  </si>
  <si>
    <t>order to estimate the value.  The original graph was provided in vector format, so it was possible</t>
  </si>
  <si>
    <t>to zoom in considerably before taking the screenshot embedded below without losing sharpness.</t>
  </si>
  <si>
    <t>In Excel, measurements taken at 100% zoom level.</t>
  </si>
  <si>
    <t>Pixels per 50 GW</t>
  </si>
  <si>
    <t>Asia Pacific DR Capacity in 2023 (pixels)</t>
  </si>
  <si>
    <t>Asia Pacific DR Capacity in 2023 (GW)</t>
  </si>
  <si>
    <t>Fraction of Asia Pacific Attributed to China</t>
  </si>
  <si>
    <t>For linear interpolation/extrapolation</t>
  </si>
  <si>
    <t>Potential DR Capacity (GW)</t>
  </si>
  <si>
    <t>Indonesia DR Capacity in 2023 (GW)</t>
  </si>
  <si>
    <t>Indonesia  (Indonesia may have more eventual potential, due to its forecasted growth in electricity demand large size, but it might be easier for</t>
  </si>
  <si>
    <t>We assume that two and a half percent of the DR potential in the Asia Pacific region in this timeframe comes from</t>
  </si>
  <si>
    <t>Feldman, Brett and Lockhart, Bob (Navigant Research)</t>
  </si>
  <si>
    <t>Executive Summary: Demand Response: Commercial &amp; Industrial DR, Residential DR, and DR Management Systems: Global Market Analysis and Forecasts</t>
  </si>
  <si>
    <t>http://www.navigantresearch.com/wp-assets/uploads/2014/06/DR-14-Executive-Summary.pdf</t>
  </si>
  <si>
    <t>Chart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</si>
</sst>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18</xdr:row>
      <xdr:rowOff>28575</xdr:rowOff>
    </xdr:from>
    <xdr:to>
      <xdr:col>10</xdr:col>
      <xdr:colOff>171450</xdr:colOff>
      <xdr:row>52</xdr:row>
      <xdr:rowOff>10613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527425"/>
          <a:ext cx="10433050" cy="6243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rc.gov/legal/staff-reports/06-09-demand-respons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11" sqref="A11"/>
    </sheetView>
  </sheetViews>
  <sheetFormatPr defaultRowHeight="14.5"/>
  <cols>
    <col min="2" max="2" width="28.6328125" customWidth="1"/>
  </cols>
  <sheetData>
    <row r="1" spans="1:2">
      <c r="A1" s="1" t="s">
        <v>8</v>
      </c>
    </row>
    <row r="2" spans="1:2">
      <c r="A2" s="1" t="s">
        <v>9</v>
      </c>
    </row>
    <row r="4" spans="1:2">
      <c r="A4" s="1" t="s">
        <v>0</v>
      </c>
      <c r="B4" t="s">
        <v>30</v>
      </c>
    </row>
    <row r="5" spans="1:2">
      <c r="B5" s="2">
        <v>2014</v>
      </c>
    </row>
    <row r="6" spans="1:2">
      <c r="B6" s="15" t="s">
        <v>31</v>
      </c>
    </row>
    <row r="7" spans="1:2">
      <c r="B7" s="3" t="s">
        <v>32</v>
      </c>
    </row>
    <row r="8" spans="1:2">
      <c r="B8" s="15" t="s">
        <v>33</v>
      </c>
    </row>
    <row r="10" spans="1:2">
      <c r="A10" s="1" t="s">
        <v>1</v>
      </c>
    </row>
    <row r="11" spans="1:2">
      <c r="A11" s="4" t="s">
        <v>10</v>
      </c>
    </row>
    <row r="12" spans="1:2">
      <c r="A12" s="4" t="s">
        <v>11</v>
      </c>
    </row>
    <row r="13" spans="1:2">
      <c r="A13" s="4" t="s">
        <v>12</v>
      </c>
    </row>
    <row r="14" spans="1:2">
      <c r="A14" s="4"/>
    </row>
    <row r="15" spans="1:2">
      <c r="A15" s="4" t="s">
        <v>3</v>
      </c>
    </row>
    <row r="16" spans="1:2">
      <c r="A16" s="4" t="s">
        <v>4</v>
      </c>
    </row>
    <row r="17" spans="1:2">
      <c r="A17" s="8" t="s">
        <v>6</v>
      </c>
      <c r="B17" s="6"/>
    </row>
    <row r="18" spans="1:2">
      <c r="A18" s="8" t="s">
        <v>13</v>
      </c>
      <c r="B18" s="6"/>
    </row>
    <row r="19" spans="1:2">
      <c r="A19" s="8" t="s">
        <v>14</v>
      </c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5"/>
    </row>
    <row r="27" spans="1:2">
      <c r="A27" s="6"/>
      <c r="B27" s="7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</sheetData>
  <hyperlinks>
    <hyperlink ref="B7" r:id="rId1" display="http://www.ferc.gov/legal/staff-reports/06-09-demand-response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4.5"/>
  <cols>
    <col min="1" max="1" width="17.90625" customWidth="1"/>
    <col min="2" max="2" width="18.54296875" customWidth="1"/>
    <col min="3" max="3" width="22.6328125" customWidth="1"/>
    <col min="4" max="4" width="22.7265625" customWidth="1"/>
    <col min="5" max="5" width="22.26953125" customWidth="1"/>
  </cols>
  <sheetData>
    <row r="1" spans="1:6">
      <c r="A1" t="s">
        <v>15</v>
      </c>
      <c r="F1" s="11"/>
    </row>
    <row r="2" spans="1:6">
      <c r="A2" t="s">
        <v>29</v>
      </c>
      <c r="F2" s="11"/>
    </row>
    <row r="3" spans="1:6">
      <c r="A3" t="s">
        <v>28</v>
      </c>
      <c r="F3" s="11"/>
    </row>
    <row r="4" spans="1:6">
      <c r="A4" t="s">
        <v>16</v>
      </c>
      <c r="F4" s="11"/>
    </row>
    <row r="5" spans="1:6">
      <c r="F5" s="11"/>
    </row>
    <row r="6" spans="1:6">
      <c r="A6" t="s">
        <v>17</v>
      </c>
      <c r="F6" s="11"/>
    </row>
    <row r="7" spans="1:6">
      <c r="A7" t="s">
        <v>18</v>
      </c>
    </row>
    <row r="8" spans="1:6">
      <c r="A8" t="s">
        <v>19</v>
      </c>
    </row>
    <row r="9" spans="1:6">
      <c r="A9" t="s">
        <v>20</v>
      </c>
    </row>
    <row r="11" spans="1:6" ht="43.5">
      <c r="A11" s="12" t="s">
        <v>21</v>
      </c>
      <c r="B11" s="12" t="s">
        <v>22</v>
      </c>
      <c r="C11" s="12" t="s">
        <v>23</v>
      </c>
      <c r="D11" s="12" t="s">
        <v>24</v>
      </c>
      <c r="E11" s="12" t="s">
        <v>27</v>
      </c>
    </row>
    <row r="12" spans="1:6">
      <c r="A12" s="2">
        <v>96</v>
      </c>
      <c r="B12" s="2">
        <v>131</v>
      </c>
      <c r="C12" s="13">
        <f>B12*(50/A12)</f>
        <v>68.229166666666671</v>
      </c>
      <c r="D12" s="2">
        <v>2.5000000000000001E-2</v>
      </c>
      <c r="E12" s="14">
        <f>C12*D12</f>
        <v>1.705729166666667</v>
      </c>
    </row>
    <row r="14" spans="1:6">
      <c r="A14" s="1" t="s">
        <v>25</v>
      </c>
    </row>
    <row r="15" spans="1:6">
      <c r="A15" s="1" t="s">
        <v>2</v>
      </c>
      <c r="B15" s="1" t="s">
        <v>26</v>
      </c>
    </row>
    <row r="16" spans="1:6">
      <c r="A16" s="2">
        <v>2013</v>
      </c>
      <c r="B16" s="2">
        <v>0</v>
      </c>
    </row>
    <row r="17" spans="1:2">
      <c r="A17" s="2">
        <v>2023</v>
      </c>
      <c r="B17" s="13">
        <f>E12</f>
        <v>1.705729166666667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N1" workbookViewId="0">
      <selection activeCell="R33" sqref="R33"/>
    </sheetView>
  </sheetViews>
  <sheetFormatPr defaultRowHeight="14.5"/>
  <cols>
    <col min="1" max="1" width="19.26953125" customWidth="1"/>
  </cols>
  <sheetData>
    <row r="1" spans="1:37">
      <c r="A1" s="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M1" workbookViewId="0">
      <selection activeCell="C2" sqref="C2:AK2"/>
    </sheetView>
  </sheetViews>
  <sheetFormatPr defaultRowHeight="14.5"/>
  <cols>
    <col min="1" max="1" width="21" customWidth="1"/>
  </cols>
  <sheetData>
    <row r="1" spans="1:37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9">
      <c r="A2" s="10" t="s">
        <v>5</v>
      </c>
      <c r="B2" s="9">
        <v>0</v>
      </c>
      <c r="C2" s="9">
        <f>(Calculations!$B$17-Calculations!$B$16)/(Calculations!$A$17-Calculations!$A$16)*1000+B2</f>
        <v>170.57291666666669</v>
      </c>
      <c r="D2" s="9">
        <f>(Calculations!$B$17-Calculations!$B$16)/(Calculations!$A$17-Calculations!$A$16)*1000+C2</f>
        <v>341.14583333333337</v>
      </c>
      <c r="E2" s="9">
        <f>(Calculations!$B$17-Calculations!$B$16)/(Calculations!$A$17-Calculations!$A$16)*1000+D2</f>
        <v>511.71875000000006</v>
      </c>
      <c r="F2" s="9">
        <f>(Calculations!$B$17-Calculations!$B$16)/(Calculations!$A$17-Calculations!$A$16)*1000+E2</f>
        <v>682.29166666666674</v>
      </c>
      <c r="G2" s="9">
        <f>(Calculations!$B$17-Calculations!$B$16)/(Calculations!$A$17-Calculations!$A$16)*1000+F2</f>
        <v>852.86458333333348</v>
      </c>
      <c r="H2" s="9">
        <f>(Calculations!$B$17-Calculations!$B$16)/(Calculations!$A$17-Calculations!$A$16)*1000+G2</f>
        <v>1023.4375000000002</v>
      </c>
      <c r="I2" s="9">
        <f>(Calculations!$B$17-Calculations!$B$16)/(Calculations!$A$17-Calculations!$A$16)*1000+H2</f>
        <v>1194.010416666667</v>
      </c>
      <c r="J2" s="9">
        <f>(Calculations!$B$17-Calculations!$B$16)/(Calculations!$A$17-Calculations!$A$16)*1000+I2</f>
        <v>1364.5833333333337</v>
      </c>
      <c r="K2" s="9">
        <f>(Calculations!$B$17-Calculations!$B$16)/(Calculations!$A$17-Calculations!$A$16)*1000+J2</f>
        <v>1535.1562500000005</v>
      </c>
      <c r="L2" s="9">
        <f>(Calculations!$B$17-Calculations!$B$16)/(Calculations!$A$17-Calculations!$A$16)*1000+K2</f>
        <v>1705.7291666666672</v>
      </c>
      <c r="M2" s="9">
        <f>(Calculations!$B$17-Calculations!$B$16)/(Calculations!$A$17-Calculations!$A$16)*1000+L2</f>
        <v>1876.3020833333339</v>
      </c>
      <c r="N2" s="9">
        <f>(Calculations!$B$17-Calculations!$B$16)/(Calculations!$A$17-Calculations!$A$16)*1000+M2</f>
        <v>2046.8750000000007</v>
      </c>
      <c r="O2" s="9">
        <f>(Calculations!$B$17-Calculations!$B$16)/(Calculations!$A$17-Calculations!$A$16)*1000+N2</f>
        <v>2217.4479166666674</v>
      </c>
      <c r="P2" s="9">
        <f>(Calculations!$B$17-Calculations!$B$16)/(Calculations!$A$17-Calculations!$A$16)*1000+O2</f>
        <v>2388.0208333333339</v>
      </c>
      <c r="Q2" s="9">
        <f>(Calculations!$B$17-Calculations!$B$16)/(Calculations!$A$17-Calculations!$A$16)*1000+P2</f>
        <v>2558.5937500000005</v>
      </c>
      <c r="R2" s="9">
        <f>(Calculations!$B$17-Calculations!$B$16)/(Calculations!$A$17-Calculations!$A$16)*1000+Q2</f>
        <v>2729.166666666667</v>
      </c>
      <c r="S2" s="9">
        <f>(Calculations!$B$17-Calculations!$B$16)/(Calculations!$A$17-Calculations!$A$16)*1000+R2</f>
        <v>2899.7395833333335</v>
      </c>
      <c r="T2" s="9">
        <f>(Calculations!$B$17-Calculations!$B$16)/(Calculations!$A$17-Calculations!$A$16)*1000+S2</f>
        <v>3070.3125</v>
      </c>
      <c r="U2" s="9">
        <f>(Calculations!$B$17-Calculations!$B$16)/(Calculations!$A$17-Calculations!$A$16)*1000+T2</f>
        <v>3240.8854166666665</v>
      </c>
      <c r="V2" s="9">
        <f>(Calculations!$B$17-Calculations!$B$16)/(Calculations!$A$17-Calculations!$A$16)*1000+U2</f>
        <v>3411.458333333333</v>
      </c>
      <c r="W2" s="9">
        <f>(Calculations!$B$17-Calculations!$B$16)/(Calculations!$A$17-Calculations!$A$16)*1000+V2</f>
        <v>3582.0312499999995</v>
      </c>
      <c r="X2" s="9">
        <f>(Calculations!$B$17-Calculations!$B$16)/(Calculations!$A$17-Calculations!$A$16)*1000+W2</f>
        <v>3752.6041666666661</v>
      </c>
      <c r="Y2" s="9">
        <f>(Calculations!$B$17-Calculations!$B$16)/(Calculations!$A$17-Calculations!$A$16)*1000+X2</f>
        <v>3923.1770833333326</v>
      </c>
      <c r="Z2" s="9">
        <f>(Calculations!$B$17-Calculations!$B$16)/(Calculations!$A$17-Calculations!$A$16)*1000+Y2</f>
        <v>4093.7499999999991</v>
      </c>
      <c r="AA2" s="9">
        <f>(Calculations!$B$17-Calculations!$B$16)/(Calculations!$A$17-Calculations!$A$16)*1000+Z2</f>
        <v>4264.3229166666661</v>
      </c>
      <c r="AB2" s="9">
        <f>(Calculations!$B$17-Calculations!$B$16)/(Calculations!$A$17-Calculations!$A$16)*1000+AA2</f>
        <v>4434.895833333333</v>
      </c>
      <c r="AC2" s="9">
        <f>(Calculations!$B$17-Calculations!$B$16)/(Calculations!$A$17-Calculations!$A$16)*1000+AB2</f>
        <v>4605.46875</v>
      </c>
      <c r="AD2" s="9">
        <f>(Calculations!$B$17-Calculations!$B$16)/(Calculations!$A$17-Calculations!$A$16)*1000+AC2</f>
        <v>4776.041666666667</v>
      </c>
      <c r="AE2" s="9">
        <f>(Calculations!$B$17-Calculations!$B$16)/(Calculations!$A$17-Calculations!$A$16)*1000+AD2</f>
        <v>4946.6145833333339</v>
      </c>
      <c r="AF2" s="9">
        <f>(Calculations!$B$17-Calculations!$B$16)/(Calculations!$A$17-Calculations!$A$16)*1000+AE2</f>
        <v>5117.1875000000009</v>
      </c>
      <c r="AG2" s="9">
        <f>(Calculations!$B$17-Calculations!$B$16)/(Calculations!$A$17-Calculations!$A$16)*1000+AF2</f>
        <v>5287.7604166666679</v>
      </c>
      <c r="AH2" s="9">
        <f>(Calculations!$B$17-Calculations!$B$16)/(Calculations!$A$17-Calculations!$A$16)*1000+AG2</f>
        <v>5458.3333333333348</v>
      </c>
      <c r="AI2" s="9">
        <f>(Calculations!$B$17-Calculations!$B$16)/(Calculations!$A$17-Calculations!$A$16)*1000+AH2</f>
        <v>5628.9062500000018</v>
      </c>
      <c r="AJ2" s="9">
        <f>(Calculations!$B$17-Calculations!$B$16)/(Calculations!$A$17-Calculations!$A$16)*1000+AI2</f>
        <v>5799.4791666666688</v>
      </c>
      <c r="AK2" s="9">
        <f>(Calculations!$B$17-Calculations!$B$16)/(Calculations!$A$17-Calculations!$A$16)*1000+AJ2</f>
        <v>5970.0520833333358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2014-08-26T00:34:41Z</dcterms:created>
  <dcterms:modified xsi:type="dcterms:W3CDTF">2017-01-26T11:03:49Z</dcterms:modified>
</cp:coreProperties>
</file>