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/>
  <mc:AlternateContent xmlns:mc="http://schemas.openxmlformats.org/markup-compatibility/2006">
    <mc:Choice Requires="x15">
      <x15ac:absPath xmlns:x15ac="http://schemas.microsoft.com/office/spreadsheetml/2010/11/ac" url="c:\users\jus3\documents\projects\state-eps-data-repository\la\elec\arpuiirc\"/>
    </mc:Choice>
  </mc:AlternateContent>
  <xr:revisionPtr revIDLastSave="0" documentId="13_ncr:1_{CAB406A4-1F17-4B72-A1C8-4FF93913794E}" xr6:coauthVersionLast="36" xr6:coauthVersionMax="36" xr10:uidLastSave="{00000000-0000-0000-0000-000000000000}"/>
  <bookViews>
    <workbookView xWindow="0" yWindow="0" windowWidth="19200" windowHeight="8150" firstSheet="1" activeTab="4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/>
</workbook>
</file>

<file path=xl/calcChain.xml><?xml version="1.0" encoding="utf-8"?>
<calcChain xmlns="http://schemas.openxmlformats.org/spreadsheetml/2006/main">
  <c r="B100" i="5" l="1"/>
  <c r="B93" i="5"/>
  <c r="B92" i="5"/>
  <c r="B90" i="5"/>
  <c r="F18" i="5"/>
  <c r="B101" i="5" s="1"/>
  <c r="E18" i="5"/>
  <c r="D18" i="5"/>
  <c r="F17" i="5"/>
  <c r="B91" i="5" s="1"/>
  <c r="E17" i="5"/>
  <c r="D17" i="5"/>
  <c r="F16" i="5"/>
  <c r="E16" i="5"/>
  <c r="D16" i="5"/>
  <c r="F15" i="5"/>
  <c r="B98" i="5" s="1"/>
  <c r="E15" i="5"/>
  <c r="D15" i="5"/>
  <c r="F14" i="5"/>
  <c r="E14" i="5"/>
  <c r="D14" i="5"/>
  <c r="F13" i="5"/>
  <c r="B89" i="5" s="1"/>
  <c r="E13" i="5"/>
  <c r="D13" i="5"/>
  <c r="F12" i="5"/>
  <c r="B94" i="5" s="1"/>
  <c r="E12" i="5"/>
  <c r="D12" i="5"/>
  <c r="F11" i="5"/>
  <c r="E11" i="5"/>
  <c r="D11" i="5"/>
  <c r="F10" i="5"/>
  <c r="B88" i="5" s="1"/>
  <c r="E10" i="5"/>
  <c r="D10" i="5"/>
  <c r="F9" i="5"/>
  <c r="B95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AH4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H3" i="4" s="1"/>
  <c r="B3" i="4"/>
  <c r="E14" i="4" l="1"/>
  <c r="B114" i="5"/>
  <c r="B112" i="5"/>
  <c r="B10" i="6" s="1"/>
  <c r="B106" i="5"/>
  <c r="B4" i="6" s="1"/>
  <c r="B108" i="5"/>
  <c r="B6" i="6" s="1"/>
  <c r="B118" i="5"/>
  <c r="C6" i="4"/>
  <c r="B99" i="5"/>
  <c r="B86" i="5"/>
  <c r="B104" i="5" s="1"/>
  <c r="B2" i="6" s="1"/>
  <c r="B87" i="5"/>
  <c r="B105" i="5" s="1"/>
  <c r="B3" i="6" s="1"/>
  <c r="B111" i="5" l="1"/>
  <c r="B9" i="6" s="1"/>
  <c r="B109" i="5"/>
  <c r="B7" i="6" s="1"/>
  <c r="B110" i="5"/>
  <c r="B8" i="6" s="1"/>
  <c r="B113" i="5"/>
  <c r="B107" i="5"/>
  <c r="B5" i="6" s="1"/>
  <c r="B115" i="5"/>
  <c r="B13" i="6" s="1"/>
  <c r="B116" i="5"/>
  <c r="B14" i="6" s="1"/>
  <c r="F14" i="4"/>
  <c r="B117" i="5"/>
  <c r="B119" i="5"/>
  <c r="B17" i="6" s="1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C15" i="4" l="1"/>
  <c r="B15" i="4"/>
  <c r="AE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<sst xmlns="http://schemas.openxmlformats.org/spreadsheetml/2006/main" count="724" uniqueCount="318">
  <si>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</si>
  <si>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</si>
  <si>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</si>
  <si>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</si>
  <si>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</si>
  <si>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</si>
  <si>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</si>
  <si>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</si>
  <si>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</si>
  <si>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</si>
  <si>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</si>
  <si>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</si>
  <si>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</si>
  <si>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</si>
  <si>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</si>
  <si>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</si>
  <si>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</si>
  <si>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</si>
  <si>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</si>
  <si>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</si>
  <si>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</si>
  <si>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</si>
  <si>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</si>
  <si>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</si>
  <si>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</si>
  <si>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t>Cost per Unit Power Doesn't Determine Peaker Retirements: Peaker plants</t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</si>
  <si>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</si>
  <si>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</si>
  <si>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</si>
  <si>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</si>
  <si>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</si>
  <si>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</si>
  <si>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</si>
  <si>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</si>
  <si>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</si>
  <si>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</si>
  <si>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</si>
  <si>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</si>
  <si>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</si>
  <si>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</si>
  <si>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</si>
  <si>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</si>
  <si>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</si>
  <si>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</si>
  <si>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</si>
  <si>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</si>
  <si>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</si>
  <si>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</si>
  <si>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</si>
  <si>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</si>
  <si>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</si>
  <si>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</si>
  <si>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</si>
  <si>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</si>
  <si>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</si>
  <si>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</si>
  <si>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</si>
  <si>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</si>
  <si>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</si>
  <si>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</si>
  <si>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</si>
  <si>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</si>
  <si>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</si>
  <si>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</si>
  <si>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</si>
  <si>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</si>
  <si>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</si>
  <si>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</si>
  <si>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</si>
  <si>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</si>
  <si>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</si>
  <si>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</si>
  <si>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</si>
  <si>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</si>
  <si>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</si>
  <si>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</si>
  <si>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</si>
  <si>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</si>
  <si>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</si>
  <si>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</si>
  <si>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</si>
  <si>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</si>
  <si>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</si>
  <si>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</si>
  <si>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</si>
  <si>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</si>
  <si>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</si>
  <si>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</si>
  <si>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</si>
  <si>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</si>
  <si>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</si>
  <si>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</si>
  <si>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</si>
  <si>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</si>
  <si>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</si>
  <si>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</si>
  <si>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</si>
  <si>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</si>
  <si>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</si>
  <si>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</si>
  <si>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</si>
  <si>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</si>
  <si>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</si>
  <si>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</si>
  <si>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</si>
  <si>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</si>
  <si>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</si>
  <si>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</si>
  <si>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</si>
  <si>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</si>
  <si>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</si>
  <si>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</si>
  <si>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</si>
  <si>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</si>
  <si>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</si>
  <si>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</si>
  <si>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</si>
  <si>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</si>
  <si>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</si>
  <si>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</si>
  <si>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</si>
  <si>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</si>
  <si>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</si>
  <si>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</si>
  <si>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</si>
  <si>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</si>
  <si>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</si>
  <si>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</si>
  <si>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</si>
  <si>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</si>
  <si>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</si>
  <si>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</si>
  <si>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</si>
  <si>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</si>
  <si>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</si>
  <si>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</si>
  <si>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</si>
  <si>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</si>
  <si>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</si>
  <si>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</si>
  <si>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</si>
  <si>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</si>
  <si>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</si>
  <si>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</si>
  <si>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</si>
  <si>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</si>
  <si>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</si>
  <si>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</si>
  <si>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</si>
  <si>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</si>
  <si>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</si>
  <si>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</si>
  <si>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</si>
  <si>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</si>
  <si>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</si>
  <si>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</si>
  <si>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</si>
  <si>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</si>
  <si>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</si>
  <si>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</si>
  <si>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</si>
  <si>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</si>
  <si>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</si>
  <si>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</si>
  <si>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</si>
  <si>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</si>
  <si>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</si>
  <si>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</si>
  <si>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</si>
  <si>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</si>
  <si>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</si>
  <si>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</si>
  <si>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</si>
  <si>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</si>
  <si>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</si>
  <si>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</si>
  <si>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</si>
  <si>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</si>
  <si>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</si>
  <si>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</si>
  <si>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</si>
  <si>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</si>
  <si>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</si>
  <si>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</si>
  <si>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</si>
  <si>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</si>
  <si>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</si>
  <si>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</si>
  <si>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</si>
  <si>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</si>
  <si>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</si>
  <si>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</si>
  <si>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</si>
  <si>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</si>
  <si>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</si>
  <si>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</si>
  <si>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</si>
  <si>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</si>
  <si>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</si>
  <si>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</si>
  <si>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</si>
  <si>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</si>
  <si>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</si>
  <si>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</si>
  <si>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</si>
  <si>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</si>
  <si>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</si>
  <si>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</si>
  <si>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</si>
  <si>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</si>
  <si>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</si>
  <si>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</si>
  <si>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</si>
  <si>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</si>
  <si>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</si>
  <si>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</si>
  <si>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</si>
  <si>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</si>
  <si>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</si>
  <si>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</si>
  <si>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</si>
  <si>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</si>
  <si>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</si>
  <si>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</si>
  <si>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</si>
  <si>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</si>
  <si>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</si>
  <si>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</si>
  <si>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</si>
  <si>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</si>
  <si>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</si>
  <si>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</si>
  <si>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</si>
  <si>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</si>
  <si>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</si>
  <si>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</si>
  <si>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</si>
  <si>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</si>
  <si>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</si>
  <si>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</si>
  <si>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</si>
  <si>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</si>
  <si>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</si>
  <si>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</si>
  <si>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</si>
  <si>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</si>
  <si>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</si>
  <si>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</si>
  <si>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</si>
  <si>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</si>
  <si>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</si>
  <si>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</si>
  <si>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</si>
  <si>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</si>
  <si>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</si>
  <si>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</si>
  <si>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</si>
  <si>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</t>
  </si>
  <si>
    <t>Electricity Fuel Cost per Unit Energy[natural gas nonpeaker es]</t>
  </si>
  <si>
    <t>Electricity Fuel Cost per Unit Energy[nuclear es]</t>
  </si>
  <si>
    <t>Electricity Fuel Cost per Unit Energy[hydro es]</t>
  </si>
  <si>
    <t>Electricity Fuel Cost per Unit Energy[onshore wind es]</t>
  </si>
  <si>
    <t>Electricity Fuel Cost per Unit Energy[solar PV es]</t>
  </si>
  <si>
    <t>Electricity Fuel Cost per Unit Energy[solar thermal es]</t>
  </si>
  <si>
    <t>Electricity Fuel Cost per Unit Energy[biomass es]</t>
  </si>
  <si>
    <t>Electricity Fuel Cost per Unit Energy[geothermal es]</t>
  </si>
  <si>
    <t>Electricity Fuel Cost per Unit Energy[petroleum es]</t>
  </si>
  <si>
    <t>Electricity Fuel Cost per Unit Energy[natural gas peaker es]</t>
  </si>
  <si>
    <t>Electricity Fuel Cost per Unit Energy[lignite es]</t>
  </si>
  <si>
    <t>Electricity Fuel Cost per Unit Energy[offshore wind es]</t>
  </si>
  <si>
    <t>Electricity Fuel Cost per Unit Energy[crude oil es]</t>
  </si>
  <si>
    <t>Electricity Fuel Cost per Unit Energy[heavy or residual fuel oil es]</t>
  </si>
  <si>
    <t>Electricity Fuel Cost per Unit Energy[municipal solid waste es]</t>
  </si>
  <si>
    <t>Heat Rates</t>
  </si>
  <si>
    <t>Heat Rate by Electricity Fuel[hard coal es,newly built]</t>
  </si>
  <si>
    <t>Heat Rate by Electricity Fuel[natural gas nonpeaker es,newly built]</t>
  </si>
  <si>
    <t>Heat Rate by Electricity Fuel[nuclear es,newly built]</t>
  </si>
  <si>
    <t>Heat Rate by Electricity Fuel[hydro es,newly built]</t>
  </si>
  <si>
    <t>Heat Rate by Electricity Fuel[onshore wind es,newly built]</t>
  </si>
  <si>
    <t>Heat Rate by Electricity Fuel[solar PV es,newly built]</t>
  </si>
  <si>
    <t>Heat Rate by Electricity Fuel[solar thermal es,newly built]</t>
  </si>
  <si>
    <t>Heat Rate by Electricity Fuel[biomass es,newly built]</t>
  </si>
  <si>
    <t>Heat Rate by Electricity Fuel[geothermal es,newly built]</t>
  </si>
  <si>
    <t>Heat Rate by Electricity Fuel[petroleum es,newly built]</t>
  </si>
  <si>
    <t>Heat Rate by Electricity Fuel[natural gas peaker es,newly built]</t>
  </si>
  <si>
    <t>Heat Rate by Electricity Fuel[lignite es,newly built]</t>
  </si>
  <si>
    <t>Heat Rate by Electricity Fuel[offshore wind es,newly built]</t>
  </si>
  <si>
    <t>Heat Rate by Electricity Fuel[crude oil es,newly built]</t>
  </si>
  <si>
    <t>Heat Rate by Electricity Fuel[heavy or residual fuel oil es,newly built]</t>
  </si>
  <si>
    <t>Heat Rate by Electricity Fuel[municipal solid waste es,newly built]</t>
  </si>
  <si>
    <t>Expected Capacity Factors</t>
  </si>
  <si>
    <t>Expected Capacity Factors[hard coal es,newly built]</t>
  </si>
  <si>
    <t>Expected Capacity Factors[natural gas nonpeaker es,newly built]</t>
  </si>
  <si>
    <t>Expected Capacity Factors[nuclear es,newly built]</t>
  </si>
  <si>
    <t>Expected Capacity Factors[hydro es,newly built]</t>
  </si>
  <si>
    <t>Expected Capacity Factors[onshore wind es,newly built]</t>
  </si>
  <si>
    <t>Expected Capacity Factors[solar PV es,newly built]</t>
  </si>
  <si>
    <t>Expected Capacity Factors[solar thermal es,newly built]</t>
  </si>
  <si>
    <t>Expected Capacity Factors[biomass es,newly built]</t>
  </si>
  <si>
    <t>Expected Capacity Factors[geothermal es,newly built]</t>
  </si>
  <si>
    <t>Expected Capacity Factors[petroleum es,newly built]</t>
  </si>
  <si>
    <t>Expected Capacity Factors[natural gas peaker es,newly built]</t>
  </si>
  <si>
    <t>Expected Capacity Factors[lignite es,newly built]</t>
  </si>
  <si>
    <t>Expected Capacity Factors[offshore wind es,newly built]</t>
  </si>
  <si>
    <t>Expected Capacity Factors[crude oil es,newly built]</t>
  </si>
  <si>
    <t>Expected Capacity Factors[heavy or residual fuel oil es,newly built]</t>
  </si>
  <si>
    <t>Expected Capacity Factors[municipal solid waste es,newly built]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</si>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</sst>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b/>
      <sz val="11"/>
      <name val="Arial"/>
    </font>
    <font>
      <u/>
      <sz val="11"/>
      <color rgb="FF0000FF"/>
      <name val="Arial"/>
    </font>
    <font>
      <sz val="11"/>
      <name val="Arial"/>
    </font>
    <font>
      <sz val="9"/>
      <color rgb="FF000000"/>
      <name val="Calibri"/>
    </font>
    <font>
      <b/>
      <sz val="9"/>
      <color rgb="FF000000"/>
      <name val="Calibri"/>
    </font>
    <font>
      <sz val="10"/>
      <color rgb="FF000000"/>
      <name val="Arial"/>
    </font>
    <font>
      <sz val="8"/>
      <color theme="1"/>
      <name val="Arial"/>
    </font>
    <font>
      <b/>
      <sz val="12"/>
      <color rgb="FF0066CC"/>
      <name val="Calibri"/>
    </font>
    <font>
      <sz val="9"/>
      <color theme="1"/>
      <name val="Calibri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9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2" borderId="1" xfId="0" applyFont="1" applyFill="1" applyAlignment="1">
      <alignment horizontal="left"/>
    </xf>
    <xf numFmtId="0" fontId="2" fillId="2" borderId="1" xfId="0" applyFont="1" applyFill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2" xfId="0" applyFont="1" applyBorder="1" applyAlignment="1">
      <alignment wrapText="1"/>
    </xf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 applyBorder="1"/>
    <xf numFmtId="0" fontId="1" fillId="2" borderId="1" xfId="0" applyFont="1" applyFill="1" applyAlignment="1">
      <alignment wrapText="1"/>
    </xf>
    <xf numFmtId="0" fontId="2" fillId="0" borderId="0" xfId="0" applyFont="1" applyBorder="1" applyAlignment="1">
      <alignment wrapText="1"/>
    </xf>
    <xf numFmtId="164" fontId="3" fillId="0" borderId="0" xfId="0" applyNumberFormat="1" applyFont="1" applyBorder="1"/>
    <xf numFmtId="166" fontId="2" fillId="0" borderId="0" xfId="0" applyNumberFormat="1" applyFont="1" applyBorder="1"/>
    <xf numFmtId="0" fontId="1" fillId="3" borderId="1" xfId="0" applyFont="1" applyFill="1" applyAlignment="1">
      <alignment wrapText="1"/>
    </xf>
    <xf numFmtId="0" fontId="1" fillId="3" borderId="1" xfId="0" applyFont="1" applyFill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1" fontId="2" fillId="0" borderId="0" xfId="0" applyNumberFormat="1" applyFont="1" applyBorder="1"/>
    <xf numFmtId="2" fontId="2" fillId="0" borderId="0" xfId="0" applyNumberFormat="1" applyFont="1" applyBorder="1"/>
    <xf numFmtId="0" fontId="2" fillId="3" borderId="1" xfId="0" applyFont="1" applyFill="1"/>
    <xf numFmtId="167" fontId="2" fillId="0" borderId="0" xfId="0" applyNumberFormat="1" applyFont="1" applyBorder="1"/>
    <xf numFmtId="2" fontId="3" fillId="0" borderId="0" xfId="0" applyNumberFormat="1" applyFont="1" applyBorder="1"/>
    <xf numFmtId="0" fontId="2" fillId="4" borderId="1" xfId="0" applyFont="1" applyFill="1"/>
    <xf numFmtId="11" fontId="2" fillId="0" borderId="0" xfId="0" applyNumberFormat="1" applyFont="1" applyBorder="1"/>
    <xf numFmtId="9" fontId="2" fillId="0" borderId="0" xfId="0" applyNumberFormat="1" applyFont="1" applyBorder="1"/>
    <xf numFmtId="0" fontId="1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8" fillId="0" borderId="5" xfId="0" applyFont="1" applyBorder="1" applyAlignment="1">
      <alignment wrapText="1"/>
    </xf>
    <xf numFmtId="0" fontId="0" fillId="0" borderId="5" xfId="0" applyBorder="1"/>
    <xf numFmtId="0" fontId="2" fillId="0" borderId="1" xfId="0" applyFont="1" applyAlignment="1">
      <alignment horizontal="center"/>
    </xf>
    <xf numFmtId="0" fontId="0" fillId="0" borderId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K16" sqref="K16"/>
    </sheetView>
  </sheetViews>
  <sheetFormatPr defaultColWidth="12.6640625" defaultRowHeight="15" customHeight="1" x14ac:dyDescent="0.3"/>
  <cols>
    <col min="1" max="26" width="7.75" style="44" customWidth="1"/>
  </cols>
  <sheetData>
    <row r="1" spans="1:7" ht="14.5" customHeight="1" x14ac:dyDescent="0.35">
      <c r="A1" s="1" t="s">
        <v>0</v>
      </c>
    </row>
    <row r="3" spans="1:7" ht="14.5" customHeight="1" x14ac:dyDescent="0.35">
      <c r="A3" s="1" t="s">
        <v>1</v>
      </c>
      <c r="B3" s="2" t="s">
        <v>2</v>
      </c>
      <c r="C3" s="2"/>
      <c r="D3" s="2"/>
      <c r="E3" s="2"/>
      <c r="F3" s="2"/>
      <c r="G3" s="2"/>
    </row>
    <row r="4" spans="1:7" ht="14.5" customHeight="1" x14ac:dyDescent="0.35">
      <c r="A4" s="3"/>
      <c r="B4" s="4" t="s">
        <v>3</v>
      </c>
    </row>
    <row r="5" spans="1:7" ht="14.5" customHeight="1" x14ac:dyDescent="0.35">
      <c r="A5" s="3"/>
      <c r="B5" s="5">
        <v>2020</v>
      </c>
    </row>
    <row r="6" spans="1:7" ht="14.5" customHeight="1" x14ac:dyDescent="0.35">
      <c r="A6" s="3"/>
      <c r="B6" s="6" t="s">
        <v>4</v>
      </c>
    </row>
    <row r="7" spans="1:7" ht="14.5" customHeight="1" x14ac:dyDescent="0.35">
      <c r="B7" s="4" t="s">
        <v>5</v>
      </c>
    </row>
    <row r="9" spans="1:7" ht="14.5" customHeight="1" x14ac:dyDescent="0.35">
      <c r="B9" s="7" t="s">
        <v>6</v>
      </c>
      <c r="C9" s="8"/>
      <c r="D9" s="8"/>
      <c r="E9" s="8"/>
      <c r="F9" s="8"/>
      <c r="G9" s="8"/>
    </row>
    <row r="10" spans="1:7" ht="14.5" customHeight="1" x14ac:dyDescent="0.35">
      <c r="B10" s="4" t="s">
        <v>3</v>
      </c>
    </row>
    <row r="11" spans="1:7" ht="14.5" customHeight="1" x14ac:dyDescent="0.35">
      <c r="B11" s="5" t="s">
        <v>7</v>
      </c>
    </row>
    <row r="12" spans="1:7" ht="14.5" customHeight="1" x14ac:dyDescent="0.35">
      <c r="B12" s="4" t="s">
        <v>8</v>
      </c>
    </row>
    <row r="13" spans="1:7" ht="14" customHeight="1" x14ac:dyDescent="0.3">
      <c r="B13" s="6" t="s">
        <v>9</v>
      </c>
    </row>
    <row r="14" spans="1:7" ht="14.5" customHeight="1" x14ac:dyDescent="0.35">
      <c r="B14" s="4" t="s">
        <v>10</v>
      </c>
    </row>
    <row r="16" spans="1:7" ht="14.5" customHeight="1" x14ac:dyDescent="0.35">
      <c r="A16" s="1" t="s">
        <v>11</v>
      </c>
    </row>
    <row r="17" spans="1:1" ht="14.5" customHeight="1" x14ac:dyDescent="0.35">
      <c r="A17" s="4" t="s">
        <v>12</v>
      </c>
    </row>
    <row r="18" spans="1:1" ht="14.5" customHeight="1" x14ac:dyDescent="0.35">
      <c r="A18" s="3" t="s">
        <v>13</v>
      </c>
    </row>
    <row r="19" spans="1:1" ht="14.5" customHeight="1" x14ac:dyDescent="0.35">
      <c r="A19" s="3" t="s">
        <v>14</v>
      </c>
    </row>
    <row r="20" spans="1:1" ht="14.5" customHeight="1" x14ac:dyDescent="0.35">
      <c r="A20" s="3" t="s">
        <v>15</v>
      </c>
    </row>
    <row r="21" spans="1:1" ht="15.75" customHeight="1" x14ac:dyDescent="0.35">
      <c r="A21" s="3" t="s">
        <v>16</v>
      </c>
    </row>
    <row r="22" spans="1:1" ht="15.75" customHeight="1" x14ac:dyDescent="0.35">
      <c r="A22" s="3" t="s">
        <v>17</v>
      </c>
    </row>
    <row r="23" spans="1:1" ht="15.75" customHeight="1" x14ac:dyDescent="0.35">
      <c r="A23" s="3" t="s">
        <v>18</v>
      </c>
    </row>
    <row r="24" spans="1:1" ht="15.75" customHeight="1" x14ac:dyDescent="0.3"/>
    <row r="25" spans="1:1" ht="15.75" customHeight="1" x14ac:dyDescent="0.35">
      <c r="A25" s="4" t="s">
        <v>19</v>
      </c>
    </row>
    <row r="26" spans="1:1" ht="15.75" customHeight="1" x14ac:dyDescent="0.35">
      <c r="A26" s="4" t="s">
        <v>20</v>
      </c>
    </row>
    <row r="27" spans="1:1" ht="15.75" customHeight="1" x14ac:dyDescent="0.35">
      <c r="A27" s="4" t="s">
        <v>21</v>
      </c>
    </row>
    <row r="28" spans="1:1" ht="15.75" customHeight="1" x14ac:dyDescent="0.35">
      <c r="A28" s="4" t="s">
        <v>22</v>
      </c>
    </row>
    <row r="29" spans="1:1" ht="15.75" customHeight="1" x14ac:dyDescent="0.35">
      <c r="A29" s="4" t="s">
        <v>23</v>
      </c>
    </row>
    <row r="30" spans="1:1" ht="15.75" customHeight="1" x14ac:dyDescent="0.35">
      <c r="A30" s="4" t="s">
        <v>24</v>
      </c>
    </row>
    <row r="31" spans="1:1" ht="15.75" customHeight="1" x14ac:dyDescent="0.3"/>
    <row r="32" spans="1:1" ht="15.75" customHeight="1" x14ac:dyDescent="0.35">
      <c r="A32" s="4" t="s">
        <v>25</v>
      </c>
    </row>
    <row r="33" spans="1:1" ht="15.75" customHeight="1" x14ac:dyDescent="0.35">
      <c r="A33" s="4" t="s">
        <v>26</v>
      </c>
    </row>
    <row r="34" spans="1:1" ht="15.75" customHeight="1" x14ac:dyDescent="0.35">
      <c r="A34" s="4" t="s">
        <v>27</v>
      </c>
    </row>
    <row r="35" spans="1:1" ht="15.75" customHeight="1" x14ac:dyDescent="0.35">
      <c r="A35" s="4" t="s">
        <v>28</v>
      </c>
    </row>
    <row r="36" spans="1:1" ht="15.75" customHeight="1" x14ac:dyDescent="0.35">
      <c r="A36" s="4" t="s">
        <v>29</v>
      </c>
    </row>
    <row r="37" spans="1:1" ht="15.75" customHeight="1" x14ac:dyDescent="0.3"/>
    <row r="38" spans="1:1" ht="15.75" customHeight="1" x14ac:dyDescent="0.35">
      <c r="A38" s="4" t="s">
        <v>30</v>
      </c>
    </row>
    <row r="39" spans="1:1" ht="15.75" customHeight="1" x14ac:dyDescent="0.35">
      <c r="A39" s="4" t="s">
        <v>31</v>
      </c>
    </row>
    <row r="40" spans="1:1" ht="15.75" customHeight="1" x14ac:dyDescent="0.35">
      <c r="A40" s="4" t="s">
        <v>32</v>
      </c>
    </row>
    <row r="41" spans="1:1" ht="15.75" customHeight="1" x14ac:dyDescent="0.35">
      <c r="A41" s="4" t="s">
        <v>33</v>
      </c>
    </row>
    <row r="42" spans="1:1" ht="15.75" customHeight="1" x14ac:dyDescent="0.35">
      <c r="A42" s="4" t="s">
        <v>34</v>
      </c>
    </row>
    <row r="43" spans="1:1" ht="15.75" customHeight="1" x14ac:dyDescent="0.35">
      <c r="A43" s="4" t="s">
        <v>35</v>
      </c>
    </row>
    <row r="44" spans="1:1" ht="15.75" customHeight="1" x14ac:dyDescent="0.35">
      <c r="A44" s="4" t="s">
        <v>36</v>
      </c>
    </row>
    <row r="45" spans="1:1" ht="15.75" customHeight="1" x14ac:dyDescent="0.35">
      <c r="A45" s="4" t="s">
        <v>37</v>
      </c>
    </row>
    <row r="46" spans="1:1" ht="15.75" customHeight="1" x14ac:dyDescent="0.3"/>
    <row r="47" spans="1:1" ht="15.75" customHeight="1" x14ac:dyDescent="0.35">
      <c r="A47" s="4" t="s">
        <v>38</v>
      </c>
    </row>
    <row r="48" spans="1:1" ht="15.75" customHeight="1" x14ac:dyDescent="0.35">
      <c r="A48" s="4" t="s">
        <v>39</v>
      </c>
    </row>
    <row r="49" spans="1:2" ht="15.75" customHeight="1" x14ac:dyDescent="0.35">
      <c r="A49" s="4" t="s">
        <v>40</v>
      </c>
    </row>
    <row r="50" spans="1:2" ht="15.75" customHeight="1" x14ac:dyDescent="0.3"/>
    <row r="51" spans="1:2" ht="15.75" customHeight="1" x14ac:dyDescent="0.3"/>
    <row r="52" spans="1:2" ht="15.75" customHeight="1" x14ac:dyDescent="0.3"/>
    <row r="53" spans="1:2" ht="15.75" customHeight="1" x14ac:dyDescent="0.3"/>
    <row r="54" spans="1:2" ht="15.75" customHeight="1" x14ac:dyDescent="0.3"/>
    <row r="55" spans="1:2" ht="15.75" customHeight="1" x14ac:dyDescent="0.35">
      <c r="A55" s="1" t="s">
        <v>41</v>
      </c>
    </row>
    <row r="56" spans="1:2" ht="15.75" customHeight="1" x14ac:dyDescent="0.35">
      <c r="A56" s="4">
        <v>0.9</v>
      </c>
    </row>
    <row r="57" spans="1:2" ht="15.75" customHeight="1" x14ac:dyDescent="0.35">
      <c r="B57" s="4" t="s">
        <v>42</v>
      </c>
    </row>
    <row r="58" spans="1:2" ht="15.75" customHeight="1" x14ac:dyDescent="0.3"/>
    <row r="59" spans="1:2" ht="15.75" customHeight="1" x14ac:dyDescent="0.3">
      <c r="A59" s="9" t="s">
        <v>43</v>
      </c>
    </row>
    <row r="60" spans="1:2" ht="15.75" customHeight="1" x14ac:dyDescent="0.3">
      <c r="A60" s="10" t="s">
        <v>44</v>
      </c>
    </row>
    <row r="61" spans="1:2" ht="15.75" customHeight="1" x14ac:dyDescent="0.3">
      <c r="A61" s="11" t="s">
        <v>45</v>
      </c>
    </row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640625" defaultRowHeight="15" customHeight="1" x14ac:dyDescent="0.3"/>
  <cols>
    <col min="1" max="1" width="16.9140625" style="44" hidden="1" customWidth="1"/>
    <col min="2" max="2" width="37.4140625" style="44" customWidth="1"/>
    <col min="3" max="35" width="7.9140625" style="44" customWidth="1"/>
  </cols>
  <sheetData>
    <row r="1" spans="1:35" ht="15" customHeight="1" x14ac:dyDescent="0.3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3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3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3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3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3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35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3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3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3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3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3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35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35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35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35">
      <c r="A20" s="15" t="s">
        <v>69</v>
      </c>
      <c r="B20" s="19" t="s">
        <v>70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35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35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35">
      <c r="A23" s="15" t="s">
        <v>75</v>
      </c>
      <c r="B23" s="19" t="s">
        <v>76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35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35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35">
      <c r="A26" s="15" t="s">
        <v>81</v>
      </c>
      <c r="B26" s="19" t="s">
        <v>82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83</v>
      </c>
    </row>
    <row r="27" spans="1:35" ht="15" customHeight="1" x14ac:dyDescent="0.3">
      <c r="A27" s="15" t="s">
        <v>84</v>
      </c>
      <c r="B27" s="18" t="s">
        <v>85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3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35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35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35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35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35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3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3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35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35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35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35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35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35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35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35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35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35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3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3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35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35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35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83</v>
      </c>
    </row>
    <row r="52" spans="1:35" ht="15" customHeight="1" x14ac:dyDescent="0.35">
      <c r="A52" s="15" t="s">
        <v>113</v>
      </c>
      <c r="B52" s="19" t="s">
        <v>70</v>
      </c>
      <c r="C52" s="20" t="s">
        <v>83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83</v>
      </c>
    </row>
    <row r="53" spans="1:35" ht="15" customHeight="1" x14ac:dyDescent="0.35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35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35">
      <c r="A55" s="15" t="s">
        <v>116</v>
      </c>
      <c r="B55" s="19" t="s">
        <v>76</v>
      </c>
      <c r="C55" s="20" t="s">
        <v>83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83</v>
      </c>
    </row>
    <row r="56" spans="1:35" ht="15" customHeight="1" x14ac:dyDescent="0.35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83</v>
      </c>
    </row>
    <row r="57" spans="1:35" ht="15" customHeight="1" x14ac:dyDescent="0.35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83</v>
      </c>
    </row>
    <row r="58" spans="1:35" ht="15" customHeight="1" x14ac:dyDescent="0.35">
      <c r="A58" s="15" t="s">
        <v>119</v>
      </c>
      <c r="B58" s="19" t="s">
        <v>107</v>
      </c>
      <c r="C58" s="20" t="s">
        <v>83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83</v>
      </c>
    </row>
    <row r="59" spans="1:35" ht="15" customHeight="1" x14ac:dyDescent="0.3">
      <c r="A59" s="15" t="s">
        <v>120</v>
      </c>
      <c r="B59" s="18" t="s">
        <v>85</v>
      </c>
      <c r="C59" s="22" t="s">
        <v>83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83</v>
      </c>
    </row>
    <row r="60" spans="1:35" ht="15" customHeight="1" x14ac:dyDescent="0.3">
      <c r="A60" s="15" t="s">
        <v>121</v>
      </c>
      <c r="B60" s="18" t="s">
        <v>122</v>
      </c>
      <c r="C60" s="22" t="s">
        <v>83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83</v>
      </c>
    </row>
    <row r="61" spans="1:35" ht="15.75" customHeight="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3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35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83</v>
      </c>
    </row>
    <row r="64" spans="1:35" ht="15" customHeight="1" x14ac:dyDescent="0.35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83</v>
      </c>
    </row>
    <row r="65" spans="1:35" ht="15" customHeight="1" x14ac:dyDescent="0.35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83</v>
      </c>
    </row>
    <row r="66" spans="1:35" ht="15" customHeight="1" x14ac:dyDescent="0.35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83</v>
      </c>
    </row>
    <row r="67" spans="1:35" ht="15" customHeight="1" x14ac:dyDescent="0.35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83</v>
      </c>
    </row>
    <row r="68" spans="1:35" ht="15" customHeight="1" x14ac:dyDescent="0.35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35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35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35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3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83</v>
      </c>
    </row>
    <row r="73" spans="1:35" ht="15.75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3">
      <c r="A74" s="15" t="s">
        <v>134</v>
      </c>
      <c r="B74" s="18" t="s">
        <v>135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3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35">
      <c r="A77" s="15" t="s">
        <v>137</v>
      </c>
      <c r="B77" s="19" t="s">
        <v>88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35">
      <c r="A78" s="15" t="s">
        <v>138</v>
      </c>
      <c r="B78" s="19" t="s">
        <v>139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35">
      <c r="A79" s="15" t="s">
        <v>140</v>
      </c>
      <c r="B79" s="19" t="s">
        <v>141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35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35">
      <c r="A81" s="15" t="s">
        <v>144</v>
      </c>
      <c r="B81" s="19" t="s">
        <v>80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35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3">
      <c r="A83" s="15" t="s">
        <v>147</v>
      </c>
      <c r="B83" s="18" t="s">
        <v>85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3">
      <c r="A85" s="15" t="s">
        <v>148</v>
      </c>
      <c r="B85" s="18" t="s">
        <v>149</v>
      </c>
      <c r="C85" s="22" t="s">
        <v>83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83</v>
      </c>
    </row>
    <row r="86" spans="1:35" ht="15" customHeigh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3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3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3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3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3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3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3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3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3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3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3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3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3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3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3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3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3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3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3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3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3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3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3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3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3">
      <c r="A111" s="12"/>
      <c r="B111" s="24" t="s">
        <v>174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3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3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3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3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3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3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3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3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3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3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3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3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3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3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3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3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3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3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3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3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3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3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3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3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3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3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3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3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3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3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3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3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3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3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3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3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3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3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3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3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3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3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3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3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3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3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3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3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3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3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3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3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3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3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3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3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3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3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3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3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3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3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3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3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3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3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3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3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3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3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3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3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3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3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3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3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3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3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3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3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3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3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3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3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3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3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3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3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3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3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3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3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3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3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3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3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3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3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3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3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3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3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3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3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3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3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3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3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3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3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3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3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3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3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3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3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3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3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3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3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3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3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3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3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3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3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3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3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3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3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3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3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3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3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3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3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3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3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3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3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3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3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3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3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3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3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3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3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3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3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3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3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3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3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3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3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3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3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3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3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3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3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3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3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3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3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3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3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3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3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3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3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3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3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3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3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3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3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3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3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3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3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3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3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3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3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3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3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3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3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3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3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3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3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3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3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3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3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3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3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3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3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3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3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3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3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3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3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3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3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3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3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3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3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3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3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3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3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3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3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3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3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3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3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3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3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3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3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3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3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3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3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3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3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3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3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3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3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3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3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3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3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3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3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3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3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3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3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3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3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3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3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3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3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3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3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3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3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3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3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3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640625" defaultRowHeight="15" customHeight="1" x14ac:dyDescent="0.3"/>
  <cols>
    <col min="1" max="1" width="16.9140625" style="44" hidden="1" customWidth="1"/>
    <col min="2" max="2" width="37.4140625" style="44" customWidth="1"/>
    <col min="3" max="35" width="7.9140625" style="44" customWidth="1"/>
  </cols>
  <sheetData>
    <row r="1" spans="1:35" ht="15" customHeight="1" x14ac:dyDescent="0.3">
      <c r="A1" s="12"/>
      <c r="B1" s="12" t="s">
        <v>175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3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3">
      <c r="A4" s="12"/>
      <c r="B4" s="12"/>
      <c r="C4" s="14" t="s">
        <v>49</v>
      </c>
      <c r="D4" s="14" t="s">
        <v>176</v>
      </c>
      <c r="E4" s="14"/>
      <c r="F4" s="14"/>
      <c r="G4" s="14" t="s">
        <v>177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3">
      <c r="A5" s="12"/>
      <c r="B5" s="12"/>
      <c r="C5" s="14" t="s">
        <v>52</v>
      </c>
      <c r="D5" s="14" t="s">
        <v>178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3">
      <c r="A6" s="12"/>
      <c r="B6" s="12"/>
      <c r="C6" s="14" t="s">
        <v>54</v>
      </c>
      <c r="D6" s="14"/>
      <c r="E6" s="14" t="s">
        <v>179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35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3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3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3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3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3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35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35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35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35">
      <c r="A20" s="15" t="s">
        <v>69</v>
      </c>
      <c r="B20" s="19" t="s">
        <v>70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35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35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35">
      <c r="A23" s="15" t="s">
        <v>75</v>
      </c>
      <c r="B23" s="19" t="s">
        <v>76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35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35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35">
      <c r="A26" s="15" t="s">
        <v>81</v>
      </c>
      <c r="B26" s="19" t="s">
        <v>82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83</v>
      </c>
    </row>
    <row r="27" spans="1:35" ht="15" customHeight="1" x14ac:dyDescent="0.3">
      <c r="A27" s="15" t="s">
        <v>84</v>
      </c>
      <c r="B27" s="18" t="s">
        <v>85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3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35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35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35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35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35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3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3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35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35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35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35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35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35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35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35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35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35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3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3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35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35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35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83</v>
      </c>
    </row>
    <row r="52" spans="1:35" ht="15" customHeight="1" x14ac:dyDescent="0.35">
      <c r="A52" s="15" t="s">
        <v>113</v>
      </c>
      <c r="B52" s="19" t="s">
        <v>70</v>
      </c>
      <c r="C52" s="20" t="s">
        <v>83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83</v>
      </c>
    </row>
    <row r="53" spans="1:35" ht="15" customHeight="1" x14ac:dyDescent="0.35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35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35">
      <c r="A55" s="15" t="s">
        <v>116</v>
      </c>
      <c r="B55" s="19" t="s">
        <v>76</v>
      </c>
      <c r="C55" s="20" t="s">
        <v>83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83</v>
      </c>
    </row>
    <row r="56" spans="1:35" ht="15" customHeight="1" x14ac:dyDescent="0.35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83</v>
      </c>
    </row>
    <row r="57" spans="1:35" ht="15" customHeight="1" x14ac:dyDescent="0.35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83</v>
      </c>
    </row>
    <row r="58" spans="1:35" ht="15" customHeight="1" x14ac:dyDescent="0.35">
      <c r="A58" s="15" t="s">
        <v>119</v>
      </c>
      <c r="B58" s="19" t="s">
        <v>107</v>
      </c>
      <c r="C58" s="20" t="s">
        <v>83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83</v>
      </c>
    </row>
    <row r="59" spans="1:35" ht="15" customHeight="1" x14ac:dyDescent="0.3">
      <c r="A59" s="15" t="s">
        <v>120</v>
      </c>
      <c r="B59" s="18" t="s">
        <v>85</v>
      </c>
      <c r="C59" s="22" t="s">
        <v>83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83</v>
      </c>
    </row>
    <row r="60" spans="1:35" ht="15" customHeight="1" x14ac:dyDescent="0.3">
      <c r="A60" s="15" t="s">
        <v>121</v>
      </c>
      <c r="B60" s="18" t="s">
        <v>122</v>
      </c>
      <c r="C60" s="22" t="s">
        <v>83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83</v>
      </c>
    </row>
    <row r="61" spans="1:35" ht="15.75" customHeight="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3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35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83</v>
      </c>
    </row>
    <row r="64" spans="1:35" ht="15" customHeight="1" x14ac:dyDescent="0.35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83</v>
      </c>
    </row>
    <row r="65" spans="1:35" ht="15" customHeight="1" x14ac:dyDescent="0.35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83</v>
      </c>
    </row>
    <row r="66" spans="1:35" ht="15" customHeight="1" x14ac:dyDescent="0.35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83</v>
      </c>
    </row>
    <row r="67" spans="1:35" ht="15" customHeight="1" x14ac:dyDescent="0.35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83</v>
      </c>
    </row>
    <row r="68" spans="1:35" ht="15" customHeight="1" x14ac:dyDescent="0.35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35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35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35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3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83</v>
      </c>
    </row>
    <row r="73" spans="1:35" ht="15.75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3">
      <c r="A74" s="15" t="s">
        <v>134</v>
      </c>
      <c r="B74" s="18" t="s">
        <v>135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3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35">
      <c r="A77" s="15" t="s">
        <v>137</v>
      </c>
      <c r="B77" s="19" t="s">
        <v>88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35">
      <c r="A78" s="15" t="s">
        <v>138</v>
      </c>
      <c r="B78" s="19" t="s">
        <v>139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35">
      <c r="A79" s="15" t="s">
        <v>140</v>
      </c>
      <c r="B79" s="19" t="s">
        <v>141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35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35">
      <c r="A81" s="15" t="s">
        <v>144</v>
      </c>
      <c r="B81" s="19" t="s">
        <v>80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35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3">
      <c r="A83" s="15" t="s">
        <v>147</v>
      </c>
      <c r="B83" s="18" t="s">
        <v>85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3">
      <c r="A85" s="15" t="s">
        <v>148</v>
      </c>
      <c r="B85" s="18" t="s">
        <v>149</v>
      </c>
      <c r="C85" s="22" t="s">
        <v>83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83</v>
      </c>
    </row>
    <row r="86" spans="1:35" ht="15" customHeigh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3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3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3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3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3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3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3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3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3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3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3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3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3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3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3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3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3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3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3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3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3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3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3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3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3">
      <c r="A111" s="12"/>
      <c r="B111" s="24" t="s">
        <v>180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3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3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3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3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3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3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3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3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3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3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3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3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3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3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3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3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3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3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3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3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3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3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3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3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3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3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3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3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3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3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3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3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3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3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3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3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3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3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3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3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3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3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3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3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3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3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3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3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3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3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3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3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3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3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3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3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3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3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3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3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3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3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3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3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3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3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3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3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3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3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3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3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3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3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3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3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3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3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3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3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3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3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3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3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3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3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3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3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3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3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3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3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3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3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3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3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3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3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3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3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3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3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3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3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3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3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3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3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3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3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3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3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3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3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3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3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3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3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3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3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3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3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3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3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3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3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3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3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3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3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3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3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3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3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3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3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3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3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3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3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3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3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3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3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3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3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3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3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3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3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3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3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3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3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3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3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3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3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3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3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3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3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3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3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3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3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3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3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3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3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3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3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3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3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3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3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3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3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3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3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3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3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3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3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3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3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3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3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3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3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3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3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3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3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3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3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3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3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3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3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3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3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3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3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3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3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3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3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3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3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3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3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3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3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3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3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3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3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3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3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3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3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3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3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3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3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3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3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3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3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3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3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3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3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3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3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3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3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3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3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3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3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3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3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3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3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3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3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3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3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3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3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3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3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3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3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3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3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3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3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3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defaultColWidth="12.6640625" defaultRowHeight="15" customHeight="1" x14ac:dyDescent="0.3"/>
  <cols>
    <col min="1" max="1" width="22.1640625" style="44" customWidth="1"/>
    <col min="2" max="2" width="10.6640625" style="44" customWidth="1"/>
    <col min="3" max="3" width="10.75" style="44" customWidth="1"/>
    <col min="4" max="34" width="7.75" style="44" customWidth="1"/>
  </cols>
  <sheetData>
    <row r="1" spans="1:34" ht="29" customHeight="1" x14ac:dyDescent="0.35">
      <c r="A1" s="25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4.5" customHeight="1" x14ac:dyDescent="0.35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182</v>
      </c>
    </row>
    <row r="3" spans="1:34" ht="14.5" customHeight="1" x14ac:dyDescent="0.35">
      <c r="A3" s="26" t="s">
        <v>183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>SUM(B3:AF3)</f>
        <v>4329.414625999998</v>
      </c>
    </row>
    <row r="4" spans="1:34" ht="14.5" customHeight="1" x14ac:dyDescent="0.35">
      <c r="A4" s="26" t="s">
        <v>184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>SUM(B4:AF4)</f>
        <v>1384.6121700000003</v>
      </c>
    </row>
    <row r="5" spans="1:34" ht="14.5" customHeight="1" x14ac:dyDescent="0.35">
      <c r="A5" s="26"/>
    </row>
    <row r="6" spans="1:34" ht="29" customHeight="1" x14ac:dyDescent="0.35">
      <c r="A6" s="26" t="s">
        <v>185</v>
      </c>
      <c r="B6" s="27">
        <f t="shared" ref="B6:AF6" si="0">-(B4-B$3)</f>
        <v>0</v>
      </c>
      <c r="C6" s="27">
        <f t="shared" si="0"/>
        <v>0</v>
      </c>
      <c r="D6" s="27">
        <f t="shared" si="0"/>
        <v>5.5654289999999946</v>
      </c>
      <c r="E6" s="27">
        <f t="shared" si="0"/>
        <v>18.500381000000004</v>
      </c>
      <c r="F6" s="27">
        <f t="shared" si="0"/>
        <v>40.273743000000024</v>
      </c>
      <c r="G6" s="27">
        <f t="shared" si="0"/>
        <v>100.64464199999999</v>
      </c>
      <c r="H6" s="27">
        <f t="shared" si="0"/>
        <v>101.659633</v>
      </c>
      <c r="I6" s="27">
        <f t="shared" si="0"/>
        <v>103.75165899999999</v>
      </c>
      <c r="J6" s="27">
        <f t="shared" si="0"/>
        <v>107.54541</v>
      </c>
      <c r="K6" s="27">
        <f t="shared" si="0"/>
        <v>109.461716</v>
      </c>
      <c r="L6" s="27">
        <f t="shared" si="0"/>
        <v>110.32470499999999</v>
      </c>
      <c r="M6" s="27">
        <f t="shared" si="0"/>
        <v>110.32470999999998</v>
      </c>
      <c r="N6" s="27">
        <f t="shared" si="0"/>
        <v>110.23240999999999</v>
      </c>
      <c r="O6" s="27">
        <f t="shared" si="0"/>
        <v>111.022808</v>
      </c>
      <c r="P6" s="27">
        <f t="shared" si="0"/>
        <v>112.61531400000001</v>
      </c>
      <c r="Q6" s="27">
        <f t="shared" si="0"/>
        <v>112.615302</v>
      </c>
      <c r="R6" s="27">
        <f t="shared" si="0"/>
        <v>111.932806</v>
      </c>
      <c r="S6" s="27">
        <f t="shared" si="0"/>
        <v>111.737297</v>
      </c>
      <c r="T6" s="27">
        <f t="shared" si="0"/>
        <v>111.819811</v>
      </c>
      <c r="U6" s="27">
        <f t="shared" si="0"/>
        <v>112.264805</v>
      </c>
      <c r="V6" s="27">
        <f t="shared" si="0"/>
        <v>112.264805</v>
      </c>
      <c r="W6" s="27">
        <f t="shared" si="0"/>
        <v>113.41131</v>
      </c>
      <c r="X6" s="27">
        <f t="shared" si="0"/>
        <v>113.41131</v>
      </c>
      <c r="Y6" s="27">
        <f t="shared" si="0"/>
        <v>113.41131</v>
      </c>
      <c r="Z6" s="27">
        <f t="shared" si="0"/>
        <v>113.41131</v>
      </c>
      <c r="AA6" s="27">
        <f t="shared" si="0"/>
        <v>112.996301</v>
      </c>
      <c r="AB6" s="27">
        <f t="shared" si="0"/>
        <v>112.996301</v>
      </c>
      <c r="AC6" s="27">
        <f t="shared" si="0"/>
        <v>112.764306</v>
      </c>
      <c r="AD6" s="27">
        <f t="shared" si="0"/>
        <v>112.764306</v>
      </c>
      <c r="AE6" s="27">
        <f t="shared" si="0"/>
        <v>112.53930800000001</v>
      </c>
      <c r="AF6" s="27">
        <f t="shared" si="0"/>
        <v>112.53930800000001</v>
      </c>
    </row>
    <row r="7" spans="1:34" ht="14.5" customHeight="1" x14ac:dyDescent="0.35">
      <c r="A7" s="26"/>
    </row>
    <row r="8" spans="1:34" ht="14.5" customHeight="1" x14ac:dyDescent="0.35">
      <c r="A8" s="25" t="s">
        <v>186</v>
      </c>
      <c r="B8" s="2"/>
      <c r="C8" s="2"/>
    </row>
    <row r="9" spans="1:34" ht="58" customHeight="1" x14ac:dyDescent="0.35">
      <c r="A9" s="26"/>
      <c r="B9" s="26" t="s">
        <v>187</v>
      </c>
      <c r="C9" s="26"/>
    </row>
    <row r="10" spans="1:34" ht="29" customHeight="1" x14ac:dyDescent="0.35">
      <c r="A10" s="26" t="s">
        <v>188</v>
      </c>
      <c r="B10" s="4">
        <v>2024</v>
      </c>
      <c r="C10" s="28"/>
    </row>
    <row r="11" spans="1:34" ht="14.5" customHeight="1" x14ac:dyDescent="0.35">
      <c r="A11" s="26"/>
    </row>
    <row r="12" spans="1:34" ht="14.5" customHeight="1" x14ac:dyDescent="0.35">
      <c r="A12" s="2" t="s">
        <v>189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ht="14.5" customHeight="1" x14ac:dyDescent="0.35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4.5" customHeight="1" x14ac:dyDescent="0.35">
      <c r="A14" s="26" t="s">
        <v>190</v>
      </c>
      <c r="B14" s="4">
        <v>35</v>
      </c>
      <c r="C14" s="4">
        <f t="shared" ref="C14:AE14" si="1">B14*1.05</f>
        <v>36.75</v>
      </c>
      <c r="D14" s="4">
        <f t="shared" si="1"/>
        <v>38.587499999999999</v>
      </c>
      <c r="E14" s="4">
        <f t="shared" si="1"/>
        <v>40.516874999999999</v>
      </c>
      <c r="F14" s="4">
        <f t="shared" si="1"/>
        <v>42.542718749999999</v>
      </c>
      <c r="G14" s="4">
        <f t="shared" si="1"/>
        <v>44.669854687499999</v>
      </c>
      <c r="H14" s="4">
        <f t="shared" si="1"/>
        <v>46.903347421875004</v>
      </c>
      <c r="I14" s="4">
        <f t="shared" si="1"/>
        <v>49.248514792968756</v>
      </c>
      <c r="J14" s="4">
        <f t="shared" si="1"/>
        <v>51.710940532617194</v>
      </c>
      <c r="K14" s="4">
        <f t="shared" si="1"/>
        <v>54.296487559248057</v>
      </c>
      <c r="L14" s="4">
        <f t="shared" si="1"/>
        <v>57.011311937210465</v>
      </c>
      <c r="M14" s="4">
        <f t="shared" si="1"/>
        <v>59.861877534070992</v>
      </c>
      <c r="N14" s="4">
        <f t="shared" si="1"/>
        <v>62.854971410774546</v>
      </c>
      <c r="O14" s="4">
        <f t="shared" si="1"/>
        <v>65.997719981313281</v>
      </c>
      <c r="P14" s="4">
        <f t="shared" si="1"/>
        <v>69.297605980378947</v>
      </c>
      <c r="Q14" s="4">
        <f t="shared" si="1"/>
        <v>72.762486279397891</v>
      </c>
      <c r="R14" s="4">
        <f t="shared" si="1"/>
        <v>76.400610593367787</v>
      </c>
      <c r="S14" s="4">
        <f t="shared" si="1"/>
        <v>80.220641123036174</v>
      </c>
      <c r="T14" s="4">
        <f t="shared" si="1"/>
        <v>84.231673179187993</v>
      </c>
      <c r="U14" s="4">
        <f t="shared" si="1"/>
        <v>88.443256838147391</v>
      </c>
      <c r="V14" s="4">
        <f t="shared" si="1"/>
        <v>92.865419680054771</v>
      </c>
      <c r="W14" s="4">
        <f t="shared" si="1"/>
        <v>97.508690664057511</v>
      </c>
      <c r="X14" s="4">
        <f t="shared" si="1"/>
        <v>102.38412519726039</v>
      </c>
      <c r="Y14" s="4">
        <f t="shared" si="1"/>
        <v>107.50333145712341</v>
      </c>
      <c r="Z14" s="4">
        <f t="shared" si="1"/>
        <v>112.87849802997958</v>
      </c>
      <c r="AA14" s="4">
        <f t="shared" si="1"/>
        <v>118.52242293147857</v>
      </c>
      <c r="AB14" s="4">
        <f t="shared" si="1"/>
        <v>124.44854407805251</v>
      </c>
      <c r="AC14" s="4">
        <f t="shared" si="1"/>
        <v>130.67097128195513</v>
      </c>
      <c r="AD14" s="4">
        <f t="shared" si="1"/>
        <v>137.2045198460529</v>
      </c>
      <c r="AE14" s="4">
        <f t="shared" si="1"/>
        <v>144.06474583835555</v>
      </c>
    </row>
    <row r="15" spans="1:34" ht="14.5" customHeight="1" x14ac:dyDescent="0.35">
      <c r="A15" s="26" t="s">
        <v>191</v>
      </c>
      <c r="B15" s="4">
        <f t="shared" ref="B15:AE15" si="2">B14/$AE14</f>
        <v>0.24294632108865083</v>
      </c>
      <c r="C15" s="4">
        <f t="shared" si="2"/>
        <v>0.25509363714308336</v>
      </c>
      <c r="D15" s="4">
        <f t="shared" si="2"/>
        <v>0.26784831900023753</v>
      </c>
      <c r="E15" s="4">
        <f t="shared" si="2"/>
        <v>0.28124073495024943</v>
      </c>
      <c r="F15" s="4">
        <f t="shared" si="2"/>
        <v>0.29530277169776187</v>
      </c>
      <c r="G15" s="4">
        <f t="shared" si="2"/>
        <v>0.31006791028264996</v>
      </c>
      <c r="H15" s="4">
        <f t="shared" si="2"/>
        <v>0.32557130579678251</v>
      </c>
      <c r="I15" s="4">
        <f t="shared" si="2"/>
        <v>0.34184987108662163</v>
      </c>
      <c r="J15" s="4">
        <f t="shared" si="2"/>
        <v>0.35894236464095275</v>
      </c>
      <c r="K15" s="4">
        <f t="shared" si="2"/>
        <v>0.37688948287300039</v>
      </c>
      <c r="L15" s="4">
        <f t="shared" si="2"/>
        <v>0.39573395701665043</v>
      </c>
      <c r="M15" s="4">
        <f t="shared" si="2"/>
        <v>0.41552065486748296</v>
      </c>
      <c r="N15" s="4">
        <f t="shared" si="2"/>
        <v>0.43629668761085716</v>
      </c>
      <c r="O15" s="4">
        <f t="shared" si="2"/>
        <v>0.45811152199140009</v>
      </c>
      <c r="P15" s="4">
        <f t="shared" si="2"/>
        <v>0.4810170980909701</v>
      </c>
      <c r="Q15" s="4">
        <f t="shared" si="2"/>
        <v>0.50506795299551854</v>
      </c>
      <c r="R15" s="4">
        <f t="shared" si="2"/>
        <v>0.53032135064529451</v>
      </c>
      <c r="S15" s="4">
        <f t="shared" si="2"/>
        <v>0.55683741817755927</v>
      </c>
      <c r="T15" s="4">
        <f t="shared" si="2"/>
        <v>0.58467928908643729</v>
      </c>
      <c r="U15" s="4">
        <f t="shared" si="2"/>
        <v>0.6139132535407591</v>
      </c>
      <c r="V15" s="4">
        <f t="shared" si="2"/>
        <v>0.64460891621779715</v>
      </c>
      <c r="W15" s="4">
        <f t="shared" si="2"/>
        <v>0.676839362028687</v>
      </c>
      <c r="X15" s="4">
        <f t="shared" si="2"/>
        <v>0.71068133013012136</v>
      </c>
      <c r="Y15" s="4">
        <f t="shared" si="2"/>
        <v>0.74621539663662739</v>
      </c>
      <c r="Z15" s="4">
        <f t="shared" si="2"/>
        <v>0.78352616646845885</v>
      </c>
      <c r="AA15" s="4">
        <f t="shared" si="2"/>
        <v>0.82270247479188185</v>
      </c>
      <c r="AB15" s="4">
        <f t="shared" si="2"/>
        <v>0.86383759853147601</v>
      </c>
      <c r="AC15" s="4">
        <f t="shared" si="2"/>
        <v>0.90702947845804982</v>
      </c>
      <c r="AD15" s="4">
        <f t="shared" si="2"/>
        <v>0.95238095238095233</v>
      </c>
      <c r="AE15" s="4">
        <f t="shared" si="2"/>
        <v>1</v>
      </c>
    </row>
    <row r="16" spans="1:34" ht="14.5" customHeight="1" x14ac:dyDescent="0.35">
      <c r="A16" s="26"/>
    </row>
    <row r="17" spans="1:2" ht="14.5" customHeight="1" x14ac:dyDescent="0.35">
      <c r="A17" s="29" t="s">
        <v>192</v>
      </c>
      <c r="B17" s="30">
        <v>4000</v>
      </c>
    </row>
    <row r="18" spans="1:2" ht="14.5" customHeight="1" x14ac:dyDescent="0.35">
      <c r="A18" s="26"/>
    </row>
    <row r="20" spans="1:2" ht="14.5" customHeight="1" x14ac:dyDescent="0.35">
      <c r="A20" s="2" t="s">
        <v>193</v>
      </c>
      <c r="B20" s="8"/>
    </row>
    <row r="21" spans="1:2" ht="15.75" customHeight="1" x14ac:dyDescent="0.35">
      <c r="A21" s="4" t="s">
        <v>194</v>
      </c>
      <c r="B21" s="4">
        <v>2191.1999999999998</v>
      </c>
    </row>
    <row r="22" spans="1:2" ht="15.75" customHeight="1" x14ac:dyDescent="0.35">
      <c r="A22" s="26" t="s">
        <v>195</v>
      </c>
      <c r="B22" s="4">
        <v>233797.7999999999</v>
      </c>
    </row>
    <row r="23" spans="1:2" ht="15.75" customHeight="1" x14ac:dyDescent="0.35">
      <c r="A23" s="1" t="s">
        <v>196</v>
      </c>
      <c r="B23" s="1">
        <f>B21/B22</f>
        <v>9.3722011071105064E-3</v>
      </c>
    </row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spans="1:1" ht="15.75" customHeight="1" x14ac:dyDescent="0.3"/>
    <row r="66" spans="1:1" ht="15.75" customHeight="1" x14ac:dyDescent="0.3"/>
    <row r="67" spans="1:1" ht="15.75" customHeight="1" x14ac:dyDescent="0.3"/>
    <row r="68" spans="1:1" ht="15.75" customHeight="1" x14ac:dyDescent="0.3"/>
    <row r="69" spans="1:1" ht="15.75" customHeight="1" x14ac:dyDescent="0.35">
      <c r="A69" s="26"/>
    </row>
    <row r="70" spans="1:1" ht="15.75" customHeight="1" x14ac:dyDescent="0.35">
      <c r="A70" s="26"/>
    </row>
    <row r="71" spans="1:1" ht="15.75" customHeight="1" x14ac:dyDescent="0.35">
      <c r="A71" s="26"/>
    </row>
    <row r="72" spans="1:1" ht="15.75" customHeight="1" x14ac:dyDescent="0.35">
      <c r="A72" s="26"/>
    </row>
    <row r="73" spans="1:1" ht="15.75" customHeight="1" x14ac:dyDescent="0.35">
      <c r="A73" s="26"/>
    </row>
    <row r="74" spans="1:1" ht="15.75" customHeight="1" x14ac:dyDescent="0.35">
      <c r="A74" s="26"/>
    </row>
    <row r="75" spans="1:1" ht="15.75" customHeight="1" x14ac:dyDescent="0.35">
      <c r="A75" s="26"/>
    </row>
    <row r="76" spans="1:1" ht="15.75" customHeight="1" x14ac:dyDescent="0.35">
      <c r="A76" s="26"/>
    </row>
    <row r="77" spans="1:1" ht="15.75" customHeight="1" x14ac:dyDescent="0.35">
      <c r="A77" s="26"/>
    </row>
    <row r="78" spans="1:1" ht="15.75" customHeight="1" x14ac:dyDescent="0.35">
      <c r="A78" s="26"/>
    </row>
    <row r="79" spans="1:1" ht="15.75" customHeight="1" x14ac:dyDescent="0.35">
      <c r="A79" s="26"/>
    </row>
    <row r="80" spans="1:1" ht="15.75" customHeight="1" x14ac:dyDescent="0.35">
      <c r="A80" s="26"/>
    </row>
    <row r="81" spans="1:1" ht="15.75" customHeight="1" x14ac:dyDescent="0.35">
      <c r="A81" s="26"/>
    </row>
    <row r="82" spans="1:1" ht="15.75" customHeight="1" x14ac:dyDescent="0.35">
      <c r="A82" s="26"/>
    </row>
    <row r="83" spans="1:1" ht="15.75" customHeight="1" x14ac:dyDescent="0.35">
      <c r="A83" s="26"/>
    </row>
    <row r="84" spans="1:1" ht="15.75" customHeight="1" x14ac:dyDescent="0.35">
      <c r="A84" s="26"/>
    </row>
    <row r="85" spans="1:1" ht="15.75" customHeight="1" x14ac:dyDescent="0.35">
      <c r="A85" s="26"/>
    </row>
    <row r="86" spans="1:1" ht="15.75" customHeight="1" x14ac:dyDescent="0.35">
      <c r="A86" s="26"/>
    </row>
    <row r="87" spans="1:1" ht="15.75" customHeight="1" x14ac:dyDescent="0.35">
      <c r="A87" s="26"/>
    </row>
    <row r="88" spans="1:1" ht="15.75" customHeight="1" x14ac:dyDescent="0.35">
      <c r="A88" s="26"/>
    </row>
    <row r="89" spans="1:1" ht="15.75" customHeight="1" x14ac:dyDescent="0.35">
      <c r="A89" s="26"/>
    </row>
    <row r="90" spans="1:1" ht="15.75" customHeight="1" x14ac:dyDescent="0.35">
      <c r="A90" s="26"/>
    </row>
    <row r="91" spans="1:1" ht="15.75" customHeight="1" x14ac:dyDescent="0.35">
      <c r="A91" s="26"/>
    </row>
    <row r="92" spans="1:1" ht="15.75" customHeight="1" x14ac:dyDescent="0.35">
      <c r="A92" s="26"/>
    </row>
    <row r="93" spans="1:1" ht="15.75" customHeight="1" x14ac:dyDescent="0.35">
      <c r="A93" s="26"/>
    </row>
    <row r="94" spans="1:1" ht="15.75" customHeight="1" x14ac:dyDescent="0.35">
      <c r="A94" s="26"/>
    </row>
    <row r="95" spans="1:1" ht="15.75" customHeight="1" x14ac:dyDescent="0.35">
      <c r="A95" s="26"/>
    </row>
    <row r="96" spans="1:1" ht="15.75" customHeight="1" x14ac:dyDescent="0.35">
      <c r="A96" s="26"/>
    </row>
    <row r="97" spans="1:1" ht="15.75" customHeight="1" x14ac:dyDescent="0.35">
      <c r="A97" s="26"/>
    </row>
    <row r="98" spans="1:1" ht="15.75" customHeight="1" x14ac:dyDescent="0.35">
      <c r="A98" s="26"/>
    </row>
    <row r="99" spans="1:1" ht="15.75" customHeight="1" x14ac:dyDescent="0.35">
      <c r="A99" s="26"/>
    </row>
    <row r="100" spans="1:1" ht="15.75" customHeight="1" x14ac:dyDescent="0.35">
      <c r="A100" s="26"/>
    </row>
    <row r="101" spans="1:1" ht="15.75" customHeight="1" x14ac:dyDescent="0.35">
      <c r="A101" s="26"/>
    </row>
    <row r="102" spans="1:1" ht="15.75" customHeight="1" x14ac:dyDescent="0.35">
      <c r="A102" s="26"/>
    </row>
    <row r="103" spans="1:1" ht="15.75" customHeight="1" x14ac:dyDescent="0.35">
      <c r="A103" s="26"/>
    </row>
    <row r="104" spans="1:1" ht="15.75" customHeight="1" x14ac:dyDescent="0.35">
      <c r="A104" s="26"/>
    </row>
    <row r="105" spans="1:1" ht="15.75" customHeight="1" x14ac:dyDescent="0.35">
      <c r="A105" s="26"/>
    </row>
    <row r="106" spans="1:1" ht="15.75" customHeight="1" x14ac:dyDescent="0.35">
      <c r="A106" s="26"/>
    </row>
    <row r="107" spans="1:1" ht="15.75" customHeight="1" x14ac:dyDescent="0.35">
      <c r="A107" s="26"/>
    </row>
    <row r="108" spans="1:1" ht="15.75" customHeight="1" x14ac:dyDescent="0.35">
      <c r="A108" s="26"/>
    </row>
    <row r="109" spans="1:1" ht="15.75" customHeight="1" x14ac:dyDescent="0.35">
      <c r="A109" s="26"/>
    </row>
    <row r="110" spans="1:1" ht="15.75" customHeight="1" x14ac:dyDescent="0.35">
      <c r="A110" s="26"/>
    </row>
    <row r="111" spans="1:1" ht="15.75" customHeight="1" x14ac:dyDescent="0.35">
      <c r="A111" s="26"/>
    </row>
    <row r="112" spans="1:1" ht="15.75" customHeight="1" x14ac:dyDescent="0.35">
      <c r="A112" s="26"/>
    </row>
    <row r="113" spans="1:1" ht="15.75" customHeight="1" x14ac:dyDescent="0.35">
      <c r="A113" s="26"/>
    </row>
    <row r="114" spans="1:1" ht="15.75" customHeight="1" x14ac:dyDescent="0.35">
      <c r="A114" s="26"/>
    </row>
    <row r="115" spans="1:1" ht="15.75" customHeight="1" x14ac:dyDescent="0.35">
      <c r="A115" s="26"/>
    </row>
    <row r="116" spans="1:1" ht="15.75" customHeight="1" x14ac:dyDescent="0.35">
      <c r="A116" s="26"/>
    </row>
    <row r="117" spans="1:1" ht="15.75" customHeight="1" x14ac:dyDescent="0.35">
      <c r="A117" s="26"/>
    </row>
    <row r="118" spans="1:1" ht="15.75" customHeight="1" x14ac:dyDescent="0.35">
      <c r="A118" s="26"/>
    </row>
    <row r="119" spans="1:1" ht="15.75" customHeight="1" x14ac:dyDescent="0.35">
      <c r="A119" s="26"/>
    </row>
    <row r="120" spans="1:1" ht="15.75" customHeight="1" x14ac:dyDescent="0.35">
      <c r="A120" s="26"/>
    </row>
    <row r="121" spans="1:1" ht="15.75" customHeight="1" x14ac:dyDescent="0.35">
      <c r="A121" s="26"/>
    </row>
    <row r="122" spans="1:1" ht="15.75" customHeight="1" x14ac:dyDescent="0.35">
      <c r="A122" s="26"/>
    </row>
    <row r="123" spans="1:1" ht="15.75" customHeight="1" x14ac:dyDescent="0.35">
      <c r="A123" s="26"/>
    </row>
    <row r="124" spans="1:1" ht="15.75" customHeight="1" x14ac:dyDescent="0.35">
      <c r="A124" s="26"/>
    </row>
    <row r="125" spans="1:1" ht="15.75" customHeight="1" x14ac:dyDescent="0.35">
      <c r="A125" s="26"/>
    </row>
    <row r="126" spans="1:1" ht="15.75" customHeight="1" x14ac:dyDescent="0.35">
      <c r="A126" s="26"/>
    </row>
    <row r="127" spans="1:1" ht="15.75" customHeight="1" x14ac:dyDescent="0.35">
      <c r="A127" s="26"/>
    </row>
    <row r="128" spans="1:1" ht="15.75" customHeight="1" x14ac:dyDescent="0.35">
      <c r="A128" s="26"/>
    </row>
    <row r="129" spans="1:1" ht="15.75" customHeight="1" x14ac:dyDescent="0.35">
      <c r="A129" s="26"/>
    </row>
    <row r="130" spans="1:1" ht="15.75" customHeight="1" x14ac:dyDescent="0.35">
      <c r="A130" s="26"/>
    </row>
    <row r="131" spans="1:1" ht="15.75" customHeight="1" x14ac:dyDescent="0.35">
      <c r="A131" s="26"/>
    </row>
    <row r="132" spans="1:1" ht="15.75" customHeight="1" x14ac:dyDescent="0.35">
      <c r="A132" s="26"/>
    </row>
    <row r="133" spans="1:1" ht="15.75" customHeight="1" x14ac:dyDescent="0.35">
      <c r="A133" s="26"/>
    </row>
    <row r="134" spans="1:1" ht="15.75" customHeight="1" x14ac:dyDescent="0.35">
      <c r="A134" s="26"/>
    </row>
    <row r="135" spans="1:1" ht="15.75" customHeight="1" x14ac:dyDescent="0.35">
      <c r="A135" s="26"/>
    </row>
    <row r="136" spans="1:1" ht="15.75" customHeight="1" x14ac:dyDescent="0.35">
      <c r="A136" s="26"/>
    </row>
    <row r="137" spans="1:1" ht="15.75" customHeight="1" x14ac:dyDescent="0.35">
      <c r="A137" s="26"/>
    </row>
    <row r="138" spans="1:1" ht="15.75" customHeight="1" x14ac:dyDescent="0.35">
      <c r="A138" s="26"/>
    </row>
    <row r="139" spans="1:1" ht="15.75" customHeight="1" x14ac:dyDescent="0.35">
      <c r="A139" s="26"/>
    </row>
    <row r="140" spans="1:1" ht="15.75" customHeight="1" x14ac:dyDescent="0.35">
      <c r="A140" s="26"/>
    </row>
    <row r="141" spans="1:1" ht="15.75" customHeight="1" x14ac:dyDescent="0.35">
      <c r="A141" s="26"/>
    </row>
    <row r="142" spans="1:1" ht="15.75" customHeight="1" x14ac:dyDescent="0.35">
      <c r="A142" s="26"/>
    </row>
    <row r="143" spans="1:1" ht="15.75" customHeight="1" x14ac:dyDescent="0.35">
      <c r="A143" s="26"/>
    </row>
    <row r="144" spans="1:1" ht="15.75" customHeight="1" x14ac:dyDescent="0.35">
      <c r="A144" s="26"/>
    </row>
    <row r="145" spans="1:1" ht="15.75" customHeight="1" x14ac:dyDescent="0.35">
      <c r="A145" s="26"/>
    </row>
    <row r="146" spans="1:1" ht="15.75" customHeight="1" x14ac:dyDescent="0.35">
      <c r="A146" s="26"/>
    </row>
    <row r="147" spans="1:1" ht="15.75" customHeight="1" x14ac:dyDescent="0.35">
      <c r="A147" s="26"/>
    </row>
    <row r="148" spans="1:1" ht="15.75" customHeight="1" x14ac:dyDescent="0.35">
      <c r="A148" s="26"/>
    </row>
    <row r="149" spans="1:1" ht="15.75" customHeight="1" x14ac:dyDescent="0.35">
      <c r="A149" s="26"/>
    </row>
    <row r="150" spans="1:1" ht="15.75" customHeight="1" x14ac:dyDescent="0.35">
      <c r="A150" s="26"/>
    </row>
    <row r="151" spans="1:1" ht="15.75" customHeight="1" x14ac:dyDescent="0.35">
      <c r="A151" s="26"/>
    </row>
    <row r="152" spans="1:1" ht="15.75" customHeight="1" x14ac:dyDescent="0.35">
      <c r="A152" s="26"/>
    </row>
    <row r="153" spans="1:1" ht="15.75" customHeight="1" x14ac:dyDescent="0.35">
      <c r="A153" s="26"/>
    </row>
    <row r="154" spans="1:1" ht="15.75" customHeight="1" x14ac:dyDescent="0.35">
      <c r="A154" s="26"/>
    </row>
    <row r="155" spans="1:1" ht="15.75" customHeight="1" x14ac:dyDescent="0.35">
      <c r="A155" s="26"/>
    </row>
    <row r="156" spans="1:1" ht="15.75" customHeight="1" x14ac:dyDescent="0.35">
      <c r="A156" s="26"/>
    </row>
    <row r="157" spans="1:1" ht="15.75" customHeight="1" x14ac:dyDescent="0.35">
      <c r="A157" s="26"/>
    </row>
    <row r="158" spans="1:1" ht="15.75" customHeight="1" x14ac:dyDescent="0.35">
      <c r="A158" s="26"/>
    </row>
    <row r="159" spans="1:1" ht="15.75" customHeight="1" x14ac:dyDescent="0.35">
      <c r="A159" s="26"/>
    </row>
    <row r="160" spans="1:1" ht="15.75" customHeight="1" x14ac:dyDescent="0.35">
      <c r="A160" s="26"/>
    </row>
    <row r="161" spans="1:1" ht="15.75" customHeight="1" x14ac:dyDescent="0.35">
      <c r="A161" s="26"/>
    </row>
    <row r="162" spans="1:1" ht="15.75" customHeight="1" x14ac:dyDescent="0.35">
      <c r="A162" s="26"/>
    </row>
    <row r="163" spans="1:1" ht="15.75" customHeight="1" x14ac:dyDescent="0.35">
      <c r="A163" s="26"/>
    </row>
    <row r="164" spans="1:1" ht="15.75" customHeight="1" x14ac:dyDescent="0.35">
      <c r="A164" s="26"/>
    </row>
    <row r="165" spans="1:1" ht="15.75" customHeight="1" x14ac:dyDescent="0.35">
      <c r="A165" s="26"/>
    </row>
    <row r="166" spans="1:1" ht="15.75" customHeight="1" x14ac:dyDescent="0.35">
      <c r="A166" s="26"/>
    </row>
    <row r="167" spans="1:1" ht="15.75" customHeight="1" x14ac:dyDescent="0.35">
      <c r="A167" s="26"/>
    </row>
    <row r="168" spans="1:1" ht="15.75" customHeight="1" x14ac:dyDescent="0.35">
      <c r="A168" s="26"/>
    </row>
    <row r="169" spans="1:1" ht="15.75" customHeight="1" x14ac:dyDescent="0.35">
      <c r="A169" s="26"/>
    </row>
    <row r="170" spans="1:1" ht="15.75" customHeight="1" x14ac:dyDescent="0.35">
      <c r="A170" s="26"/>
    </row>
    <row r="171" spans="1:1" ht="15.75" customHeight="1" x14ac:dyDescent="0.35">
      <c r="A171" s="26"/>
    </row>
    <row r="172" spans="1:1" ht="15.75" customHeight="1" x14ac:dyDescent="0.35">
      <c r="A172" s="26"/>
    </row>
    <row r="173" spans="1:1" ht="15.75" customHeight="1" x14ac:dyDescent="0.35">
      <c r="A173" s="26"/>
    </row>
    <row r="174" spans="1:1" ht="15.75" customHeight="1" x14ac:dyDescent="0.35">
      <c r="A174" s="26"/>
    </row>
    <row r="175" spans="1:1" ht="15.75" customHeight="1" x14ac:dyDescent="0.35">
      <c r="A175" s="26"/>
    </row>
    <row r="176" spans="1:1" ht="15.75" customHeight="1" x14ac:dyDescent="0.35">
      <c r="A176" s="26"/>
    </row>
    <row r="177" spans="1:1" ht="15.75" customHeight="1" x14ac:dyDescent="0.35">
      <c r="A177" s="26"/>
    </row>
    <row r="178" spans="1:1" ht="15.75" customHeight="1" x14ac:dyDescent="0.35">
      <c r="A178" s="26"/>
    </row>
    <row r="179" spans="1:1" ht="15.75" customHeight="1" x14ac:dyDescent="0.35">
      <c r="A179" s="26"/>
    </row>
    <row r="180" spans="1:1" ht="15.75" customHeight="1" x14ac:dyDescent="0.35">
      <c r="A180" s="26"/>
    </row>
    <row r="181" spans="1:1" ht="15.75" customHeight="1" x14ac:dyDescent="0.35">
      <c r="A181" s="26"/>
    </row>
    <row r="182" spans="1:1" ht="15.75" customHeight="1" x14ac:dyDescent="0.35">
      <c r="A182" s="26"/>
    </row>
    <row r="183" spans="1:1" ht="15.75" customHeight="1" x14ac:dyDescent="0.35">
      <c r="A183" s="26"/>
    </row>
    <row r="184" spans="1:1" ht="15.75" customHeight="1" x14ac:dyDescent="0.35">
      <c r="A184" s="26"/>
    </row>
    <row r="185" spans="1:1" ht="15.75" customHeight="1" x14ac:dyDescent="0.35">
      <c r="A185" s="26"/>
    </row>
    <row r="186" spans="1:1" ht="15.75" customHeight="1" x14ac:dyDescent="0.35">
      <c r="A186" s="26"/>
    </row>
    <row r="187" spans="1:1" ht="15.75" customHeight="1" x14ac:dyDescent="0.35">
      <c r="A187" s="26"/>
    </row>
    <row r="188" spans="1:1" ht="15.75" customHeight="1" x14ac:dyDescent="0.35">
      <c r="A188" s="26"/>
    </row>
    <row r="189" spans="1:1" ht="15.75" customHeight="1" x14ac:dyDescent="0.35">
      <c r="A189" s="26"/>
    </row>
    <row r="190" spans="1:1" ht="15.75" customHeight="1" x14ac:dyDescent="0.35">
      <c r="A190" s="26"/>
    </row>
    <row r="191" spans="1:1" ht="15.75" customHeight="1" x14ac:dyDescent="0.35">
      <c r="A191" s="26"/>
    </row>
    <row r="192" spans="1:1" ht="15.75" customHeight="1" x14ac:dyDescent="0.35">
      <c r="A192" s="26"/>
    </row>
    <row r="193" spans="1:1" ht="15.75" customHeight="1" x14ac:dyDescent="0.35">
      <c r="A193" s="26"/>
    </row>
    <row r="194" spans="1:1" ht="15.75" customHeight="1" x14ac:dyDescent="0.35">
      <c r="A194" s="26"/>
    </row>
    <row r="195" spans="1:1" ht="15.75" customHeight="1" x14ac:dyDescent="0.35">
      <c r="A195" s="26"/>
    </row>
    <row r="196" spans="1:1" ht="15.75" customHeight="1" x14ac:dyDescent="0.35">
      <c r="A196" s="26"/>
    </row>
    <row r="197" spans="1:1" ht="15.75" customHeight="1" x14ac:dyDescent="0.35">
      <c r="A197" s="26"/>
    </row>
    <row r="198" spans="1:1" ht="15.75" customHeight="1" x14ac:dyDescent="0.35">
      <c r="A198" s="26"/>
    </row>
    <row r="199" spans="1:1" ht="15.75" customHeight="1" x14ac:dyDescent="0.35">
      <c r="A199" s="26"/>
    </row>
    <row r="200" spans="1:1" ht="15.75" customHeight="1" x14ac:dyDescent="0.35">
      <c r="A200" s="26"/>
    </row>
    <row r="201" spans="1:1" ht="15.75" customHeight="1" x14ac:dyDescent="0.35">
      <c r="A201" s="26"/>
    </row>
    <row r="202" spans="1:1" ht="15.75" customHeight="1" x14ac:dyDescent="0.35">
      <c r="A202" s="26"/>
    </row>
    <row r="203" spans="1:1" ht="15.75" customHeight="1" x14ac:dyDescent="0.35">
      <c r="A203" s="26"/>
    </row>
    <row r="204" spans="1:1" ht="15.75" customHeight="1" x14ac:dyDescent="0.35">
      <c r="A204" s="26"/>
    </row>
    <row r="205" spans="1:1" ht="15.75" customHeight="1" x14ac:dyDescent="0.35">
      <c r="A205" s="26"/>
    </row>
    <row r="206" spans="1:1" ht="15.75" customHeight="1" x14ac:dyDescent="0.35">
      <c r="A206" s="26"/>
    </row>
    <row r="207" spans="1:1" ht="15.75" customHeight="1" x14ac:dyDescent="0.35">
      <c r="A207" s="26"/>
    </row>
    <row r="208" spans="1:1" ht="15.75" customHeight="1" x14ac:dyDescent="0.35">
      <c r="A208" s="26"/>
    </row>
    <row r="209" spans="1:1" ht="15.75" customHeight="1" x14ac:dyDescent="0.35">
      <c r="A209" s="26"/>
    </row>
    <row r="210" spans="1:1" ht="15.75" customHeight="1" x14ac:dyDescent="0.35">
      <c r="A210" s="26"/>
    </row>
    <row r="211" spans="1:1" ht="15.75" customHeight="1" x14ac:dyDescent="0.35">
      <c r="A211" s="26"/>
    </row>
    <row r="212" spans="1:1" ht="15.75" customHeight="1" x14ac:dyDescent="0.35">
      <c r="A212" s="26"/>
    </row>
    <row r="213" spans="1:1" ht="15.75" customHeight="1" x14ac:dyDescent="0.35">
      <c r="A213" s="26"/>
    </row>
    <row r="214" spans="1:1" ht="15.75" customHeight="1" x14ac:dyDescent="0.35">
      <c r="A214" s="26"/>
    </row>
    <row r="215" spans="1:1" ht="15.75" customHeight="1" x14ac:dyDescent="0.35">
      <c r="A215" s="26"/>
    </row>
    <row r="216" spans="1:1" ht="15.75" customHeight="1" x14ac:dyDescent="0.35">
      <c r="A216" s="26"/>
    </row>
    <row r="217" spans="1:1" ht="15.75" customHeight="1" x14ac:dyDescent="0.35">
      <c r="A217" s="26"/>
    </row>
    <row r="218" spans="1:1" ht="15.75" customHeight="1" x14ac:dyDescent="0.35">
      <c r="A218" s="26"/>
    </row>
    <row r="219" spans="1:1" ht="15.75" customHeight="1" x14ac:dyDescent="0.35">
      <c r="A219" s="26"/>
    </row>
    <row r="220" spans="1:1" ht="15.75" customHeight="1" x14ac:dyDescent="0.35">
      <c r="A220" s="26"/>
    </row>
    <row r="221" spans="1:1" ht="15.75" customHeight="1" x14ac:dyDescent="0.35">
      <c r="A221" s="26"/>
    </row>
    <row r="222" spans="1:1" ht="15.75" customHeight="1" x14ac:dyDescent="0.35">
      <c r="A222" s="26"/>
    </row>
    <row r="223" spans="1:1" ht="15.75" customHeight="1" x14ac:dyDescent="0.35">
      <c r="A223" s="26"/>
    </row>
    <row r="224" spans="1:1" ht="15.75" customHeight="1" x14ac:dyDescent="0.35">
      <c r="A224" s="26"/>
    </row>
    <row r="225" spans="1:1" ht="15.75" customHeight="1" x14ac:dyDescent="0.35">
      <c r="A225" s="26"/>
    </row>
    <row r="226" spans="1:1" ht="15.75" customHeight="1" x14ac:dyDescent="0.35">
      <c r="A226" s="26"/>
    </row>
    <row r="227" spans="1:1" ht="15.75" customHeight="1" x14ac:dyDescent="0.35">
      <c r="A227" s="26"/>
    </row>
    <row r="228" spans="1:1" ht="15.75" customHeight="1" x14ac:dyDescent="0.35">
      <c r="A228" s="26"/>
    </row>
    <row r="229" spans="1:1" ht="15.75" customHeight="1" x14ac:dyDescent="0.35">
      <c r="A229" s="26"/>
    </row>
    <row r="230" spans="1:1" ht="15.75" customHeight="1" x14ac:dyDescent="0.35">
      <c r="A230" s="26"/>
    </row>
    <row r="231" spans="1:1" ht="15.75" customHeight="1" x14ac:dyDescent="0.35">
      <c r="A231" s="26"/>
    </row>
    <row r="232" spans="1:1" ht="15.75" customHeight="1" x14ac:dyDescent="0.35">
      <c r="A232" s="26"/>
    </row>
    <row r="233" spans="1:1" ht="15.75" customHeight="1" x14ac:dyDescent="0.35">
      <c r="A233" s="26"/>
    </row>
    <row r="234" spans="1:1" ht="15.75" customHeight="1" x14ac:dyDescent="0.35">
      <c r="A234" s="26"/>
    </row>
    <row r="235" spans="1:1" ht="15.75" customHeight="1" x14ac:dyDescent="0.35">
      <c r="A235" s="26"/>
    </row>
    <row r="236" spans="1:1" ht="15.75" customHeight="1" x14ac:dyDescent="0.35">
      <c r="A236" s="26"/>
    </row>
    <row r="237" spans="1:1" ht="15.75" customHeight="1" x14ac:dyDescent="0.35">
      <c r="A237" s="26"/>
    </row>
    <row r="238" spans="1:1" ht="15.75" customHeight="1" x14ac:dyDescent="0.35">
      <c r="A238" s="26"/>
    </row>
    <row r="239" spans="1:1" ht="15.75" customHeight="1" x14ac:dyDescent="0.35">
      <c r="A239" s="26"/>
    </row>
    <row r="240" spans="1:1" ht="15.75" customHeight="1" x14ac:dyDescent="0.35">
      <c r="A240" s="26"/>
    </row>
    <row r="241" spans="1:1" ht="15.75" customHeight="1" x14ac:dyDescent="0.35">
      <c r="A241" s="26"/>
    </row>
    <row r="242" spans="1:1" ht="15.75" customHeight="1" x14ac:dyDescent="0.35">
      <c r="A242" s="26"/>
    </row>
    <row r="243" spans="1:1" ht="15.75" customHeight="1" x14ac:dyDescent="0.35">
      <c r="A243" s="26"/>
    </row>
    <row r="244" spans="1:1" ht="15.75" customHeight="1" x14ac:dyDescent="0.35">
      <c r="A244" s="26"/>
    </row>
    <row r="245" spans="1:1" ht="15.75" customHeight="1" x14ac:dyDescent="0.35">
      <c r="A245" s="26"/>
    </row>
    <row r="246" spans="1:1" ht="15.75" customHeight="1" x14ac:dyDescent="0.35">
      <c r="A246" s="26"/>
    </row>
    <row r="247" spans="1:1" ht="15.75" customHeight="1" x14ac:dyDescent="0.35">
      <c r="A247" s="26"/>
    </row>
    <row r="248" spans="1:1" ht="15.75" customHeight="1" x14ac:dyDescent="0.35">
      <c r="A248" s="26"/>
    </row>
    <row r="249" spans="1:1" ht="15.75" customHeight="1" x14ac:dyDescent="0.35">
      <c r="A249" s="26"/>
    </row>
    <row r="250" spans="1:1" ht="15.75" customHeight="1" x14ac:dyDescent="0.35">
      <c r="A250" s="26"/>
    </row>
    <row r="251" spans="1:1" ht="15.75" customHeight="1" x14ac:dyDescent="0.35">
      <c r="A251" s="26"/>
    </row>
    <row r="252" spans="1:1" ht="15.75" customHeight="1" x14ac:dyDescent="0.35">
      <c r="A252" s="26"/>
    </row>
    <row r="253" spans="1:1" ht="15.75" customHeight="1" x14ac:dyDescent="0.35">
      <c r="A253" s="26"/>
    </row>
    <row r="254" spans="1:1" ht="15.75" customHeight="1" x14ac:dyDescent="0.35">
      <c r="A254" s="26"/>
    </row>
    <row r="255" spans="1:1" ht="15.75" customHeight="1" x14ac:dyDescent="0.35">
      <c r="A255" s="26"/>
    </row>
    <row r="256" spans="1:1" ht="15.75" customHeight="1" x14ac:dyDescent="0.35">
      <c r="A256" s="26"/>
    </row>
    <row r="257" spans="1:1" ht="15.75" customHeight="1" x14ac:dyDescent="0.35">
      <c r="A257" s="26"/>
    </row>
    <row r="258" spans="1:1" ht="15.75" customHeight="1" x14ac:dyDescent="0.35">
      <c r="A258" s="26"/>
    </row>
    <row r="259" spans="1:1" ht="15.75" customHeight="1" x14ac:dyDescent="0.35">
      <c r="A259" s="26"/>
    </row>
    <row r="260" spans="1:1" ht="15.75" customHeight="1" x14ac:dyDescent="0.35">
      <c r="A260" s="26"/>
    </row>
    <row r="261" spans="1:1" ht="15.75" customHeight="1" x14ac:dyDescent="0.35">
      <c r="A261" s="26"/>
    </row>
    <row r="262" spans="1:1" ht="15.75" customHeight="1" x14ac:dyDescent="0.35">
      <c r="A262" s="26"/>
    </row>
    <row r="263" spans="1:1" ht="15.75" customHeight="1" x14ac:dyDescent="0.35">
      <c r="A263" s="26"/>
    </row>
    <row r="264" spans="1:1" ht="15.75" customHeight="1" x14ac:dyDescent="0.35">
      <c r="A264" s="26"/>
    </row>
    <row r="265" spans="1:1" ht="15.75" customHeight="1" x14ac:dyDescent="0.35">
      <c r="A265" s="26"/>
    </row>
    <row r="266" spans="1:1" ht="15.75" customHeight="1" x14ac:dyDescent="0.35">
      <c r="A266" s="26"/>
    </row>
    <row r="267" spans="1:1" ht="15.75" customHeight="1" x14ac:dyDescent="0.35">
      <c r="A267" s="26"/>
    </row>
    <row r="268" spans="1:1" ht="15.75" customHeight="1" x14ac:dyDescent="0.35">
      <c r="A268" s="26"/>
    </row>
    <row r="269" spans="1:1" ht="15.75" customHeight="1" x14ac:dyDescent="0.35">
      <c r="A269" s="26"/>
    </row>
    <row r="270" spans="1:1" ht="15.75" customHeight="1" x14ac:dyDescent="0.35">
      <c r="A270" s="26"/>
    </row>
    <row r="271" spans="1:1" ht="15.75" customHeight="1" x14ac:dyDescent="0.35">
      <c r="A271" s="26"/>
    </row>
    <row r="272" spans="1:1" ht="15.75" customHeight="1" x14ac:dyDescent="0.35">
      <c r="A272" s="26"/>
    </row>
    <row r="273" spans="1:1" ht="15.75" customHeight="1" x14ac:dyDescent="0.35">
      <c r="A273" s="26"/>
    </row>
    <row r="274" spans="1:1" ht="15.75" customHeight="1" x14ac:dyDescent="0.35">
      <c r="A274" s="26"/>
    </row>
    <row r="275" spans="1:1" ht="15.75" customHeight="1" x14ac:dyDescent="0.35">
      <c r="A275" s="26"/>
    </row>
    <row r="276" spans="1:1" ht="15.75" customHeight="1" x14ac:dyDescent="0.35">
      <c r="A276" s="26"/>
    </row>
    <row r="277" spans="1:1" ht="15.75" customHeight="1" x14ac:dyDescent="0.35">
      <c r="A277" s="26"/>
    </row>
    <row r="278" spans="1:1" ht="15.75" customHeight="1" x14ac:dyDescent="0.35">
      <c r="A278" s="26"/>
    </row>
    <row r="279" spans="1:1" ht="15.75" customHeight="1" x14ac:dyDescent="0.35">
      <c r="A279" s="26"/>
    </row>
    <row r="280" spans="1:1" ht="15.75" customHeight="1" x14ac:dyDescent="0.35">
      <c r="A280" s="26"/>
    </row>
    <row r="281" spans="1:1" ht="15.75" customHeight="1" x14ac:dyDescent="0.35">
      <c r="A281" s="26"/>
    </row>
    <row r="282" spans="1:1" ht="15.75" customHeight="1" x14ac:dyDescent="0.35">
      <c r="A282" s="26"/>
    </row>
    <row r="283" spans="1:1" ht="15.75" customHeight="1" x14ac:dyDescent="0.35">
      <c r="A283" s="26"/>
    </row>
    <row r="284" spans="1:1" ht="15.75" customHeight="1" x14ac:dyDescent="0.35">
      <c r="A284" s="26"/>
    </row>
    <row r="285" spans="1:1" ht="15.75" customHeight="1" x14ac:dyDescent="0.35">
      <c r="A285" s="26"/>
    </row>
    <row r="286" spans="1:1" ht="15.75" customHeight="1" x14ac:dyDescent="0.35">
      <c r="A286" s="26"/>
    </row>
    <row r="287" spans="1:1" ht="15.75" customHeight="1" x14ac:dyDescent="0.35">
      <c r="A287" s="26"/>
    </row>
    <row r="288" spans="1:1" ht="15.75" customHeight="1" x14ac:dyDescent="0.35">
      <c r="A288" s="26"/>
    </row>
    <row r="289" spans="1:1" ht="15.75" customHeight="1" x14ac:dyDescent="0.35">
      <c r="A289" s="26"/>
    </row>
    <row r="290" spans="1:1" ht="15.75" customHeight="1" x14ac:dyDescent="0.35">
      <c r="A290" s="26"/>
    </row>
    <row r="291" spans="1:1" ht="15.75" customHeight="1" x14ac:dyDescent="0.35">
      <c r="A291" s="26"/>
    </row>
    <row r="292" spans="1:1" ht="15.75" customHeight="1" x14ac:dyDescent="0.35">
      <c r="A292" s="26"/>
    </row>
    <row r="293" spans="1:1" ht="15.75" customHeight="1" x14ac:dyDescent="0.35">
      <c r="A293" s="26"/>
    </row>
    <row r="294" spans="1:1" ht="15.75" customHeight="1" x14ac:dyDescent="0.35">
      <c r="A294" s="26"/>
    </row>
    <row r="295" spans="1:1" ht="15.75" customHeight="1" x14ac:dyDescent="0.35">
      <c r="A295" s="26"/>
    </row>
    <row r="296" spans="1:1" ht="15.75" customHeight="1" x14ac:dyDescent="0.35">
      <c r="A296" s="26"/>
    </row>
    <row r="297" spans="1:1" ht="15.75" customHeight="1" x14ac:dyDescent="0.35">
      <c r="A297" s="26"/>
    </row>
    <row r="298" spans="1:1" ht="15.75" customHeight="1" x14ac:dyDescent="0.35">
      <c r="A298" s="26"/>
    </row>
    <row r="299" spans="1:1" ht="15.75" customHeight="1" x14ac:dyDescent="0.35">
      <c r="A299" s="26"/>
    </row>
    <row r="300" spans="1:1" ht="15.75" customHeight="1" x14ac:dyDescent="0.35">
      <c r="A300" s="26"/>
    </row>
    <row r="301" spans="1:1" ht="15.75" customHeight="1" x14ac:dyDescent="0.35">
      <c r="A301" s="26"/>
    </row>
    <row r="302" spans="1:1" ht="15.75" customHeight="1" x14ac:dyDescent="0.35">
      <c r="A302" s="26"/>
    </row>
    <row r="303" spans="1:1" ht="15.75" customHeight="1" x14ac:dyDescent="0.35">
      <c r="A303" s="26"/>
    </row>
    <row r="304" spans="1:1" ht="15.75" customHeight="1" x14ac:dyDescent="0.35">
      <c r="A304" s="26"/>
    </row>
    <row r="305" spans="1:1" ht="15.75" customHeight="1" x14ac:dyDescent="0.35">
      <c r="A305" s="26"/>
    </row>
    <row r="306" spans="1:1" ht="15.75" customHeight="1" x14ac:dyDescent="0.35">
      <c r="A306" s="26"/>
    </row>
    <row r="307" spans="1:1" ht="15.75" customHeight="1" x14ac:dyDescent="0.35">
      <c r="A307" s="26"/>
    </row>
    <row r="308" spans="1:1" ht="15.75" customHeight="1" x14ac:dyDescent="0.35">
      <c r="A308" s="26"/>
    </row>
    <row r="309" spans="1:1" ht="15.75" customHeight="1" x14ac:dyDescent="0.35">
      <c r="A309" s="26"/>
    </row>
    <row r="310" spans="1:1" ht="15.75" customHeight="1" x14ac:dyDescent="0.35">
      <c r="A310" s="26"/>
    </row>
    <row r="311" spans="1:1" ht="15.75" customHeight="1" x14ac:dyDescent="0.35">
      <c r="A311" s="26"/>
    </row>
    <row r="312" spans="1:1" ht="15.75" customHeight="1" x14ac:dyDescent="0.35">
      <c r="A312" s="26"/>
    </row>
    <row r="313" spans="1:1" ht="15.75" customHeight="1" x14ac:dyDescent="0.35">
      <c r="A313" s="26"/>
    </row>
    <row r="314" spans="1:1" ht="15.75" customHeight="1" x14ac:dyDescent="0.35">
      <c r="A314" s="26"/>
    </row>
    <row r="315" spans="1:1" ht="15.75" customHeight="1" x14ac:dyDescent="0.35">
      <c r="A315" s="26"/>
    </row>
    <row r="316" spans="1:1" ht="15.75" customHeight="1" x14ac:dyDescent="0.35">
      <c r="A316" s="26"/>
    </row>
    <row r="317" spans="1:1" ht="15.75" customHeight="1" x14ac:dyDescent="0.35">
      <c r="A317" s="26"/>
    </row>
    <row r="318" spans="1:1" ht="15.75" customHeight="1" x14ac:dyDescent="0.35">
      <c r="A318" s="26"/>
    </row>
    <row r="319" spans="1:1" ht="15.75" customHeight="1" x14ac:dyDescent="0.35">
      <c r="A319" s="26"/>
    </row>
    <row r="320" spans="1:1" ht="15.75" customHeight="1" x14ac:dyDescent="0.35">
      <c r="A320" s="26"/>
    </row>
    <row r="321" spans="1:1" ht="15.75" customHeight="1" x14ac:dyDescent="0.35">
      <c r="A321" s="26"/>
    </row>
    <row r="322" spans="1:1" ht="15.75" customHeight="1" x14ac:dyDescent="0.35">
      <c r="A322" s="26"/>
    </row>
    <row r="323" spans="1:1" ht="15.75" customHeight="1" x14ac:dyDescent="0.35">
      <c r="A323" s="26"/>
    </row>
    <row r="324" spans="1:1" ht="15.75" customHeight="1" x14ac:dyDescent="0.35">
      <c r="A324" s="26"/>
    </row>
    <row r="325" spans="1:1" ht="15.75" customHeight="1" x14ac:dyDescent="0.35">
      <c r="A325" s="26"/>
    </row>
    <row r="326" spans="1:1" ht="15.75" customHeight="1" x14ac:dyDescent="0.35">
      <c r="A326" s="26"/>
    </row>
    <row r="327" spans="1:1" ht="15.75" customHeight="1" x14ac:dyDescent="0.35">
      <c r="A327" s="26"/>
    </row>
    <row r="328" spans="1:1" ht="15.75" customHeight="1" x14ac:dyDescent="0.35">
      <c r="A328" s="26"/>
    </row>
    <row r="329" spans="1:1" ht="15.75" customHeight="1" x14ac:dyDescent="0.35">
      <c r="A329" s="26"/>
    </row>
    <row r="330" spans="1:1" ht="15.75" customHeight="1" x14ac:dyDescent="0.35">
      <c r="A330" s="26"/>
    </row>
    <row r="331" spans="1:1" ht="15.75" customHeight="1" x14ac:dyDescent="0.35">
      <c r="A331" s="26"/>
    </row>
    <row r="332" spans="1:1" ht="15.75" customHeight="1" x14ac:dyDescent="0.35">
      <c r="A332" s="26"/>
    </row>
    <row r="333" spans="1:1" ht="15.75" customHeight="1" x14ac:dyDescent="0.35">
      <c r="A333" s="26"/>
    </row>
    <row r="334" spans="1:1" ht="15.75" customHeight="1" x14ac:dyDescent="0.35">
      <c r="A334" s="26"/>
    </row>
    <row r="335" spans="1:1" ht="15.75" customHeight="1" x14ac:dyDescent="0.35">
      <c r="A335" s="26"/>
    </row>
    <row r="336" spans="1:1" ht="15.75" customHeight="1" x14ac:dyDescent="0.35">
      <c r="A336" s="26"/>
    </row>
    <row r="337" spans="1:1" ht="15.75" customHeight="1" x14ac:dyDescent="0.35">
      <c r="A337" s="26"/>
    </row>
    <row r="338" spans="1:1" ht="15.75" customHeight="1" x14ac:dyDescent="0.35">
      <c r="A338" s="26"/>
    </row>
    <row r="339" spans="1:1" ht="15.75" customHeight="1" x14ac:dyDescent="0.35">
      <c r="A339" s="26"/>
    </row>
    <row r="340" spans="1:1" ht="15.75" customHeight="1" x14ac:dyDescent="0.35">
      <c r="A340" s="26"/>
    </row>
    <row r="341" spans="1:1" ht="15.75" customHeight="1" x14ac:dyDescent="0.35">
      <c r="A341" s="26"/>
    </row>
    <row r="342" spans="1:1" ht="15.75" customHeight="1" x14ac:dyDescent="0.35">
      <c r="A342" s="26"/>
    </row>
    <row r="343" spans="1:1" ht="15.75" customHeight="1" x14ac:dyDescent="0.35">
      <c r="A343" s="26"/>
    </row>
    <row r="344" spans="1:1" ht="15.75" customHeight="1" x14ac:dyDescent="0.35">
      <c r="A344" s="26"/>
    </row>
    <row r="345" spans="1:1" ht="15.75" customHeight="1" x14ac:dyDescent="0.35">
      <c r="A345" s="26"/>
    </row>
    <row r="346" spans="1:1" ht="15.75" customHeight="1" x14ac:dyDescent="0.35">
      <c r="A346" s="26"/>
    </row>
    <row r="347" spans="1:1" ht="15.75" customHeight="1" x14ac:dyDescent="0.35">
      <c r="A347" s="26"/>
    </row>
    <row r="348" spans="1:1" ht="15.75" customHeight="1" x14ac:dyDescent="0.35">
      <c r="A348" s="26"/>
    </row>
    <row r="349" spans="1:1" ht="15.75" customHeight="1" x14ac:dyDescent="0.35">
      <c r="A349" s="26"/>
    </row>
    <row r="350" spans="1:1" ht="15.75" customHeight="1" x14ac:dyDescent="0.35">
      <c r="A350" s="26"/>
    </row>
    <row r="351" spans="1:1" ht="15.75" customHeight="1" x14ac:dyDescent="0.35">
      <c r="A351" s="26"/>
    </row>
    <row r="352" spans="1:1" ht="15.75" customHeight="1" x14ac:dyDescent="0.35">
      <c r="A352" s="26"/>
    </row>
    <row r="353" spans="1:1" ht="15.75" customHeight="1" x14ac:dyDescent="0.35">
      <c r="A353" s="26"/>
    </row>
    <row r="354" spans="1:1" ht="15.75" customHeight="1" x14ac:dyDescent="0.35">
      <c r="A354" s="26"/>
    </row>
    <row r="355" spans="1:1" ht="15.75" customHeight="1" x14ac:dyDescent="0.35">
      <c r="A355" s="26"/>
    </row>
    <row r="356" spans="1:1" ht="15.75" customHeight="1" x14ac:dyDescent="0.35">
      <c r="A356" s="26"/>
    </row>
    <row r="357" spans="1:1" ht="15.75" customHeight="1" x14ac:dyDescent="0.35">
      <c r="A357" s="26"/>
    </row>
    <row r="358" spans="1:1" ht="15.75" customHeight="1" x14ac:dyDescent="0.35">
      <c r="A358" s="26"/>
    </row>
    <row r="359" spans="1:1" ht="15.75" customHeight="1" x14ac:dyDescent="0.35">
      <c r="A359" s="26"/>
    </row>
    <row r="360" spans="1:1" ht="15.75" customHeight="1" x14ac:dyDescent="0.35">
      <c r="A360" s="26"/>
    </row>
    <row r="361" spans="1:1" ht="15.75" customHeight="1" x14ac:dyDescent="0.35">
      <c r="A361" s="26"/>
    </row>
    <row r="362" spans="1:1" ht="15.75" customHeight="1" x14ac:dyDescent="0.35">
      <c r="A362" s="26"/>
    </row>
    <row r="363" spans="1:1" ht="15.75" customHeight="1" x14ac:dyDescent="0.35">
      <c r="A363" s="26"/>
    </row>
    <row r="364" spans="1:1" ht="15.75" customHeight="1" x14ac:dyDescent="0.35">
      <c r="A364" s="26"/>
    </row>
    <row r="365" spans="1:1" ht="15.75" customHeight="1" x14ac:dyDescent="0.35">
      <c r="A365" s="26"/>
    </row>
    <row r="366" spans="1:1" ht="15.75" customHeight="1" x14ac:dyDescent="0.35">
      <c r="A366" s="26"/>
    </row>
    <row r="367" spans="1:1" ht="15.75" customHeight="1" x14ac:dyDescent="0.35">
      <c r="A367" s="26"/>
    </row>
    <row r="368" spans="1:1" ht="15.75" customHeight="1" x14ac:dyDescent="0.35">
      <c r="A368" s="26"/>
    </row>
    <row r="369" spans="1:1" ht="15.75" customHeight="1" x14ac:dyDescent="0.35">
      <c r="A369" s="26"/>
    </row>
    <row r="370" spans="1:1" ht="15.75" customHeight="1" x14ac:dyDescent="0.35">
      <c r="A370" s="26"/>
    </row>
    <row r="371" spans="1:1" ht="15.75" customHeight="1" x14ac:dyDescent="0.35">
      <c r="A371" s="26"/>
    </row>
    <row r="372" spans="1:1" ht="15.75" customHeight="1" x14ac:dyDescent="0.35">
      <c r="A372" s="26"/>
    </row>
    <row r="373" spans="1:1" ht="15.75" customHeight="1" x14ac:dyDescent="0.35">
      <c r="A373" s="26"/>
    </row>
    <row r="374" spans="1:1" ht="15.75" customHeight="1" x14ac:dyDescent="0.35">
      <c r="A374" s="26"/>
    </row>
    <row r="375" spans="1:1" ht="15.75" customHeight="1" x14ac:dyDescent="0.35">
      <c r="A375" s="26"/>
    </row>
    <row r="376" spans="1:1" ht="15.75" customHeight="1" x14ac:dyDescent="0.35">
      <c r="A376" s="26"/>
    </row>
    <row r="377" spans="1:1" ht="15.75" customHeight="1" x14ac:dyDescent="0.35">
      <c r="A377" s="26"/>
    </row>
    <row r="378" spans="1:1" ht="15.75" customHeight="1" x14ac:dyDescent="0.35">
      <c r="A378" s="26"/>
    </row>
    <row r="379" spans="1:1" ht="15.75" customHeight="1" x14ac:dyDescent="0.35">
      <c r="A379" s="26"/>
    </row>
    <row r="380" spans="1:1" ht="15.75" customHeight="1" x14ac:dyDescent="0.35">
      <c r="A380" s="26"/>
    </row>
    <row r="381" spans="1:1" ht="15.75" customHeight="1" x14ac:dyDescent="0.35">
      <c r="A381" s="26"/>
    </row>
    <row r="382" spans="1:1" ht="15.75" customHeight="1" x14ac:dyDescent="0.35">
      <c r="A382" s="26"/>
    </row>
    <row r="383" spans="1:1" ht="15.75" customHeight="1" x14ac:dyDescent="0.35">
      <c r="A383" s="26"/>
    </row>
    <row r="384" spans="1:1" ht="15.75" customHeight="1" x14ac:dyDescent="0.35">
      <c r="A384" s="26"/>
    </row>
    <row r="385" spans="1:1" ht="15.75" customHeight="1" x14ac:dyDescent="0.35">
      <c r="A385" s="26"/>
    </row>
    <row r="386" spans="1:1" ht="15.75" customHeight="1" x14ac:dyDescent="0.35">
      <c r="A386" s="26"/>
    </row>
    <row r="387" spans="1:1" ht="15.75" customHeight="1" x14ac:dyDescent="0.35">
      <c r="A387" s="26"/>
    </row>
    <row r="388" spans="1:1" ht="15.75" customHeight="1" x14ac:dyDescent="0.35">
      <c r="A388" s="26"/>
    </row>
    <row r="389" spans="1:1" ht="15.75" customHeight="1" x14ac:dyDescent="0.35">
      <c r="A389" s="26"/>
    </row>
    <row r="390" spans="1:1" ht="15.75" customHeight="1" x14ac:dyDescent="0.35">
      <c r="A390" s="26"/>
    </row>
    <row r="391" spans="1:1" ht="15.75" customHeight="1" x14ac:dyDescent="0.35">
      <c r="A391" s="26"/>
    </row>
    <row r="392" spans="1:1" ht="15.75" customHeight="1" x14ac:dyDescent="0.35">
      <c r="A392" s="26"/>
    </row>
    <row r="393" spans="1:1" ht="15.75" customHeight="1" x14ac:dyDescent="0.35">
      <c r="A393" s="26"/>
    </row>
    <row r="394" spans="1:1" ht="15.75" customHeight="1" x14ac:dyDescent="0.35">
      <c r="A394" s="26"/>
    </row>
    <row r="395" spans="1:1" ht="15.75" customHeight="1" x14ac:dyDescent="0.35">
      <c r="A395" s="26"/>
    </row>
    <row r="396" spans="1:1" ht="15.75" customHeight="1" x14ac:dyDescent="0.35">
      <c r="A396" s="26"/>
    </row>
    <row r="397" spans="1:1" ht="15.75" customHeight="1" x14ac:dyDescent="0.35">
      <c r="A397" s="26"/>
    </row>
    <row r="398" spans="1:1" ht="15.75" customHeight="1" x14ac:dyDescent="0.35">
      <c r="A398" s="26"/>
    </row>
    <row r="399" spans="1:1" ht="15.75" customHeight="1" x14ac:dyDescent="0.35">
      <c r="A399" s="26"/>
    </row>
    <row r="400" spans="1:1" ht="15.75" customHeight="1" x14ac:dyDescent="0.35">
      <c r="A400" s="26"/>
    </row>
    <row r="401" spans="1:1" ht="15.75" customHeight="1" x14ac:dyDescent="0.35">
      <c r="A401" s="26"/>
    </row>
    <row r="402" spans="1:1" ht="15.75" customHeight="1" x14ac:dyDescent="0.35">
      <c r="A402" s="26"/>
    </row>
    <row r="403" spans="1:1" ht="15.75" customHeight="1" x14ac:dyDescent="0.35">
      <c r="A403" s="26"/>
    </row>
    <row r="404" spans="1:1" ht="15.75" customHeight="1" x14ac:dyDescent="0.35">
      <c r="A404" s="26"/>
    </row>
    <row r="405" spans="1:1" ht="15.75" customHeight="1" x14ac:dyDescent="0.35">
      <c r="A405" s="26"/>
    </row>
    <row r="406" spans="1:1" ht="15.75" customHeight="1" x14ac:dyDescent="0.35">
      <c r="A406" s="26"/>
    </row>
    <row r="407" spans="1:1" ht="15.75" customHeight="1" x14ac:dyDescent="0.35">
      <c r="A407" s="26"/>
    </row>
    <row r="408" spans="1:1" ht="15.75" customHeight="1" x14ac:dyDescent="0.35">
      <c r="A408" s="26"/>
    </row>
    <row r="409" spans="1:1" ht="15.75" customHeight="1" x14ac:dyDescent="0.35">
      <c r="A409" s="26"/>
    </row>
    <row r="410" spans="1:1" ht="15.75" customHeight="1" x14ac:dyDescent="0.35">
      <c r="A410" s="26"/>
    </row>
    <row r="411" spans="1:1" ht="15.75" customHeight="1" x14ac:dyDescent="0.35">
      <c r="A411" s="26"/>
    </row>
    <row r="412" spans="1:1" ht="15.75" customHeight="1" x14ac:dyDescent="0.35">
      <c r="A412" s="26"/>
    </row>
    <row r="413" spans="1:1" ht="15.75" customHeight="1" x14ac:dyDescent="0.35">
      <c r="A413" s="26"/>
    </row>
    <row r="414" spans="1:1" ht="15.75" customHeight="1" x14ac:dyDescent="0.35">
      <c r="A414" s="26"/>
    </row>
    <row r="415" spans="1:1" ht="15.75" customHeight="1" x14ac:dyDescent="0.35">
      <c r="A415" s="26"/>
    </row>
    <row r="416" spans="1:1" ht="15.75" customHeight="1" x14ac:dyDescent="0.35">
      <c r="A416" s="26"/>
    </row>
    <row r="417" spans="1:1" ht="15.75" customHeight="1" x14ac:dyDescent="0.35">
      <c r="A417" s="26"/>
    </row>
    <row r="418" spans="1:1" ht="15.75" customHeight="1" x14ac:dyDescent="0.35">
      <c r="A418" s="26"/>
    </row>
    <row r="419" spans="1:1" ht="15.75" customHeight="1" x14ac:dyDescent="0.35">
      <c r="A419" s="26"/>
    </row>
    <row r="420" spans="1:1" ht="15.75" customHeight="1" x14ac:dyDescent="0.35">
      <c r="A420" s="26"/>
    </row>
    <row r="421" spans="1:1" ht="15.75" customHeight="1" x14ac:dyDescent="0.35">
      <c r="A421" s="26"/>
    </row>
    <row r="422" spans="1:1" ht="15.75" customHeight="1" x14ac:dyDescent="0.35">
      <c r="A422" s="26"/>
    </row>
    <row r="423" spans="1:1" ht="15.75" customHeight="1" x14ac:dyDescent="0.35">
      <c r="A423" s="26"/>
    </row>
    <row r="424" spans="1:1" ht="15.75" customHeight="1" x14ac:dyDescent="0.35">
      <c r="A424" s="26"/>
    </row>
    <row r="425" spans="1:1" ht="15.75" customHeight="1" x14ac:dyDescent="0.35">
      <c r="A425" s="26"/>
    </row>
    <row r="426" spans="1:1" ht="15.75" customHeight="1" x14ac:dyDescent="0.35">
      <c r="A426" s="26"/>
    </row>
    <row r="427" spans="1:1" ht="15.75" customHeight="1" x14ac:dyDescent="0.35">
      <c r="A427" s="26"/>
    </row>
    <row r="428" spans="1:1" ht="15.75" customHeight="1" x14ac:dyDescent="0.35">
      <c r="A428" s="26"/>
    </row>
    <row r="429" spans="1:1" ht="15.75" customHeight="1" x14ac:dyDescent="0.35">
      <c r="A429" s="26"/>
    </row>
    <row r="430" spans="1:1" ht="15.75" customHeight="1" x14ac:dyDescent="0.35">
      <c r="A430" s="26"/>
    </row>
    <row r="431" spans="1:1" ht="15.75" customHeight="1" x14ac:dyDescent="0.35">
      <c r="A431" s="26"/>
    </row>
    <row r="432" spans="1:1" ht="15.75" customHeight="1" x14ac:dyDescent="0.35">
      <c r="A432" s="26"/>
    </row>
    <row r="433" spans="1:1" ht="15.75" customHeight="1" x14ac:dyDescent="0.35">
      <c r="A433" s="26"/>
    </row>
    <row r="434" spans="1:1" ht="15.75" customHeight="1" x14ac:dyDescent="0.35">
      <c r="A434" s="26"/>
    </row>
    <row r="435" spans="1:1" ht="15.75" customHeight="1" x14ac:dyDescent="0.35">
      <c r="A435" s="26"/>
    </row>
    <row r="436" spans="1:1" ht="15.75" customHeight="1" x14ac:dyDescent="0.35">
      <c r="A436" s="26"/>
    </row>
    <row r="437" spans="1:1" ht="15.75" customHeight="1" x14ac:dyDescent="0.35">
      <c r="A437" s="26"/>
    </row>
    <row r="438" spans="1:1" ht="15.75" customHeight="1" x14ac:dyDescent="0.35">
      <c r="A438" s="26"/>
    </row>
    <row r="439" spans="1:1" ht="15.75" customHeight="1" x14ac:dyDescent="0.35">
      <c r="A439" s="26"/>
    </row>
    <row r="440" spans="1:1" ht="15.75" customHeight="1" x14ac:dyDescent="0.35">
      <c r="A440" s="26"/>
    </row>
    <row r="441" spans="1:1" ht="15.75" customHeight="1" x14ac:dyDescent="0.35">
      <c r="A441" s="26"/>
    </row>
    <row r="442" spans="1:1" ht="15.75" customHeight="1" x14ac:dyDescent="0.35">
      <c r="A442" s="26"/>
    </row>
    <row r="443" spans="1:1" ht="15.75" customHeight="1" x14ac:dyDescent="0.35">
      <c r="A443" s="26"/>
    </row>
    <row r="444" spans="1:1" ht="15.75" customHeight="1" x14ac:dyDescent="0.35">
      <c r="A444" s="26"/>
    </row>
    <row r="445" spans="1:1" ht="15.75" customHeight="1" x14ac:dyDescent="0.35">
      <c r="A445" s="26"/>
    </row>
    <row r="446" spans="1:1" ht="15.75" customHeight="1" x14ac:dyDescent="0.35">
      <c r="A446" s="26"/>
    </row>
    <row r="447" spans="1:1" ht="15.75" customHeight="1" x14ac:dyDescent="0.35">
      <c r="A447" s="26"/>
    </row>
    <row r="448" spans="1:1" ht="15.75" customHeight="1" x14ac:dyDescent="0.35">
      <c r="A448" s="26"/>
    </row>
    <row r="449" spans="1:1" ht="15.75" customHeight="1" x14ac:dyDescent="0.35">
      <c r="A449" s="26"/>
    </row>
    <row r="450" spans="1:1" ht="15.75" customHeight="1" x14ac:dyDescent="0.35">
      <c r="A450" s="26"/>
    </row>
    <row r="451" spans="1:1" ht="15.75" customHeight="1" x14ac:dyDescent="0.35">
      <c r="A451" s="26"/>
    </row>
    <row r="452" spans="1:1" ht="15.75" customHeight="1" x14ac:dyDescent="0.35">
      <c r="A452" s="26"/>
    </row>
    <row r="453" spans="1:1" ht="15.75" customHeight="1" x14ac:dyDescent="0.35">
      <c r="A453" s="26"/>
    </row>
    <row r="454" spans="1:1" ht="15.75" customHeight="1" x14ac:dyDescent="0.35">
      <c r="A454" s="26"/>
    </row>
    <row r="455" spans="1:1" ht="15.75" customHeight="1" x14ac:dyDescent="0.35">
      <c r="A455" s="26"/>
    </row>
    <row r="456" spans="1:1" ht="15.75" customHeight="1" x14ac:dyDescent="0.35">
      <c r="A456" s="26"/>
    </row>
    <row r="457" spans="1:1" ht="15.75" customHeight="1" x14ac:dyDescent="0.35">
      <c r="A457" s="26"/>
    </row>
    <row r="458" spans="1:1" ht="15.75" customHeight="1" x14ac:dyDescent="0.35">
      <c r="A458" s="26"/>
    </row>
    <row r="459" spans="1:1" ht="15.75" customHeight="1" x14ac:dyDescent="0.35">
      <c r="A459" s="26"/>
    </row>
    <row r="460" spans="1:1" ht="15.75" customHeight="1" x14ac:dyDescent="0.35">
      <c r="A460" s="26"/>
    </row>
    <row r="461" spans="1:1" ht="15.75" customHeight="1" x14ac:dyDescent="0.35">
      <c r="A461" s="26"/>
    </row>
    <row r="462" spans="1:1" ht="15.75" customHeight="1" x14ac:dyDescent="0.35">
      <c r="A462" s="26"/>
    </row>
    <row r="463" spans="1:1" ht="15.75" customHeight="1" x14ac:dyDescent="0.35">
      <c r="A463" s="26"/>
    </row>
    <row r="464" spans="1:1" ht="15.75" customHeight="1" x14ac:dyDescent="0.35">
      <c r="A464" s="26"/>
    </row>
    <row r="465" spans="1:1" ht="15.75" customHeight="1" x14ac:dyDescent="0.35">
      <c r="A465" s="26"/>
    </row>
    <row r="466" spans="1:1" ht="15.75" customHeight="1" x14ac:dyDescent="0.35">
      <c r="A466" s="26"/>
    </row>
    <row r="467" spans="1:1" ht="15.75" customHeight="1" x14ac:dyDescent="0.35">
      <c r="A467" s="26"/>
    </row>
    <row r="468" spans="1:1" ht="15.75" customHeight="1" x14ac:dyDescent="0.35">
      <c r="A468" s="26"/>
    </row>
    <row r="469" spans="1:1" ht="15.75" customHeight="1" x14ac:dyDescent="0.35">
      <c r="A469" s="26"/>
    </row>
    <row r="470" spans="1:1" ht="15.75" customHeight="1" x14ac:dyDescent="0.35">
      <c r="A470" s="26"/>
    </row>
    <row r="471" spans="1:1" ht="15.75" customHeight="1" x14ac:dyDescent="0.35">
      <c r="A471" s="26"/>
    </row>
    <row r="472" spans="1:1" ht="15.75" customHeight="1" x14ac:dyDescent="0.35">
      <c r="A472" s="26"/>
    </row>
    <row r="473" spans="1:1" ht="15.75" customHeight="1" x14ac:dyDescent="0.35">
      <c r="A473" s="26"/>
    </row>
    <row r="474" spans="1:1" ht="15.75" customHeight="1" x14ac:dyDescent="0.35">
      <c r="A474" s="26"/>
    </row>
    <row r="475" spans="1:1" ht="15.75" customHeight="1" x14ac:dyDescent="0.35">
      <c r="A475" s="26"/>
    </row>
    <row r="476" spans="1:1" ht="15.75" customHeight="1" x14ac:dyDescent="0.35">
      <c r="A476" s="26"/>
    </row>
    <row r="477" spans="1:1" ht="15.75" customHeight="1" x14ac:dyDescent="0.35">
      <c r="A477" s="26"/>
    </row>
    <row r="478" spans="1:1" ht="15.75" customHeight="1" x14ac:dyDescent="0.35">
      <c r="A478" s="26"/>
    </row>
    <row r="479" spans="1:1" ht="15.75" customHeight="1" x14ac:dyDescent="0.35">
      <c r="A479" s="26"/>
    </row>
    <row r="480" spans="1:1" ht="15.75" customHeight="1" x14ac:dyDescent="0.35">
      <c r="A480" s="26"/>
    </row>
    <row r="481" spans="1:1" ht="15.75" customHeight="1" x14ac:dyDescent="0.35">
      <c r="A481" s="26"/>
    </row>
    <row r="482" spans="1:1" ht="15.75" customHeight="1" x14ac:dyDescent="0.35">
      <c r="A482" s="26"/>
    </row>
    <row r="483" spans="1:1" ht="15.75" customHeight="1" x14ac:dyDescent="0.35">
      <c r="A483" s="26"/>
    </row>
    <row r="484" spans="1:1" ht="15.75" customHeight="1" x14ac:dyDescent="0.35">
      <c r="A484" s="26"/>
    </row>
    <row r="485" spans="1:1" ht="15.75" customHeight="1" x14ac:dyDescent="0.35">
      <c r="A485" s="26"/>
    </row>
    <row r="486" spans="1:1" ht="15.75" customHeight="1" x14ac:dyDescent="0.35">
      <c r="A486" s="26"/>
    </row>
    <row r="487" spans="1:1" ht="15.75" customHeight="1" x14ac:dyDescent="0.35">
      <c r="A487" s="26"/>
    </row>
    <row r="488" spans="1:1" ht="15.75" customHeight="1" x14ac:dyDescent="0.35">
      <c r="A488" s="26"/>
    </row>
    <row r="489" spans="1:1" ht="15.75" customHeight="1" x14ac:dyDescent="0.35">
      <c r="A489" s="26"/>
    </row>
    <row r="490" spans="1:1" ht="15.75" customHeight="1" x14ac:dyDescent="0.35">
      <c r="A490" s="26"/>
    </row>
    <row r="491" spans="1:1" ht="15.75" customHeight="1" x14ac:dyDescent="0.35">
      <c r="A491" s="26"/>
    </row>
    <row r="492" spans="1:1" ht="15.75" customHeight="1" x14ac:dyDescent="0.35">
      <c r="A492" s="26"/>
    </row>
    <row r="493" spans="1:1" ht="15.75" customHeight="1" x14ac:dyDescent="0.35">
      <c r="A493" s="26"/>
    </row>
    <row r="494" spans="1:1" ht="15.75" customHeight="1" x14ac:dyDescent="0.35">
      <c r="A494" s="26"/>
    </row>
    <row r="495" spans="1:1" ht="15.75" customHeight="1" x14ac:dyDescent="0.35">
      <c r="A495" s="26"/>
    </row>
    <row r="496" spans="1:1" ht="15.75" customHeight="1" x14ac:dyDescent="0.35">
      <c r="A496" s="26"/>
    </row>
    <row r="497" spans="1:1" ht="15.75" customHeight="1" x14ac:dyDescent="0.35">
      <c r="A497" s="26"/>
    </row>
    <row r="498" spans="1:1" ht="15.75" customHeight="1" x14ac:dyDescent="0.35">
      <c r="A498" s="26"/>
    </row>
    <row r="499" spans="1:1" ht="15.75" customHeight="1" x14ac:dyDescent="0.35">
      <c r="A499" s="26"/>
    </row>
    <row r="500" spans="1:1" ht="15.75" customHeight="1" x14ac:dyDescent="0.35">
      <c r="A500" s="26"/>
    </row>
    <row r="501" spans="1:1" ht="15.75" customHeight="1" x14ac:dyDescent="0.35">
      <c r="A501" s="26"/>
    </row>
    <row r="502" spans="1:1" ht="15.75" customHeight="1" x14ac:dyDescent="0.35">
      <c r="A502" s="26"/>
    </row>
    <row r="503" spans="1:1" ht="15.75" customHeight="1" x14ac:dyDescent="0.35">
      <c r="A503" s="26"/>
    </row>
    <row r="504" spans="1:1" ht="15.75" customHeight="1" x14ac:dyDescent="0.35">
      <c r="A504" s="26"/>
    </row>
    <row r="505" spans="1:1" ht="15.75" customHeight="1" x14ac:dyDescent="0.35">
      <c r="A505" s="26"/>
    </row>
    <row r="506" spans="1:1" ht="15.75" customHeight="1" x14ac:dyDescent="0.35">
      <c r="A506" s="26"/>
    </row>
    <row r="507" spans="1:1" ht="15.75" customHeight="1" x14ac:dyDescent="0.35">
      <c r="A507" s="26"/>
    </row>
    <row r="508" spans="1:1" ht="15.75" customHeight="1" x14ac:dyDescent="0.35">
      <c r="A508" s="26"/>
    </row>
    <row r="509" spans="1:1" ht="15.75" customHeight="1" x14ac:dyDescent="0.35">
      <c r="A509" s="26"/>
    </row>
    <row r="510" spans="1:1" ht="15.75" customHeight="1" x14ac:dyDescent="0.35">
      <c r="A510" s="26"/>
    </row>
    <row r="511" spans="1:1" ht="15.75" customHeight="1" x14ac:dyDescent="0.35">
      <c r="A511" s="26"/>
    </row>
    <row r="512" spans="1:1" ht="15.75" customHeight="1" x14ac:dyDescent="0.35">
      <c r="A512" s="26"/>
    </row>
    <row r="513" spans="1:1" ht="15.75" customHeight="1" x14ac:dyDescent="0.35">
      <c r="A513" s="26"/>
    </row>
    <row r="514" spans="1:1" ht="15.75" customHeight="1" x14ac:dyDescent="0.35">
      <c r="A514" s="26"/>
    </row>
    <row r="515" spans="1:1" ht="15.75" customHeight="1" x14ac:dyDescent="0.35">
      <c r="A515" s="26"/>
    </row>
    <row r="516" spans="1:1" ht="15.75" customHeight="1" x14ac:dyDescent="0.35">
      <c r="A516" s="26"/>
    </row>
    <row r="517" spans="1:1" ht="15.75" customHeight="1" x14ac:dyDescent="0.35">
      <c r="A517" s="26"/>
    </row>
    <row r="518" spans="1:1" ht="15.75" customHeight="1" x14ac:dyDescent="0.35">
      <c r="A518" s="26"/>
    </row>
    <row r="519" spans="1:1" ht="15.75" customHeight="1" x14ac:dyDescent="0.35">
      <c r="A519" s="26"/>
    </row>
    <row r="520" spans="1:1" ht="15.75" customHeight="1" x14ac:dyDescent="0.35">
      <c r="A520" s="26"/>
    </row>
    <row r="521" spans="1:1" ht="15.75" customHeight="1" x14ac:dyDescent="0.35">
      <c r="A521" s="26"/>
    </row>
    <row r="522" spans="1:1" ht="15.75" customHeight="1" x14ac:dyDescent="0.35">
      <c r="A522" s="26"/>
    </row>
    <row r="523" spans="1:1" ht="15.75" customHeight="1" x14ac:dyDescent="0.35">
      <c r="A523" s="26"/>
    </row>
    <row r="524" spans="1:1" ht="15.75" customHeight="1" x14ac:dyDescent="0.35">
      <c r="A524" s="26"/>
    </row>
    <row r="525" spans="1:1" ht="15.75" customHeight="1" x14ac:dyDescent="0.35">
      <c r="A525" s="26"/>
    </row>
    <row r="526" spans="1:1" ht="15.75" customHeight="1" x14ac:dyDescent="0.35">
      <c r="A526" s="26"/>
    </row>
    <row r="527" spans="1:1" ht="15.75" customHeight="1" x14ac:dyDescent="0.35">
      <c r="A527" s="26"/>
    </row>
    <row r="528" spans="1:1" ht="15.75" customHeight="1" x14ac:dyDescent="0.35">
      <c r="A528" s="26"/>
    </row>
    <row r="529" spans="1:1" ht="15.75" customHeight="1" x14ac:dyDescent="0.35">
      <c r="A529" s="26"/>
    </row>
    <row r="530" spans="1:1" ht="15.75" customHeight="1" x14ac:dyDescent="0.35">
      <c r="A530" s="26"/>
    </row>
    <row r="531" spans="1:1" ht="15.75" customHeight="1" x14ac:dyDescent="0.35">
      <c r="A531" s="26"/>
    </row>
    <row r="532" spans="1:1" ht="15.75" customHeight="1" x14ac:dyDescent="0.35">
      <c r="A532" s="26"/>
    </row>
    <row r="533" spans="1:1" ht="15.75" customHeight="1" x14ac:dyDescent="0.35">
      <c r="A533" s="26"/>
    </row>
    <row r="534" spans="1:1" ht="15.75" customHeight="1" x14ac:dyDescent="0.35">
      <c r="A534" s="26"/>
    </row>
    <row r="535" spans="1:1" ht="15.75" customHeight="1" x14ac:dyDescent="0.35">
      <c r="A535" s="26"/>
    </row>
    <row r="536" spans="1:1" ht="15.75" customHeight="1" x14ac:dyDescent="0.35">
      <c r="A536" s="26"/>
    </row>
    <row r="537" spans="1:1" ht="15.75" customHeight="1" x14ac:dyDescent="0.35">
      <c r="A537" s="26"/>
    </row>
    <row r="538" spans="1:1" ht="15.75" customHeight="1" x14ac:dyDescent="0.35">
      <c r="A538" s="26"/>
    </row>
    <row r="539" spans="1:1" ht="15.75" customHeight="1" x14ac:dyDescent="0.35">
      <c r="A539" s="26"/>
    </row>
    <row r="540" spans="1:1" ht="15.75" customHeight="1" x14ac:dyDescent="0.35">
      <c r="A540" s="26"/>
    </row>
    <row r="541" spans="1:1" ht="15.75" customHeight="1" x14ac:dyDescent="0.35">
      <c r="A541" s="26"/>
    </row>
    <row r="542" spans="1:1" ht="15.75" customHeight="1" x14ac:dyDescent="0.35">
      <c r="A542" s="26"/>
    </row>
    <row r="543" spans="1:1" ht="15.75" customHeight="1" x14ac:dyDescent="0.35">
      <c r="A543" s="26"/>
    </row>
    <row r="544" spans="1:1" ht="15.75" customHeight="1" x14ac:dyDescent="0.35">
      <c r="A544" s="26"/>
    </row>
    <row r="545" spans="1:1" ht="15.75" customHeight="1" x14ac:dyDescent="0.35">
      <c r="A545" s="26"/>
    </row>
    <row r="546" spans="1:1" ht="15.75" customHeight="1" x14ac:dyDescent="0.35">
      <c r="A546" s="26"/>
    </row>
    <row r="547" spans="1:1" ht="15.75" customHeight="1" x14ac:dyDescent="0.35">
      <c r="A547" s="26"/>
    </row>
    <row r="548" spans="1:1" ht="15.75" customHeight="1" x14ac:dyDescent="0.35">
      <c r="A548" s="26"/>
    </row>
    <row r="549" spans="1:1" ht="15.75" customHeight="1" x14ac:dyDescent="0.35">
      <c r="A549" s="26"/>
    </row>
    <row r="550" spans="1:1" ht="15.75" customHeight="1" x14ac:dyDescent="0.35">
      <c r="A550" s="26"/>
    </row>
    <row r="551" spans="1:1" ht="15.75" customHeight="1" x14ac:dyDescent="0.35">
      <c r="A551" s="26"/>
    </row>
    <row r="552" spans="1:1" ht="15.75" customHeight="1" x14ac:dyDescent="0.35">
      <c r="A552" s="26"/>
    </row>
    <row r="553" spans="1:1" ht="15.75" customHeight="1" x14ac:dyDescent="0.35">
      <c r="A553" s="26"/>
    </row>
    <row r="554" spans="1:1" ht="15.75" customHeight="1" x14ac:dyDescent="0.35">
      <c r="A554" s="26"/>
    </row>
    <row r="555" spans="1:1" ht="15.75" customHeight="1" x14ac:dyDescent="0.35">
      <c r="A555" s="26"/>
    </row>
    <row r="556" spans="1:1" ht="15.75" customHeight="1" x14ac:dyDescent="0.35">
      <c r="A556" s="26"/>
    </row>
    <row r="557" spans="1:1" ht="15.75" customHeight="1" x14ac:dyDescent="0.35">
      <c r="A557" s="26"/>
    </row>
    <row r="558" spans="1:1" ht="15.75" customHeight="1" x14ac:dyDescent="0.35">
      <c r="A558" s="26"/>
    </row>
    <row r="559" spans="1:1" ht="15.75" customHeight="1" x14ac:dyDescent="0.35">
      <c r="A559" s="26"/>
    </row>
    <row r="560" spans="1:1" ht="15.75" customHeight="1" x14ac:dyDescent="0.35">
      <c r="A560" s="26"/>
    </row>
    <row r="561" spans="1:1" ht="15.75" customHeight="1" x14ac:dyDescent="0.35">
      <c r="A561" s="26"/>
    </row>
    <row r="562" spans="1:1" ht="15.75" customHeight="1" x14ac:dyDescent="0.35">
      <c r="A562" s="26"/>
    </row>
    <row r="563" spans="1:1" ht="15.75" customHeight="1" x14ac:dyDescent="0.35">
      <c r="A563" s="26"/>
    </row>
    <row r="564" spans="1:1" ht="15.75" customHeight="1" x14ac:dyDescent="0.35">
      <c r="A564" s="26"/>
    </row>
    <row r="565" spans="1:1" ht="15.75" customHeight="1" x14ac:dyDescent="0.35">
      <c r="A565" s="26"/>
    </row>
    <row r="566" spans="1:1" ht="15.75" customHeight="1" x14ac:dyDescent="0.35">
      <c r="A566" s="26"/>
    </row>
    <row r="567" spans="1:1" ht="15.75" customHeight="1" x14ac:dyDescent="0.35">
      <c r="A567" s="26"/>
    </row>
    <row r="568" spans="1:1" ht="15.75" customHeight="1" x14ac:dyDescent="0.35">
      <c r="A568" s="26"/>
    </row>
    <row r="569" spans="1:1" ht="15.75" customHeight="1" x14ac:dyDescent="0.35">
      <c r="A569" s="26"/>
    </row>
    <row r="570" spans="1:1" ht="15.75" customHeight="1" x14ac:dyDescent="0.35">
      <c r="A570" s="26"/>
    </row>
    <row r="571" spans="1:1" ht="15.75" customHeight="1" x14ac:dyDescent="0.35">
      <c r="A571" s="26"/>
    </row>
    <row r="572" spans="1:1" ht="15.75" customHeight="1" x14ac:dyDescent="0.35">
      <c r="A572" s="26"/>
    </row>
    <row r="573" spans="1:1" ht="15.75" customHeight="1" x14ac:dyDescent="0.35">
      <c r="A573" s="26"/>
    </row>
    <row r="574" spans="1:1" ht="15.75" customHeight="1" x14ac:dyDescent="0.35">
      <c r="A574" s="26"/>
    </row>
    <row r="575" spans="1:1" ht="15.75" customHeight="1" x14ac:dyDescent="0.35">
      <c r="A575" s="26"/>
    </row>
    <row r="576" spans="1:1" ht="15.75" customHeight="1" x14ac:dyDescent="0.35">
      <c r="A576" s="26"/>
    </row>
    <row r="577" spans="1:1" ht="15.75" customHeight="1" x14ac:dyDescent="0.35">
      <c r="A577" s="26"/>
    </row>
    <row r="578" spans="1:1" ht="15.75" customHeight="1" x14ac:dyDescent="0.35">
      <c r="A578" s="26"/>
    </row>
    <row r="579" spans="1:1" ht="15.75" customHeight="1" x14ac:dyDescent="0.35">
      <c r="A579" s="26"/>
    </row>
    <row r="580" spans="1:1" ht="15.75" customHeight="1" x14ac:dyDescent="0.35">
      <c r="A580" s="26"/>
    </row>
    <row r="581" spans="1:1" ht="15.75" customHeight="1" x14ac:dyDescent="0.35">
      <c r="A581" s="26"/>
    </row>
    <row r="582" spans="1:1" ht="15.75" customHeight="1" x14ac:dyDescent="0.35">
      <c r="A582" s="26"/>
    </row>
    <row r="583" spans="1:1" ht="15.75" customHeight="1" x14ac:dyDescent="0.35">
      <c r="A583" s="26"/>
    </row>
    <row r="584" spans="1:1" ht="15.75" customHeight="1" x14ac:dyDescent="0.35">
      <c r="A584" s="26"/>
    </row>
    <row r="585" spans="1:1" ht="15.75" customHeight="1" x14ac:dyDescent="0.35">
      <c r="A585" s="26"/>
    </row>
    <row r="586" spans="1:1" ht="15.75" customHeight="1" x14ac:dyDescent="0.35">
      <c r="A586" s="26"/>
    </row>
    <row r="587" spans="1:1" ht="15.75" customHeight="1" x14ac:dyDescent="0.35">
      <c r="A587" s="26"/>
    </row>
    <row r="588" spans="1:1" ht="15.75" customHeight="1" x14ac:dyDescent="0.35">
      <c r="A588" s="26"/>
    </row>
    <row r="589" spans="1:1" ht="15.75" customHeight="1" x14ac:dyDescent="0.35">
      <c r="A589" s="26"/>
    </row>
    <row r="590" spans="1:1" ht="15.75" customHeight="1" x14ac:dyDescent="0.35">
      <c r="A590" s="26"/>
    </row>
    <row r="591" spans="1:1" ht="15.75" customHeight="1" x14ac:dyDescent="0.35">
      <c r="A591" s="26"/>
    </row>
    <row r="592" spans="1:1" ht="15.75" customHeight="1" x14ac:dyDescent="0.35">
      <c r="A592" s="26"/>
    </row>
    <row r="593" spans="1:1" ht="15.75" customHeight="1" x14ac:dyDescent="0.35">
      <c r="A593" s="26"/>
    </row>
    <row r="594" spans="1:1" ht="15.75" customHeight="1" x14ac:dyDescent="0.35">
      <c r="A594" s="26"/>
    </row>
    <row r="595" spans="1:1" ht="15.75" customHeight="1" x14ac:dyDescent="0.35">
      <c r="A595" s="26"/>
    </row>
    <row r="596" spans="1:1" ht="15.75" customHeight="1" x14ac:dyDescent="0.35">
      <c r="A596" s="26"/>
    </row>
    <row r="597" spans="1:1" ht="15.75" customHeight="1" x14ac:dyDescent="0.35">
      <c r="A597" s="26"/>
    </row>
    <row r="598" spans="1:1" ht="15.75" customHeight="1" x14ac:dyDescent="0.35">
      <c r="A598" s="26"/>
    </row>
    <row r="599" spans="1:1" ht="15.75" customHeight="1" x14ac:dyDescent="0.35">
      <c r="A599" s="26"/>
    </row>
    <row r="600" spans="1:1" ht="15.75" customHeight="1" x14ac:dyDescent="0.35">
      <c r="A600" s="26"/>
    </row>
    <row r="601" spans="1:1" ht="15.75" customHeight="1" x14ac:dyDescent="0.35">
      <c r="A601" s="26"/>
    </row>
    <row r="602" spans="1:1" ht="15.75" customHeight="1" x14ac:dyDescent="0.35">
      <c r="A602" s="26"/>
    </row>
    <row r="603" spans="1:1" ht="15.75" customHeight="1" x14ac:dyDescent="0.35">
      <c r="A603" s="26"/>
    </row>
    <row r="604" spans="1:1" ht="15.75" customHeight="1" x14ac:dyDescent="0.35">
      <c r="A604" s="26"/>
    </row>
    <row r="605" spans="1:1" ht="15.75" customHeight="1" x14ac:dyDescent="0.35">
      <c r="A605" s="26"/>
    </row>
    <row r="606" spans="1:1" ht="15.75" customHeight="1" x14ac:dyDescent="0.35">
      <c r="A606" s="26"/>
    </row>
    <row r="607" spans="1:1" ht="15.75" customHeight="1" x14ac:dyDescent="0.35">
      <c r="A607" s="26"/>
    </row>
    <row r="608" spans="1:1" ht="15.75" customHeight="1" x14ac:dyDescent="0.35">
      <c r="A608" s="26"/>
    </row>
    <row r="609" spans="1:1" ht="15.75" customHeight="1" x14ac:dyDescent="0.35">
      <c r="A609" s="26"/>
    </row>
    <row r="610" spans="1:1" ht="15.75" customHeight="1" x14ac:dyDescent="0.35">
      <c r="A610" s="26"/>
    </row>
    <row r="611" spans="1:1" ht="15.75" customHeight="1" x14ac:dyDescent="0.35">
      <c r="A611" s="26"/>
    </row>
    <row r="612" spans="1:1" ht="15.75" customHeight="1" x14ac:dyDescent="0.35">
      <c r="A612" s="26"/>
    </row>
    <row r="613" spans="1:1" ht="15.75" customHeight="1" x14ac:dyDescent="0.35">
      <c r="A613" s="26"/>
    </row>
    <row r="614" spans="1:1" ht="15.75" customHeight="1" x14ac:dyDescent="0.35">
      <c r="A614" s="26"/>
    </row>
    <row r="615" spans="1:1" ht="15.75" customHeight="1" x14ac:dyDescent="0.35">
      <c r="A615" s="26"/>
    </row>
    <row r="616" spans="1:1" ht="15.75" customHeight="1" x14ac:dyDescent="0.35">
      <c r="A616" s="26"/>
    </row>
    <row r="617" spans="1:1" ht="15.75" customHeight="1" x14ac:dyDescent="0.35">
      <c r="A617" s="26"/>
    </row>
    <row r="618" spans="1:1" ht="15.75" customHeight="1" x14ac:dyDescent="0.35">
      <c r="A618" s="26"/>
    </row>
    <row r="619" spans="1:1" ht="15.75" customHeight="1" x14ac:dyDescent="0.35">
      <c r="A619" s="26"/>
    </row>
    <row r="620" spans="1:1" ht="15.75" customHeight="1" x14ac:dyDescent="0.35">
      <c r="A620" s="26"/>
    </row>
    <row r="621" spans="1:1" ht="15.75" customHeight="1" x14ac:dyDescent="0.35">
      <c r="A621" s="26"/>
    </row>
    <row r="622" spans="1:1" ht="15.75" customHeight="1" x14ac:dyDescent="0.35">
      <c r="A622" s="26"/>
    </row>
    <row r="623" spans="1:1" ht="15.75" customHeight="1" x14ac:dyDescent="0.35">
      <c r="A623" s="26"/>
    </row>
    <row r="624" spans="1:1" ht="15.75" customHeight="1" x14ac:dyDescent="0.35">
      <c r="A624" s="26"/>
    </row>
    <row r="625" spans="1:1" ht="15.75" customHeight="1" x14ac:dyDescent="0.35">
      <c r="A625" s="26"/>
    </row>
    <row r="626" spans="1:1" ht="15.75" customHeight="1" x14ac:dyDescent="0.35">
      <c r="A626" s="26"/>
    </row>
    <row r="627" spans="1:1" ht="15.75" customHeight="1" x14ac:dyDescent="0.35">
      <c r="A627" s="26"/>
    </row>
    <row r="628" spans="1:1" ht="15.75" customHeight="1" x14ac:dyDescent="0.35">
      <c r="A628" s="26"/>
    </row>
    <row r="629" spans="1:1" ht="15.75" customHeight="1" x14ac:dyDescent="0.35">
      <c r="A629" s="26"/>
    </row>
    <row r="630" spans="1:1" ht="15.75" customHeight="1" x14ac:dyDescent="0.35">
      <c r="A630" s="26"/>
    </row>
    <row r="631" spans="1:1" ht="15.75" customHeight="1" x14ac:dyDescent="0.35">
      <c r="A631" s="26"/>
    </row>
    <row r="632" spans="1:1" ht="15.75" customHeight="1" x14ac:dyDescent="0.35">
      <c r="A632" s="26"/>
    </row>
    <row r="633" spans="1:1" ht="15.75" customHeight="1" x14ac:dyDescent="0.35">
      <c r="A633" s="26"/>
    </row>
    <row r="634" spans="1:1" ht="15.75" customHeight="1" x14ac:dyDescent="0.35">
      <c r="A634" s="26"/>
    </row>
    <row r="635" spans="1:1" ht="15.75" customHeight="1" x14ac:dyDescent="0.35">
      <c r="A635" s="26"/>
    </row>
    <row r="636" spans="1:1" ht="15.75" customHeight="1" x14ac:dyDescent="0.35">
      <c r="A636" s="26"/>
    </row>
    <row r="637" spans="1:1" ht="15.75" customHeight="1" x14ac:dyDescent="0.35">
      <c r="A637" s="26"/>
    </row>
    <row r="638" spans="1:1" ht="15.75" customHeight="1" x14ac:dyDescent="0.35">
      <c r="A638" s="26"/>
    </row>
    <row r="639" spans="1:1" ht="15.75" customHeight="1" x14ac:dyDescent="0.35">
      <c r="A639" s="26"/>
    </row>
    <row r="640" spans="1:1" ht="15.75" customHeight="1" x14ac:dyDescent="0.35">
      <c r="A640" s="26"/>
    </row>
    <row r="641" spans="1:1" ht="15.75" customHeight="1" x14ac:dyDescent="0.35">
      <c r="A641" s="26"/>
    </row>
    <row r="642" spans="1:1" ht="15.75" customHeight="1" x14ac:dyDescent="0.35">
      <c r="A642" s="26"/>
    </row>
    <row r="643" spans="1:1" ht="15.75" customHeight="1" x14ac:dyDescent="0.35">
      <c r="A643" s="26"/>
    </row>
    <row r="644" spans="1:1" ht="15.75" customHeight="1" x14ac:dyDescent="0.35">
      <c r="A644" s="26"/>
    </row>
    <row r="645" spans="1:1" ht="15.75" customHeight="1" x14ac:dyDescent="0.35">
      <c r="A645" s="26"/>
    </row>
    <row r="646" spans="1:1" ht="15.75" customHeight="1" x14ac:dyDescent="0.35">
      <c r="A646" s="26"/>
    </row>
    <row r="647" spans="1:1" ht="15.75" customHeight="1" x14ac:dyDescent="0.35">
      <c r="A647" s="26"/>
    </row>
    <row r="648" spans="1:1" ht="15.75" customHeight="1" x14ac:dyDescent="0.35">
      <c r="A648" s="26"/>
    </row>
    <row r="649" spans="1:1" ht="15.75" customHeight="1" x14ac:dyDescent="0.35">
      <c r="A649" s="26"/>
    </row>
    <row r="650" spans="1:1" ht="15.75" customHeight="1" x14ac:dyDescent="0.35">
      <c r="A650" s="26"/>
    </row>
    <row r="651" spans="1:1" ht="15.75" customHeight="1" x14ac:dyDescent="0.35">
      <c r="A651" s="26"/>
    </row>
    <row r="652" spans="1:1" ht="15.75" customHeight="1" x14ac:dyDescent="0.35">
      <c r="A652" s="26"/>
    </row>
    <row r="653" spans="1:1" ht="15.75" customHeight="1" x14ac:dyDescent="0.35">
      <c r="A653" s="26"/>
    </row>
    <row r="654" spans="1:1" ht="15.75" customHeight="1" x14ac:dyDescent="0.35">
      <c r="A654" s="26"/>
    </row>
    <row r="655" spans="1:1" ht="15.75" customHeight="1" x14ac:dyDescent="0.35">
      <c r="A655" s="26"/>
    </row>
    <row r="656" spans="1:1" ht="15.75" customHeight="1" x14ac:dyDescent="0.35">
      <c r="A656" s="26"/>
    </row>
    <row r="657" spans="1:1" ht="15.75" customHeight="1" x14ac:dyDescent="0.35">
      <c r="A657" s="26"/>
    </row>
    <row r="658" spans="1:1" ht="15.75" customHeight="1" x14ac:dyDescent="0.35">
      <c r="A658" s="26"/>
    </row>
    <row r="659" spans="1:1" ht="15.75" customHeight="1" x14ac:dyDescent="0.35">
      <c r="A659" s="26"/>
    </row>
    <row r="660" spans="1:1" ht="15.75" customHeight="1" x14ac:dyDescent="0.35">
      <c r="A660" s="26"/>
    </row>
    <row r="661" spans="1:1" ht="15.75" customHeight="1" x14ac:dyDescent="0.35">
      <c r="A661" s="26"/>
    </row>
    <row r="662" spans="1:1" ht="15.75" customHeight="1" x14ac:dyDescent="0.35">
      <c r="A662" s="26"/>
    </row>
    <row r="663" spans="1:1" ht="15.75" customHeight="1" x14ac:dyDescent="0.35">
      <c r="A663" s="26"/>
    </row>
    <row r="664" spans="1:1" ht="15.75" customHeight="1" x14ac:dyDescent="0.35">
      <c r="A664" s="26"/>
    </row>
    <row r="665" spans="1:1" ht="15.75" customHeight="1" x14ac:dyDescent="0.35">
      <c r="A665" s="26"/>
    </row>
    <row r="666" spans="1:1" ht="15.75" customHeight="1" x14ac:dyDescent="0.35">
      <c r="A666" s="26"/>
    </row>
    <row r="667" spans="1:1" ht="15.75" customHeight="1" x14ac:dyDescent="0.35">
      <c r="A667" s="26"/>
    </row>
    <row r="668" spans="1:1" ht="15.75" customHeight="1" x14ac:dyDescent="0.35">
      <c r="A668" s="26"/>
    </row>
    <row r="669" spans="1:1" ht="15.75" customHeight="1" x14ac:dyDescent="0.35">
      <c r="A669" s="26"/>
    </row>
    <row r="670" spans="1:1" ht="15.75" customHeight="1" x14ac:dyDescent="0.35">
      <c r="A670" s="26"/>
    </row>
    <row r="671" spans="1:1" ht="15.75" customHeight="1" x14ac:dyDescent="0.35">
      <c r="A671" s="26"/>
    </row>
    <row r="672" spans="1:1" ht="15.75" customHeight="1" x14ac:dyDescent="0.35">
      <c r="A672" s="26"/>
    </row>
    <row r="673" spans="1:1" ht="15.75" customHeight="1" x14ac:dyDescent="0.35">
      <c r="A673" s="26"/>
    </row>
    <row r="674" spans="1:1" ht="15.75" customHeight="1" x14ac:dyDescent="0.35">
      <c r="A674" s="26"/>
    </row>
    <row r="675" spans="1:1" ht="15.75" customHeight="1" x14ac:dyDescent="0.35">
      <c r="A675" s="26"/>
    </row>
    <row r="676" spans="1:1" ht="15.75" customHeight="1" x14ac:dyDescent="0.35">
      <c r="A676" s="26"/>
    </row>
    <row r="677" spans="1:1" ht="15.75" customHeight="1" x14ac:dyDescent="0.35">
      <c r="A677" s="26"/>
    </row>
    <row r="678" spans="1:1" ht="15.75" customHeight="1" x14ac:dyDescent="0.35">
      <c r="A678" s="26"/>
    </row>
    <row r="679" spans="1:1" ht="15.75" customHeight="1" x14ac:dyDescent="0.35">
      <c r="A679" s="26"/>
    </row>
    <row r="680" spans="1:1" ht="15.75" customHeight="1" x14ac:dyDescent="0.35">
      <c r="A680" s="26"/>
    </row>
    <row r="681" spans="1:1" ht="15.75" customHeight="1" x14ac:dyDescent="0.35">
      <c r="A681" s="26"/>
    </row>
    <row r="682" spans="1:1" ht="15.75" customHeight="1" x14ac:dyDescent="0.35">
      <c r="A682" s="26"/>
    </row>
    <row r="683" spans="1:1" ht="15.75" customHeight="1" x14ac:dyDescent="0.35">
      <c r="A683" s="26"/>
    </row>
    <row r="684" spans="1:1" ht="15.75" customHeight="1" x14ac:dyDescent="0.35">
      <c r="A684" s="26"/>
    </row>
    <row r="685" spans="1:1" ht="15.75" customHeight="1" x14ac:dyDescent="0.35">
      <c r="A685" s="26"/>
    </row>
    <row r="686" spans="1:1" ht="15.75" customHeight="1" x14ac:dyDescent="0.35">
      <c r="A686" s="26"/>
    </row>
    <row r="687" spans="1:1" ht="15.75" customHeight="1" x14ac:dyDescent="0.35">
      <c r="A687" s="26"/>
    </row>
    <row r="688" spans="1:1" ht="15.75" customHeight="1" x14ac:dyDescent="0.35">
      <c r="A688" s="26"/>
    </row>
    <row r="689" spans="1:1" ht="15.75" customHeight="1" x14ac:dyDescent="0.35">
      <c r="A689" s="26"/>
    </row>
    <row r="690" spans="1:1" ht="15.75" customHeight="1" x14ac:dyDescent="0.35">
      <c r="A690" s="26"/>
    </row>
    <row r="691" spans="1:1" ht="15.75" customHeight="1" x14ac:dyDescent="0.35">
      <c r="A691" s="26"/>
    </row>
    <row r="692" spans="1:1" ht="15.75" customHeight="1" x14ac:dyDescent="0.35">
      <c r="A692" s="26"/>
    </row>
    <row r="693" spans="1:1" ht="15.75" customHeight="1" x14ac:dyDescent="0.35">
      <c r="A693" s="26"/>
    </row>
    <row r="694" spans="1:1" ht="15.75" customHeight="1" x14ac:dyDescent="0.35">
      <c r="A694" s="26"/>
    </row>
    <row r="695" spans="1:1" ht="15.75" customHeight="1" x14ac:dyDescent="0.35">
      <c r="A695" s="26"/>
    </row>
    <row r="696" spans="1:1" ht="15.75" customHeight="1" x14ac:dyDescent="0.35">
      <c r="A696" s="26"/>
    </row>
    <row r="697" spans="1:1" ht="15.75" customHeight="1" x14ac:dyDescent="0.35">
      <c r="A697" s="26"/>
    </row>
    <row r="698" spans="1:1" ht="15.75" customHeight="1" x14ac:dyDescent="0.35">
      <c r="A698" s="26"/>
    </row>
    <row r="699" spans="1:1" ht="15.75" customHeight="1" x14ac:dyDescent="0.35">
      <c r="A699" s="26"/>
    </row>
    <row r="700" spans="1:1" ht="15.75" customHeight="1" x14ac:dyDescent="0.35">
      <c r="A700" s="26"/>
    </row>
    <row r="701" spans="1:1" ht="15.75" customHeight="1" x14ac:dyDescent="0.35">
      <c r="A701" s="26"/>
    </row>
    <row r="702" spans="1:1" ht="15.75" customHeight="1" x14ac:dyDescent="0.35">
      <c r="A702" s="26"/>
    </row>
    <row r="703" spans="1:1" ht="15.75" customHeight="1" x14ac:dyDescent="0.35">
      <c r="A703" s="26"/>
    </row>
    <row r="704" spans="1:1" ht="15.75" customHeight="1" x14ac:dyDescent="0.35">
      <c r="A704" s="26"/>
    </row>
    <row r="705" spans="1:1" ht="15.75" customHeight="1" x14ac:dyDescent="0.35">
      <c r="A705" s="26"/>
    </row>
    <row r="706" spans="1:1" ht="15.75" customHeight="1" x14ac:dyDescent="0.35">
      <c r="A706" s="26"/>
    </row>
    <row r="707" spans="1:1" ht="15.75" customHeight="1" x14ac:dyDescent="0.35">
      <c r="A707" s="26"/>
    </row>
    <row r="708" spans="1:1" ht="15.75" customHeight="1" x14ac:dyDescent="0.35">
      <c r="A708" s="26"/>
    </row>
    <row r="709" spans="1:1" ht="15.75" customHeight="1" x14ac:dyDescent="0.35">
      <c r="A709" s="26"/>
    </row>
    <row r="710" spans="1:1" ht="15.75" customHeight="1" x14ac:dyDescent="0.35">
      <c r="A710" s="26"/>
    </row>
    <row r="711" spans="1:1" ht="15.75" customHeight="1" x14ac:dyDescent="0.35">
      <c r="A711" s="26"/>
    </row>
    <row r="712" spans="1:1" ht="15.75" customHeight="1" x14ac:dyDescent="0.35">
      <c r="A712" s="26"/>
    </row>
    <row r="713" spans="1:1" ht="15.75" customHeight="1" x14ac:dyDescent="0.35">
      <c r="A713" s="26"/>
    </row>
    <row r="714" spans="1:1" ht="15.75" customHeight="1" x14ac:dyDescent="0.35">
      <c r="A714" s="26"/>
    </row>
    <row r="715" spans="1:1" ht="15.75" customHeight="1" x14ac:dyDescent="0.35">
      <c r="A715" s="26"/>
    </row>
    <row r="716" spans="1:1" ht="15.75" customHeight="1" x14ac:dyDescent="0.35">
      <c r="A716" s="26"/>
    </row>
    <row r="717" spans="1:1" ht="15.75" customHeight="1" x14ac:dyDescent="0.35">
      <c r="A717" s="26"/>
    </row>
    <row r="718" spans="1:1" ht="15.75" customHeight="1" x14ac:dyDescent="0.35">
      <c r="A718" s="26"/>
    </row>
    <row r="719" spans="1:1" ht="15.75" customHeight="1" x14ac:dyDescent="0.35">
      <c r="A719" s="26"/>
    </row>
    <row r="720" spans="1:1" ht="15.75" customHeight="1" x14ac:dyDescent="0.35">
      <c r="A720" s="26"/>
    </row>
    <row r="721" spans="1:1" ht="15.75" customHeight="1" x14ac:dyDescent="0.35">
      <c r="A721" s="26"/>
    </row>
    <row r="722" spans="1:1" ht="15.75" customHeight="1" x14ac:dyDescent="0.35">
      <c r="A722" s="26"/>
    </row>
    <row r="723" spans="1:1" ht="15.75" customHeight="1" x14ac:dyDescent="0.35">
      <c r="A723" s="26"/>
    </row>
    <row r="724" spans="1:1" ht="15.75" customHeight="1" x14ac:dyDescent="0.35">
      <c r="A724" s="26"/>
    </row>
    <row r="725" spans="1:1" ht="15.75" customHeight="1" x14ac:dyDescent="0.35">
      <c r="A725" s="26"/>
    </row>
    <row r="726" spans="1:1" ht="15.75" customHeight="1" x14ac:dyDescent="0.35">
      <c r="A726" s="26"/>
    </row>
    <row r="727" spans="1:1" ht="15.75" customHeight="1" x14ac:dyDescent="0.35">
      <c r="A727" s="26"/>
    </row>
    <row r="728" spans="1:1" ht="15.75" customHeight="1" x14ac:dyDescent="0.35">
      <c r="A728" s="26"/>
    </row>
    <row r="729" spans="1:1" ht="15.75" customHeight="1" x14ac:dyDescent="0.35">
      <c r="A729" s="26"/>
    </row>
    <row r="730" spans="1:1" ht="15.75" customHeight="1" x14ac:dyDescent="0.35">
      <c r="A730" s="26"/>
    </row>
    <row r="731" spans="1:1" ht="15.75" customHeight="1" x14ac:dyDescent="0.35">
      <c r="A731" s="26"/>
    </row>
    <row r="732" spans="1:1" ht="15.75" customHeight="1" x14ac:dyDescent="0.35">
      <c r="A732" s="26"/>
    </row>
    <row r="733" spans="1:1" ht="15.75" customHeight="1" x14ac:dyDescent="0.35">
      <c r="A733" s="26"/>
    </row>
    <row r="734" spans="1:1" ht="15.75" customHeight="1" x14ac:dyDescent="0.35">
      <c r="A734" s="26"/>
    </row>
    <row r="735" spans="1:1" ht="15.75" customHeight="1" x14ac:dyDescent="0.35">
      <c r="A735" s="26"/>
    </row>
    <row r="736" spans="1:1" ht="15.75" customHeight="1" x14ac:dyDescent="0.35">
      <c r="A736" s="26"/>
    </row>
    <row r="737" spans="1:1" ht="15.75" customHeight="1" x14ac:dyDescent="0.35">
      <c r="A737" s="26"/>
    </row>
    <row r="738" spans="1:1" ht="15.75" customHeight="1" x14ac:dyDescent="0.35">
      <c r="A738" s="26"/>
    </row>
    <row r="739" spans="1:1" ht="15.75" customHeight="1" x14ac:dyDescent="0.35">
      <c r="A739" s="26"/>
    </row>
    <row r="740" spans="1:1" ht="15.75" customHeight="1" x14ac:dyDescent="0.35">
      <c r="A740" s="26"/>
    </row>
    <row r="741" spans="1:1" ht="15.75" customHeight="1" x14ac:dyDescent="0.35">
      <c r="A741" s="26"/>
    </row>
    <row r="742" spans="1:1" ht="15.75" customHeight="1" x14ac:dyDescent="0.35">
      <c r="A742" s="26"/>
    </row>
    <row r="743" spans="1:1" ht="15.75" customHeight="1" x14ac:dyDescent="0.35">
      <c r="A743" s="26"/>
    </row>
    <row r="744" spans="1:1" ht="15.75" customHeight="1" x14ac:dyDescent="0.35">
      <c r="A744" s="26"/>
    </row>
    <row r="745" spans="1:1" ht="15.75" customHeight="1" x14ac:dyDescent="0.35">
      <c r="A745" s="26"/>
    </row>
    <row r="746" spans="1:1" ht="15.75" customHeight="1" x14ac:dyDescent="0.35">
      <c r="A746" s="26"/>
    </row>
    <row r="747" spans="1:1" ht="15.75" customHeight="1" x14ac:dyDescent="0.35">
      <c r="A747" s="26"/>
    </row>
    <row r="748" spans="1:1" ht="15.75" customHeight="1" x14ac:dyDescent="0.35">
      <c r="A748" s="26"/>
    </row>
    <row r="749" spans="1:1" ht="15.75" customHeight="1" x14ac:dyDescent="0.35">
      <c r="A749" s="26"/>
    </row>
    <row r="750" spans="1:1" ht="15.75" customHeight="1" x14ac:dyDescent="0.35">
      <c r="A750" s="26"/>
    </row>
    <row r="751" spans="1:1" ht="15.75" customHeight="1" x14ac:dyDescent="0.35">
      <c r="A751" s="26"/>
    </row>
    <row r="752" spans="1:1" ht="15.75" customHeight="1" x14ac:dyDescent="0.35">
      <c r="A752" s="26"/>
    </row>
    <row r="753" spans="1:1" ht="15.75" customHeight="1" x14ac:dyDescent="0.35">
      <c r="A753" s="26"/>
    </row>
    <row r="754" spans="1:1" ht="15.75" customHeight="1" x14ac:dyDescent="0.35">
      <c r="A754" s="26"/>
    </row>
    <row r="755" spans="1:1" ht="15.75" customHeight="1" x14ac:dyDescent="0.35">
      <c r="A755" s="26"/>
    </row>
    <row r="756" spans="1:1" ht="15.75" customHeight="1" x14ac:dyDescent="0.35">
      <c r="A756" s="26"/>
    </row>
    <row r="757" spans="1:1" ht="15.75" customHeight="1" x14ac:dyDescent="0.35">
      <c r="A757" s="26"/>
    </row>
    <row r="758" spans="1:1" ht="15.75" customHeight="1" x14ac:dyDescent="0.35">
      <c r="A758" s="26"/>
    </row>
    <row r="759" spans="1:1" ht="15.75" customHeight="1" x14ac:dyDescent="0.35">
      <c r="A759" s="26"/>
    </row>
    <row r="760" spans="1:1" ht="15.75" customHeight="1" x14ac:dyDescent="0.35">
      <c r="A760" s="26"/>
    </row>
    <row r="761" spans="1:1" ht="15.75" customHeight="1" x14ac:dyDescent="0.35">
      <c r="A761" s="26"/>
    </row>
    <row r="762" spans="1:1" ht="15.75" customHeight="1" x14ac:dyDescent="0.35">
      <c r="A762" s="26"/>
    </row>
    <row r="763" spans="1:1" ht="15.75" customHeight="1" x14ac:dyDescent="0.35">
      <c r="A763" s="26"/>
    </row>
    <row r="764" spans="1:1" ht="15.75" customHeight="1" x14ac:dyDescent="0.35">
      <c r="A764" s="26"/>
    </row>
    <row r="765" spans="1:1" ht="15.75" customHeight="1" x14ac:dyDescent="0.35">
      <c r="A765" s="26"/>
    </row>
    <row r="766" spans="1:1" ht="15.75" customHeight="1" x14ac:dyDescent="0.35">
      <c r="A766" s="26"/>
    </row>
    <row r="767" spans="1:1" ht="15.75" customHeight="1" x14ac:dyDescent="0.35">
      <c r="A767" s="26"/>
    </row>
    <row r="768" spans="1:1" ht="15.75" customHeight="1" x14ac:dyDescent="0.35">
      <c r="A768" s="26"/>
    </row>
    <row r="769" spans="1:1" ht="15.75" customHeight="1" x14ac:dyDescent="0.35">
      <c r="A769" s="26"/>
    </row>
    <row r="770" spans="1:1" ht="15.75" customHeight="1" x14ac:dyDescent="0.35">
      <c r="A770" s="26"/>
    </row>
    <row r="771" spans="1:1" ht="15.75" customHeight="1" x14ac:dyDescent="0.35">
      <c r="A771" s="26"/>
    </row>
    <row r="772" spans="1:1" ht="15.75" customHeight="1" x14ac:dyDescent="0.35">
      <c r="A772" s="26"/>
    </row>
    <row r="773" spans="1:1" ht="15.75" customHeight="1" x14ac:dyDescent="0.35">
      <c r="A773" s="26"/>
    </row>
    <row r="774" spans="1:1" ht="15.75" customHeight="1" x14ac:dyDescent="0.35">
      <c r="A774" s="26"/>
    </row>
    <row r="775" spans="1:1" ht="15.75" customHeight="1" x14ac:dyDescent="0.35">
      <c r="A775" s="26"/>
    </row>
    <row r="776" spans="1:1" ht="15.75" customHeight="1" x14ac:dyDescent="0.35">
      <c r="A776" s="26"/>
    </row>
    <row r="777" spans="1:1" ht="15.75" customHeight="1" x14ac:dyDescent="0.35">
      <c r="A777" s="26"/>
    </row>
    <row r="778" spans="1:1" ht="15.75" customHeight="1" x14ac:dyDescent="0.35">
      <c r="A778" s="26"/>
    </row>
    <row r="779" spans="1:1" ht="15.75" customHeight="1" x14ac:dyDescent="0.35">
      <c r="A779" s="26"/>
    </row>
    <row r="780" spans="1:1" ht="15.75" customHeight="1" x14ac:dyDescent="0.35">
      <c r="A780" s="26"/>
    </row>
    <row r="781" spans="1:1" ht="15.75" customHeight="1" x14ac:dyDescent="0.35">
      <c r="A781" s="26"/>
    </row>
    <row r="782" spans="1:1" ht="15.75" customHeight="1" x14ac:dyDescent="0.35">
      <c r="A782" s="26"/>
    </row>
    <row r="783" spans="1:1" ht="15.75" customHeight="1" x14ac:dyDescent="0.35">
      <c r="A783" s="26"/>
    </row>
    <row r="784" spans="1:1" ht="15.75" customHeight="1" x14ac:dyDescent="0.35">
      <c r="A784" s="26"/>
    </row>
    <row r="785" spans="1:1" ht="15.75" customHeight="1" x14ac:dyDescent="0.35">
      <c r="A785" s="26"/>
    </row>
    <row r="786" spans="1:1" ht="15.75" customHeight="1" x14ac:dyDescent="0.35">
      <c r="A786" s="26"/>
    </row>
    <row r="787" spans="1:1" ht="15.75" customHeight="1" x14ac:dyDescent="0.35">
      <c r="A787" s="26"/>
    </row>
    <row r="788" spans="1:1" ht="15.75" customHeight="1" x14ac:dyDescent="0.35">
      <c r="A788" s="26"/>
    </row>
    <row r="789" spans="1:1" ht="15.75" customHeight="1" x14ac:dyDescent="0.35">
      <c r="A789" s="26"/>
    </row>
    <row r="790" spans="1:1" ht="15.75" customHeight="1" x14ac:dyDescent="0.35">
      <c r="A790" s="26"/>
    </row>
    <row r="791" spans="1:1" ht="15.75" customHeight="1" x14ac:dyDescent="0.35">
      <c r="A791" s="26"/>
    </row>
    <row r="792" spans="1:1" ht="15.75" customHeight="1" x14ac:dyDescent="0.35">
      <c r="A792" s="26"/>
    </row>
    <row r="793" spans="1:1" ht="15.75" customHeight="1" x14ac:dyDescent="0.35">
      <c r="A793" s="26"/>
    </row>
    <row r="794" spans="1:1" ht="15.75" customHeight="1" x14ac:dyDescent="0.35">
      <c r="A794" s="26"/>
    </row>
    <row r="795" spans="1:1" ht="15.75" customHeight="1" x14ac:dyDescent="0.35">
      <c r="A795" s="26"/>
    </row>
    <row r="796" spans="1:1" ht="15.75" customHeight="1" x14ac:dyDescent="0.35">
      <c r="A796" s="26"/>
    </row>
    <row r="797" spans="1:1" ht="15.75" customHeight="1" x14ac:dyDescent="0.35">
      <c r="A797" s="26"/>
    </row>
    <row r="798" spans="1:1" ht="15.75" customHeight="1" x14ac:dyDescent="0.35">
      <c r="A798" s="26"/>
    </row>
    <row r="799" spans="1:1" ht="15.75" customHeight="1" x14ac:dyDescent="0.35">
      <c r="A799" s="26"/>
    </row>
    <row r="800" spans="1:1" ht="15.75" customHeight="1" x14ac:dyDescent="0.35">
      <c r="A800" s="26"/>
    </row>
    <row r="801" spans="1:1" ht="15.75" customHeight="1" x14ac:dyDescent="0.35">
      <c r="A801" s="26"/>
    </row>
    <row r="802" spans="1:1" ht="15.75" customHeight="1" x14ac:dyDescent="0.35">
      <c r="A802" s="26"/>
    </row>
    <row r="803" spans="1:1" ht="15.75" customHeight="1" x14ac:dyDescent="0.35">
      <c r="A803" s="26"/>
    </row>
    <row r="804" spans="1:1" ht="15.75" customHeight="1" x14ac:dyDescent="0.35">
      <c r="A804" s="26"/>
    </row>
    <row r="805" spans="1:1" ht="15.75" customHeight="1" x14ac:dyDescent="0.35">
      <c r="A805" s="26"/>
    </row>
    <row r="806" spans="1:1" ht="15.75" customHeight="1" x14ac:dyDescent="0.35">
      <c r="A806" s="26"/>
    </row>
    <row r="807" spans="1:1" ht="15.75" customHeight="1" x14ac:dyDescent="0.35">
      <c r="A807" s="26"/>
    </row>
    <row r="808" spans="1:1" ht="15.75" customHeight="1" x14ac:dyDescent="0.35">
      <c r="A808" s="26"/>
    </row>
    <row r="809" spans="1:1" ht="15.75" customHeight="1" x14ac:dyDescent="0.35">
      <c r="A809" s="26"/>
    </row>
    <row r="810" spans="1:1" ht="15.75" customHeight="1" x14ac:dyDescent="0.35">
      <c r="A810" s="26"/>
    </row>
    <row r="811" spans="1:1" ht="15.75" customHeight="1" x14ac:dyDescent="0.35">
      <c r="A811" s="26"/>
    </row>
    <row r="812" spans="1:1" ht="15.75" customHeight="1" x14ac:dyDescent="0.35">
      <c r="A812" s="26"/>
    </row>
    <row r="813" spans="1:1" ht="15.75" customHeight="1" x14ac:dyDescent="0.35">
      <c r="A813" s="26"/>
    </row>
    <row r="814" spans="1:1" ht="15.75" customHeight="1" x14ac:dyDescent="0.35">
      <c r="A814" s="26"/>
    </row>
    <row r="815" spans="1:1" ht="15.75" customHeight="1" x14ac:dyDescent="0.35">
      <c r="A815" s="26"/>
    </row>
    <row r="816" spans="1:1" ht="15.75" customHeight="1" x14ac:dyDescent="0.35">
      <c r="A816" s="26"/>
    </row>
    <row r="817" spans="1:1" ht="15.75" customHeight="1" x14ac:dyDescent="0.35">
      <c r="A817" s="26"/>
    </row>
    <row r="818" spans="1:1" ht="15.75" customHeight="1" x14ac:dyDescent="0.35">
      <c r="A818" s="26"/>
    </row>
    <row r="819" spans="1:1" ht="15.75" customHeight="1" x14ac:dyDescent="0.35">
      <c r="A819" s="26"/>
    </row>
    <row r="820" spans="1:1" ht="15.75" customHeight="1" x14ac:dyDescent="0.35">
      <c r="A820" s="26"/>
    </row>
    <row r="821" spans="1:1" ht="15.75" customHeight="1" x14ac:dyDescent="0.35">
      <c r="A821" s="26"/>
    </row>
    <row r="822" spans="1:1" ht="15.75" customHeight="1" x14ac:dyDescent="0.35">
      <c r="A822" s="26"/>
    </row>
    <row r="823" spans="1:1" ht="15.75" customHeight="1" x14ac:dyDescent="0.35">
      <c r="A823" s="26"/>
    </row>
    <row r="824" spans="1:1" ht="15.75" customHeight="1" x14ac:dyDescent="0.35">
      <c r="A824" s="26"/>
    </row>
    <row r="825" spans="1:1" ht="15.75" customHeight="1" x14ac:dyDescent="0.35">
      <c r="A825" s="26"/>
    </row>
    <row r="826" spans="1:1" ht="15.75" customHeight="1" x14ac:dyDescent="0.35">
      <c r="A826" s="26"/>
    </row>
    <row r="827" spans="1:1" ht="15.75" customHeight="1" x14ac:dyDescent="0.35">
      <c r="A827" s="26"/>
    </row>
    <row r="828" spans="1:1" ht="15.75" customHeight="1" x14ac:dyDescent="0.35">
      <c r="A828" s="26"/>
    </row>
    <row r="829" spans="1:1" ht="15.75" customHeight="1" x14ac:dyDescent="0.35">
      <c r="A829" s="26"/>
    </row>
    <row r="830" spans="1:1" ht="15.75" customHeight="1" x14ac:dyDescent="0.35">
      <c r="A830" s="26"/>
    </row>
    <row r="831" spans="1:1" ht="15.75" customHeight="1" x14ac:dyDescent="0.35">
      <c r="A831" s="26"/>
    </row>
    <row r="832" spans="1:1" ht="15.75" customHeight="1" x14ac:dyDescent="0.35">
      <c r="A832" s="26"/>
    </row>
    <row r="833" spans="1:1" ht="15.75" customHeight="1" x14ac:dyDescent="0.35">
      <c r="A833" s="26"/>
    </row>
    <row r="834" spans="1:1" ht="15.75" customHeight="1" x14ac:dyDescent="0.35">
      <c r="A834" s="26"/>
    </row>
    <row r="835" spans="1:1" ht="15.75" customHeight="1" x14ac:dyDescent="0.35">
      <c r="A835" s="26"/>
    </row>
    <row r="836" spans="1:1" ht="15.75" customHeight="1" x14ac:dyDescent="0.35">
      <c r="A836" s="26"/>
    </row>
    <row r="837" spans="1:1" ht="15.75" customHeight="1" x14ac:dyDescent="0.35">
      <c r="A837" s="26"/>
    </row>
    <row r="838" spans="1:1" ht="15.75" customHeight="1" x14ac:dyDescent="0.35">
      <c r="A838" s="26"/>
    </row>
    <row r="839" spans="1:1" ht="15.75" customHeight="1" x14ac:dyDescent="0.35">
      <c r="A839" s="26"/>
    </row>
    <row r="840" spans="1:1" ht="15.75" customHeight="1" x14ac:dyDescent="0.35">
      <c r="A840" s="26"/>
    </row>
    <row r="841" spans="1:1" ht="15.75" customHeight="1" x14ac:dyDescent="0.35">
      <c r="A841" s="26"/>
    </row>
    <row r="842" spans="1:1" ht="15.75" customHeight="1" x14ac:dyDescent="0.35">
      <c r="A842" s="26"/>
    </row>
    <row r="843" spans="1:1" ht="15.75" customHeight="1" x14ac:dyDescent="0.35">
      <c r="A843" s="26"/>
    </row>
    <row r="844" spans="1:1" ht="15.75" customHeight="1" x14ac:dyDescent="0.35">
      <c r="A844" s="26"/>
    </row>
    <row r="845" spans="1:1" ht="15.75" customHeight="1" x14ac:dyDescent="0.35">
      <c r="A845" s="26"/>
    </row>
    <row r="846" spans="1:1" ht="15.75" customHeight="1" x14ac:dyDescent="0.35">
      <c r="A846" s="26"/>
    </row>
    <row r="847" spans="1:1" ht="15.75" customHeight="1" x14ac:dyDescent="0.35">
      <c r="A847" s="26"/>
    </row>
    <row r="848" spans="1:1" ht="15.75" customHeight="1" x14ac:dyDescent="0.35">
      <c r="A848" s="26"/>
    </row>
    <row r="849" spans="1:1" ht="15.75" customHeight="1" x14ac:dyDescent="0.35">
      <c r="A849" s="26"/>
    </row>
    <row r="850" spans="1:1" ht="15.75" customHeight="1" x14ac:dyDescent="0.35">
      <c r="A850" s="26"/>
    </row>
    <row r="851" spans="1:1" ht="15.75" customHeight="1" x14ac:dyDescent="0.35">
      <c r="A851" s="26"/>
    </row>
    <row r="852" spans="1:1" ht="15.75" customHeight="1" x14ac:dyDescent="0.35">
      <c r="A852" s="26"/>
    </row>
    <row r="853" spans="1:1" ht="15.75" customHeight="1" x14ac:dyDescent="0.35">
      <c r="A853" s="26"/>
    </row>
    <row r="854" spans="1:1" ht="15.75" customHeight="1" x14ac:dyDescent="0.35">
      <c r="A854" s="26"/>
    </row>
    <row r="855" spans="1:1" ht="15.75" customHeight="1" x14ac:dyDescent="0.35">
      <c r="A855" s="26"/>
    </row>
    <row r="856" spans="1:1" ht="15.75" customHeight="1" x14ac:dyDescent="0.35">
      <c r="A856" s="26"/>
    </row>
    <row r="857" spans="1:1" ht="15.75" customHeight="1" x14ac:dyDescent="0.35">
      <c r="A857" s="26"/>
    </row>
    <row r="858" spans="1:1" ht="15.75" customHeight="1" x14ac:dyDescent="0.35">
      <c r="A858" s="26"/>
    </row>
    <row r="859" spans="1:1" ht="15.75" customHeight="1" x14ac:dyDescent="0.35">
      <c r="A859" s="26"/>
    </row>
    <row r="860" spans="1:1" ht="15.75" customHeight="1" x14ac:dyDescent="0.35">
      <c r="A860" s="26"/>
    </row>
    <row r="861" spans="1:1" ht="15.75" customHeight="1" x14ac:dyDescent="0.35">
      <c r="A861" s="26"/>
    </row>
    <row r="862" spans="1:1" ht="15.75" customHeight="1" x14ac:dyDescent="0.35">
      <c r="A862" s="26"/>
    </row>
    <row r="863" spans="1:1" ht="15.75" customHeight="1" x14ac:dyDescent="0.35">
      <c r="A863" s="26"/>
    </row>
    <row r="864" spans="1:1" ht="15.75" customHeight="1" x14ac:dyDescent="0.35">
      <c r="A864" s="26"/>
    </row>
    <row r="865" spans="1:1" ht="15.75" customHeight="1" x14ac:dyDescent="0.35">
      <c r="A865" s="26"/>
    </row>
    <row r="866" spans="1:1" ht="15.75" customHeight="1" x14ac:dyDescent="0.35">
      <c r="A866" s="26"/>
    </row>
    <row r="867" spans="1:1" ht="15.75" customHeight="1" x14ac:dyDescent="0.35">
      <c r="A867" s="26"/>
    </row>
    <row r="868" spans="1:1" ht="15.75" customHeight="1" x14ac:dyDescent="0.35">
      <c r="A868" s="26"/>
    </row>
    <row r="869" spans="1:1" ht="15.75" customHeight="1" x14ac:dyDescent="0.35">
      <c r="A869" s="26"/>
    </row>
    <row r="870" spans="1:1" ht="15.75" customHeight="1" x14ac:dyDescent="0.35">
      <c r="A870" s="26"/>
    </row>
    <row r="871" spans="1:1" ht="15.75" customHeight="1" x14ac:dyDescent="0.35">
      <c r="A871" s="26"/>
    </row>
    <row r="872" spans="1:1" ht="15.75" customHeight="1" x14ac:dyDescent="0.35">
      <c r="A872" s="26"/>
    </row>
    <row r="873" spans="1:1" ht="15.75" customHeight="1" x14ac:dyDescent="0.35">
      <c r="A873" s="26"/>
    </row>
    <row r="874" spans="1:1" ht="15.75" customHeight="1" x14ac:dyDescent="0.35">
      <c r="A874" s="26"/>
    </row>
    <row r="875" spans="1:1" ht="15.75" customHeight="1" x14ac:dyDescent="0.35">
      <c r="A875" s="26"/>
    </row>
    <row r="876" spans="1:1" ht="15.75" customHeight="1" x14ac:dyDescent="0.35">
      <c r="A876" s="26"/>
    </row>
    <row r="877" spans="1:1" ht="15.75" customHeight="1" x14ac:dyDescent="0.35">
      <c r="A877" s="26"/>
    </row>
    <row r="878" spans="1:1" ht="15.75" customHeight="1" x14ac:dyDescent="0.35">
      <c r="A878" s="26"/>
    </row>
    <row r="879" spans="1:1" ht="15.75" customHeight="1" x14ac:dyDescent="0.35">
      <c r="A879" s="26"/>
    </row>
    <row r="880" spans="1:1" ht="15.75" customHeight="1" x14ac:dyDescent="0.35">
      <c r="A880" s="26"/>
    </row>
    <row r="881" spans="1:1" ht="15.75" customHeight="1" x14ac:dyDescent="0.35">
      <c r="A881" s="26"/>
    </row>
    <row r="882" spans="1:1" ht="15.75" customHeight="1" x14ac:dyDescent="0.35">
      <c r="A882" s="26"/>
    </row>
    <row r="883" spans="1:1" ht="15.75" customHeight="1" x14ac:dyDescent="0.35">
      <c r="A883" s="26"/>
    </row>
    <row r="884" spans="1:1" ht="15.75" customHeight="1" x14ac:dyDescent="0.35">
      <c r="A884" s="26"/>
    </row>
    <row r="885" spans="1:1" ht="15.75" customHeight="1" x14ac:dyDescent="0.35">
      <c r="A885" s="26"/>
    </row>
    <row r="886" spans="1:1" ht="15.75" customHeight="1" x14ac:dyDescent="0.35">
      <c r="A886" s="26"/>
    </row>
    <row r="887" spans="1:1" ht="15.75" customHeight="1" x14ac:dyDescent="0.35">
      <c r="A887" s="26"/>
    </row>
    <row r="888" spans="1:1" ht="15.75" customHeight="1" x14ac:dyDescent="0.35">
      <c r="A888" s="26"/>
    </row>
    <row r="889" spans="1:1" ht="15.75" customHeight="1" x14ac:dyDescent="0.35">
      <c r="A889" s="26"/>
    </row>
    <row r="890" spans="1:1" ht="15.75" customHeight="1" x14ac:dyDescent="0.35">
      <c r="A890" s="26"/>
    </row>
    <row r="891" spans="1:1" ht="15.75" customHeight="1" x14ac:dyDescent="0.35">
      <c r="A891" s="26"/>
    </row>
    <row r="892" spans="1:1" ht="15.75" customHeight="1" x14ac:dyDescent="0.35">
      <c r="A892" s="26"/>
    </row>
    <row r="893" spans="1:1" ht="15.75" customHeight="1" x14ac:dyDescent="0.35">
      <c r="A893" s="26"/>
    </row>
    <row r="894" spans="1:1" ht="15.75" customHeight="1" x14ac:dyDescent="0.35">
      <c r="A894" s="26"/>
    </row>
    <row r="895" spans="1:1" ht="15.75" customHeight="1" x14ac:dyDescent="0.35">
      <c r="A895" s="26"/>
    </row>
    <row r="896" spans="1:1" ht="15.75" customHeight="1" x14ac:dyDescent="0.35">
      <c r="A896" s="26"/>
    </row>
    <row r="897" spans="1:1" ht="15.75" customHeight="1" x14ac:dyDescent="0.35">
      <c r="A897" s="26"/>
    </row>
    <row r="898" spans="1:1" ht="15.75" customHeight="1" x14ac:dyDescent="0.35">
      <c r="A898" s="26"/>
    </row>
    <row r="899" spans="1:1" ht="15.75" customHeight="1" x14ac:dyDescent="0.35">
      <c r="A899" s="26"/>
    </row>
    <row r="900" spans="1:1" ht="15.75" customHeight="1" x14ac:dyDescent="0.35">
      <c r="A900" s="26"/>
    </row>
    <row r="901" spans="1:1" ht="15.75" customHeight="1" x14ac:dyDescent="0.35">
      <c r="A901" s="26"/>
    </row>
    <row r="902" spans="1:1" ht="15.75" customHeight="1" x14ac:dyDescent="0.35">
      <c r="A902" s="26"/>
    </row>
    <row r="903" spans="1:1" ht="15.75" customHeight="1" x14ac:dyDescent="0.35">
      <c r="A903" s="26"/>
    </row>
    <row r="904" spans="1:1" ht="15.75" customHeight="1" x14ac:dyDescent="0.35">
      <c r="A904" s="26"/>
    </row>
    <row r="905" spans="1:1" ht="15.75" customHeight="1" x14ac:dyDescent="0.35">
      <c r="A905" s="26"/>
    </row>
    <row r="906" spans="1:1" ht="15.75" customHeight="1" x14ac:dyDescent="0.35">
      <c r="A906" s="26"/>
    </row>
    <row r="907" spans="1:1" ht="15.75" customHeight="1" x14ac:dyDescent="0.35">
      <c r="A907" s="26"/>
    </row>
    <row r="908" spans="1:1" ht="15.75" customHeight="1" x14ac:dyDescent="0.35">
      <c r="A908" s="26"/>
    </row>
    <row r="909" spans="1:1" ht="15.75" customHeight="1" x14ac:dyDescent="0.35">
      <c r="A909" s="26"/>
    </row>
    <row r="910" spans="1:1" ht="15.75" customHeight="1" x14ac:dyDescent="0.35">
      <c r="A910" s="26"/>
    </row>
    <row r="911" spans="1:1" ht="15.75" customHeight="1" x14ac:dyDescent="0.35">
      <c r="A911" s="26"/>
    </row>
    <row r="912" spans="1:1" ht="15.75" customHeight="1" x14ac:dyDescent="0.35">
      <c r="A912" s="26"/>
    </row>
    <row r="913" spans="1:1" ht="15.75" customHeight="1" x14ac:dyDescent="0.35">
      <c r="A913" s="26"/>
    </row>
    <row r="914" spans="1:1" ht="15.75" customHeight="1" x14ac:dyDescent="0.35">
      <c r="A914" s="26"/>
    </row>
    <row r="915" spans="1:1" ht="15.75" customHeight="1" x14ac:dyDescent="0.35">
      <c r="A915" s="26"/>
    </row>
    <row r="916" spans="1:1" ht="15.75" customHeight="1" x14ac:dyDescent="0.35">
      <c r="A916" s="26"/>
    </row>
    <row r="917" spans="1:1" ht="15.75" customHeight="1" x14ac:dyDescent="0.35">
      <c r="A917" s="26"/>
    </row>
    <row r="918" spans="1:1" ht="15.75" customHeight="1" x14ac:dyDescent="0.35">
      <c r="A918" s="26"/>
    </row>
    <row r="919" spans="1:1" ht="15.75" customHeight="1" x14ac:dyDescent="0.35">
      <c r="A919" s="26"/>
    </row>
    <row r="920" spans="1:1" ht="15.75" customHeight="1" x14ac:dyDescent="0.35">
      <c r="A920" s="26"/>
    </row>
    <row r="921" spans="1:1" ht="15.75" customHeight="1" x14ac:dyDescent="0.35">
      <c r="A921" s="26"/>
    </row>
    <row r="922" spans="1:1" ht="15.75" customHeight="1" x14ac:dyDescent="0.35">
      <c r="A922" s="26"/>
    </row>
    <row r="923" spans="1:1" ht="15.75" customHeight="1" x14ac:dyDescent="0.35">
      <c r="A923" s="26"/>
    </row>
    <row r="924" spans="1:1" ht="15.75" customHeight="1" x14ac:dyDescent="0.35">
      <c r="A924" s="26"/>
    </row>
    <row r="925" spans="1:1" ht="15.75" customHeight="1" x14ac:dyDescent="0.35">
      <c r="A925" s="26"/>
    </row>
    <row r="926" spans="1:1" ht="15.75" customHeight="1" x14ac:dyDescent="0.35">
      <c r="A926" s="26"/>
    </row>
    <row r="927" spans="1:1" ht="15.75" customHeight="1" x14ac:dyDescent="0.35">
      <c r="A927" s="26"/>
    </row>
    <row r="928" spans="1:1" ht="15.75" customHeight="1" x14ac:dyDescent="0.35">
      <c r="A928" s="26"/>
    </row>
    <row r="929" spans="1:1" ht="15.75" customHeight="1" x14ac:dyDescent="0.35">
      <c r="A929" s="26"/>
    </row>
    <row r="930" spans="1:1" ht="15.75" customHeight="1" x14ac:dyDescent="0.35">
      <c r="A930" s="26"/>
    </row>
    <row r="931" spans="1:1" ht="15.75" customHeight="1" x14ac:dyDescent="0.35">
      <c r="A931" s="26"/>
    </row>
    <row r="932" spans="1:1" ht="15.75" customHeight="1" x14ac:dyDescent="0.35">
      <c r="A932" s="26"/>
    </row>
    <row r="933" spans="1:1" ht="15.75" customHeight="1" x14ac:dyDescent="0.35">
      <c r="A933" s="26"/>
    </row>
    <row r="934" spans="1:1" ht="15.75" customHeight="1" x14ac:dyDescent="0.35">
      <c r="A934" s="26"/>
    </row>
    <row r="935" spans="1:1" ht="15.75" customHeight="1" x14ac:dyDescent="0.35">
      <c r="A935" s="26"/>
    </row>
    <row r="936" spans="1:1" ht="15.75" customHeight="1" x14ac:dyDescent="0.35">
      <c r="A936" s="26"/>
    </row>
    <row r="937" spans="1:1" ht="15.75" customHeight="1" x14ac:dyDescent="0.35">
      <c r="A937" s="26"/>
    </row>
    <row r="938" spans="1:1" ht="15.75" customHeight="1" x14ac:dyDescent="0.35">
      <c r="A938" s="26"/>
    </row>
    <row r="939" spans="1:1" ht="15.75" customHeight="1" x14ac:dyDescent="0.35">
      <c r="A939" s="26"/>
    </row>
    <row r="940" spans="1:1" ht="15.75" customHeight="1" x14ac:dyDescent="0.35">
      <c r="A940" s="26"/>
    </row>
    <row r="941" spans="1:1" ht="15.75" customHeight="1" x14ac:dyDescent="0.35">
      <c r="A941" s="26"/>
    </row>
    <row r="942" spans="1:1" ht="15.75" customHeight="1" x14ac:dyDescent="0.35">
      <c r="A942" s="26"/>
    </row>
    <row r="943" spans="1:1" ht="15.75" customHeight="1" x14ac:dyDescent="0.35">
      <c r="A943" s="26"/>
    </row>
    <row r="944" spans="1:1" ht="15.75" customHeight="1" x14ac:dyDescent="0.35">
      <c r="A944" s="26"/>
    </row>
    <row r="945" spans="1:1" ht="15.75" customHeight="1" x14ac:dyDescent="0.35">
      <c r="A945" s="26"/>
    </row>
    <row r="946" spans="1:1" ht="15.75" customHeight="1" x14ac:dyDescent="0.35">
      <c r="A946" s="26"/>
    </row>
    <row r="947" spans="1:1" ht="15.75" customHeight="1" x14ac:dyDescent="0.35">
      <c r="A947" s="26"/>
    </row>
    <row r="948" spans="1:1" ht="15.75" customHeight="1" x14ac:dyDescent="0.35">
      <c r="A948" s="26"/>
    </row>
    <row r="949" spans="1:1" ht="15.75" customHeight="1" x14ac:dyDescent="0.35">
      <c r="A949" s="26"/>
    </row>
    <row r="950" spans="1:1" ht="15.75" customHeight="1" x14ac:dyDescent="0.35">
      <c r="A950" s="26"/>
    </row>
    <row r="951" spans="1:1" ht="15.75" customHeight="1" x14ac:dyDescent="0.35">
      <c r="A951" s="26"/>
    </row>
    <row r="952" spans="1:1" ht="15.75" customHeight="1" x14ac:dyDescent="0.35">
      <c r="A952" s="26"/>
    </row>
    <row r="953" spans="1:1" ht="15.75" customHeight="1" x14ac:dyDescent="0.35">
      <c r="A953" s="26"/>
    </row>
    <row r="954" spans="1:1" ht="15.75" customHeight="1" x14ac:dyDescent="0.35">
      <c r="A954" s="26"/>
    </row>
    <row r="955" spans="1:1" ht="15.75" customHeight="1" x14ac:dyDescent="0.35">
      <c r="A955" s="26"/>
    </row>
    <row r="956" spans="1:1" ht="15.75" customHeight="1" x14ac:dyDescent="0.35">
      <c r="A956" s="26"/>
    </row>
    <row r="957" spans="1:1" ht="15.75" customHeight="1" x14ac:dyDescent="0.35">
      <c r="A957" s="26"/>
    </row>
    <row r="958" spans="1:1" ht="15.75" customHeight="1" x14ac:dyDescent="0.35">
      <c r="A958" s="26"/>
    </row>
    <row r="959" spans="1:1" ht="15.75" customHeight="1" x14ac:dyDescent="0.35">
      <c r="A959" s="26"/>
    </row>
    <row r="960" spans="1:1" ht="15.75" customHeight="1" x14ac:dyDescent="0.35">
      <c r="A960" s="26"/>
    </row>
    <row r="961" spans="1:1" ht="15.75" customHeight="1" x14ac:dyDescent="0.35">
      <c r="A961" s="26"/>
    </row>
    <row r="962" spans="1:1" ht="15.75" customHeight="1" x14ac:dyDescent="0.35">
      <c r="A962" s="26"/>
    </row>
    <row r="963" spans="1:1" ht="15.75" customHeight="1" x14ac:dyDescent="0.35">
      <c r="A963" s="26"/>
    </row>
    <row r="964" spans="1:1" ht="15.75" customHeight="1" x14ac:dyDescent="0.35">
      <c r="A964" s="26"/>
    </row>
    <row r="965" spans="1:1" ht="15.75" customHeight="1" x14ac:dyDescent="0.35">
      <c r="A965" s="26"/>
    </row>
    <row r="966" spans="1:1" ht="15.75" customHeight="1" x14ac:dyDescent="0.35">
      <c r="A966" s="26"/>
    </row>
    <row r="967" spans="1:1" ht="15.75" customHeight="1" x14ac:dyDescent="0.35">
      <c r="A967" s="26"/>
    </row>
    <row r="968" spans="1:1" ht="15.75" customHeight="1" x14ac:dyDescent="0.35">
      <c r="A968" s="26"/>
    </row>
    <row r="969" spans="1:1" ht="15.75" customHeight="1" x14ac:dyDescent="0.35">
      <c r="A969" s="26"/>
    </row>
    <row r="970" spans="1:1" ht="15.75" customHeight="1" x14ac:dyDescent="0.35">
      <c r="A970" s="26"/>
    </row>
    <row r="971" spans="1:1" ht="15.75" customHeight="1" x14ac:dyDescent="0.35">
      <c r="A971" s="26"/>
    </row>
    <row r="972" spans="1:1" ht="15.75" customHeight="1" x14ac:dyDescent="0.35">
      <c r="A972" s="26"/>
    </row>
    <row r="973" spans="1:1" ht="15.75" customHeight="1" x14ac:dyDescent="0.35">
      <c r="A973" s="26"/>
    </row>
    <row r="974" spans="1:1" ht="15.75" customHeight="1" x14ac:dyDescent="0.35">
      <c r="A974" s="26"/>
    </row>
    <row r="975" spans="1:1" ht="15.75" customHeight="1" x14ac:dyDescent="0.35">
      <c r="A975" s="26"/>
    </row>
    <row r="976" spans="1:1" ht="15.75" customHeight="1" x14ac:dyDescent="0.35">
      <c r="A976" s="26"/>
    </row>
    <row r="977" spans="1:1" ht="15.75" customHeight="1" x14ac:dyDescent="0.35">
      <c r="A977" s="26"/>
    </row>
    <row r="978" spans="1:1" ht="15.75" customHeight="1" x14ac:dyDescent="0.35">
      <c r="A978" s="26"/>
    </row>
    <row r="979" spans="1:1" ht="15.75" customHeight="1" x14ac:dyDescent="0.35">
      <c r="A979" s="26"/>
    </row>
    <row r="980" spans="1:1" ht="15.75" customHeight="1" x14ac:dyDescent="0.35">
      <c r="A980" s="26"/>
    </row>
    <row r="981" spans="1:1" ht="15.75" customHeight="1" x14ac:dyDescent="0.35">
      <c r="A981" s="26"/>
    </row>
    <row r="982" spans="1:1" ht="15.75" customHeight="1" x14ac:dyDescent="0.35">
      <c r="A982" s="26"/>
    </row>
    <row r="983" spans="1:1" ht="15.75" customHeight="1" x14ac:dyDescent="0.35">
      <c r="A983" s="26"/>
    </row>
    <row r="984" spans="1:1" ht="15.75" customHeight="1" x14ac:dyDescent="0.35">
      <c r="A984" s="26"/>
    </row>
    <row r="985" spans="1:1" ht="15.75" customHeight="1" x14ac:dyDescent="0.35">
      <c r="A985" s="26"/>
    </row>
    <row r="986" spans="1:1" ht="15.75" customHeight="1" x14ac:dyDescent="0.35">
      <c r="A986" s="26"/>
    </row>
    <row r="987" spans="1:1" ht="15.75" customHeight="1" x14ac:dyDescent="0.35">
      <c r="A987" s="26"/>
    </row>
    <row r="988" spans="1:1" ht="15.75" customHeight="1" x14ac:dyDescent="0.35">
      <c r="A988" s="26"/>
    </row>
    <row r="989" spans="1:1" ht="15.75" customHeight="1" x14ac:dyDescent="0.35">
      <c r="A989" s="26"/>
    </row>
    <row r="990" spans="1:1" ht="15.75" customHeight="1" x14ac:dyDescent="0.35">
      <c r="A990" s="26"/>
    </row>
    <row r="991" spans="1:1" ht="15.75" customHeight="1" x14ac:dyDescent="0.35">
      <c r="A991" s="26"/>
    </row>
    <row r="992" spans="1:1" ht="15.75" customHeight="1" x14ac:dyDescent="0.35">
      <c r="A992" s="26"/>
    </row>
    <row r="993" spans="1:1" ht="15.75" customHeight="1" x14ac:dyDescent="0.35">
      <c r="A993" s="26"/>
    </row>
    <row r="994" spans="1:1" ht="15.75" customHeight="1" x14ac:dyDescent="0.35">
      <c r="A994" s="26"/>
    </row>
    <row r="995" spans="1:1" ht="15.75" customHeight="1" x14ac:dyDescent="0.35">
      <c r="A995" s="26"/>
    </row>
    <row r="996" spans="1:1" ht="15.75" customHeight="1" x14ac:dyDescent="0.35">
      <c r="A996" s="26"/>
    </row>
    <row r="997" spans="1:1" ht="15.75" customHeight="1" x14ac:dyDescent="0.35">
      <c r="A997" s="26"/>
    </row>
    <row r="998" spans="1:1" ht="15.75" customHeight="1" x14ac:dyDescent="0.35">
      <c r="A998" s="26"/>
    </row>
    <row r="999" spans="1:1" ht="15.75" customHeight="1" x14ac:dyDescent="0.35">
      <c r="A999" s="26"/>
    </row>
    <row r="1000" spans="1:1" ht="15.75" customHeight="1" x14ac:dyDescent="0.35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tabSelected="1" topLeftCell="A65" workbookViewId="0">
      <selection activeCell="B68" sqref="B68:B83"/>
    </sheetView>
  </sheetViews>
  <sheetFormatPr defaultColWidth="12.6640625" defaultRowHeight="15" customHeight="1" x14ac:dyDescent="0.3"/>
  <cols>
    <col min="1" max="1" width="60.1640625" style="44" customWidth="1"/>
    <col min="2" max="2" width="34.75" style="44" customWidth="1"/>
    <col min="3" max="3" width="27.1640625" style="44" customWidth="1"/>
    <col min="4" max="4" width="24.4140625" style="44" customWidth="1"/>
    <col min="5" max="5" width="22.5" style="44" customWidth="1"/>
    <col min="6" max="35" width="10.25" style="44" customWidth="1"/>
  </cols>
  <sheetData>
    <row r="1" spans="1:35" ht="14.5" customHeight="1" x14ac:dyDescent="0.35">
      <c r="A1" s="2" t="s">
        <v>197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4.5" customHeight="1" x14ac:dyDescent="0.35">
      <c r="A2" s="1" t="s">
        <v>198</v>
      </c>
      <c r="D2" s="47" t="s">
        <v>199</v>
      </c>
      <c r="E2" s="48"/>
      <c r="F2" s="48"/>
      <c r="G2" s="47" t="s">
        <v>200</v>
      </c>
      <c r="H2" s="48"/>
      <c r="I2" s="48"/>
      <c r="M2" s="4" t="s">
        <v>201</v>
      </c>
    </row>
    <row r="3" spans="1:35" ht="43.5" customHeight="1" x14ac:dyDescent="0.35">
      <c r="A3" s="31" t="s">
        <v>202</v>
      </c>
      <c r="B3" s="31" t="s">
        <v>203</v>
      </c>
      <c r="C3" s="31" t="s">
        <v>204</v>
      </c>
      <c r="D3" s="32" t="s">
        <v>205</v>
      </c>
      <c r="E3" s="32" t="s">
        <v>206</v>
      </c>
      <c r="F3" s="32" t="s">
        <v>207</v>
      </c>
      <c r="G3" s="32" t="s">
        <v>205</v>
      </c>
      <c r="H3" s="32" t="s">
        <v>206</v>
      </c>
      <c r="I3" s="32" t="s">
        <v>207</v>
      </c>
      <c r="J3" s="33" t="s">
        <v>208</v>
      </c>
      <c r="K3" s="31" t="s">
        <v>209</v>
      </c>
      <c r="M3" s="4" t="s">
        <v>210</v>
      </c>
      <c r="N3" s="4" t="s">
        <v>211</v>
      </c>
      <c r="P3" s="4" t="s">
        <v>212</v>
      </c>
      <c r="Q3" s="4" t="s">
        <v>213</v>
      </c>
      <c r="S3" s="1" t="s">
        <v>214</v>
      </c>
    </row>
    <row r="4" spans="1:35" ht="14.5" customHeight="1" x14ac:dyDescent="0.35">
      <c r="A4" s="4" t="s">
        <v>215</v>
      </c>
      <c r="B4" s="4" t="s">
        <v>216</v>
      </c>
      <c r="C4" s="4" t="s">
        <v>217</v>
      </c>
      <c r="D4" s="34">
        <f>G4*P8/P4</f>
        <v>3146.4049793896643</v>
      </c>
      <c r="E4" s="34">
        <f>H4*Q8/Q4</f>
        <v>14.687142857142856</v>
      </c>
      <c r="F4" s="34">
        <f>I4*R8/R4</f>
        <v>560.88</v>
      </c>
      <c r="G4" s="4">
        <v>2917</v>
      </c>
      <c r="H4" s="35">
        <v>4.47</v>
      </c>
      <c r="I4" s="35">
        <v>31.16</v>
      </c>
      <c r="J4" s="43">
        <v>2013</v>
      </c>
      <c r="K4" s="36" t="s">
        <v>218</v>
      </c>
      <c r="M4" s="4" t="s">
        <v>219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7">
        <f>$D$50/P4</f>
        <v>44110.759987680212</v>
      </c>
    </row>
    <row r="5" spans="1:35" ht="14.5" customHeight="1" x14ac:dyDescent="0.35">
      <c r="A5" s="4" t="s">
        <v>215</v>
      </c>
      <c r="B5" s="4" t="s">
        <v>220</v>
      </c>
      <c r="C5" s="4" t="s">
        <v>221</v>
      </c>
      <c r="D5" s="4">
        <f>G5</f>
        <v>4652</v>
      </c>
      <c r="E5" s="38">
        <f>H5</f>
        <v>7.05</v>
      </c>
      <c r="F5" s="38">
        <f>I5</f>
        <v>54.07</v>
      </c>
      <c r="G5" s="3">
        <v>4652</v>
      </c>
      <c r="H5" s="35">
        <v>7.05</v>
      </c>
      <c r="I5" s="35">
        <v>54.07</v>
      </c>
      <c r="J5" s="43">
        <v>2019</v>
      </c>
      <c r="K5" s="3" t="s">
        <v>222</v>
      </c>
      <c r="M5" s="4" t="s">
        <v>223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7">
        <f>$D$50/P5</f>
        <v>43561.229464140626</v>
      </c>
    </row>
    <row r="6" spans="1:35" ht="14.5" customHeight="1" x14ac:dyDescent="0.35">
      <c r="A6" s="4" t="s">
        <v>224</v>
      </c>
      <c r="B6" s="4" t="s">
        <v>216</v>
      </c>
      <c r="C6" s="4" t="s">
        <v>225</v>
      </c>
      <c r="D6" s="34">
        <f>G6*$P$8/$P$7</f>
        <v>1017.1016459119022</v>
      </c>
      <c r="E6" s="34">
        <f>H6*$P$8/$P$7</f>
        <v>3.6754123540960628</v>
      </c>
      <c r="F6" s="34">
        <f>I6*$P$8/$P$7</f>
        <v>11.535296945126978</v>
      </c>
      <c r="G6" s="4">
        <v>999</v>
      </c>
      <c r="H6" s="35">
        <v>3.61</v>
      </c>
      <c r="I6" s="35">
        <v>11.33</v>
      </c>
      <c r="J6" s="43">
        <v>2018</v>
      </c>
      <c r="K6" s="36" t="s">
        <v>226</v>
      </c>
      <c r="M6" s="4" t="s">
        <v>227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7">
        <f>$D$50/P6</f>
        <v>42652.578328981719</v>
      </c>
    </row>
    <row r="7" spans="1:35" ht="14.5" customHeight="1" x14ac:dyDescent="0.35">
      <c r="A7" s="4" t="s">
        <v>224</v>
      </c>
      <c r="B7" s="4" t="s">
        <v>220</v>
      </c>
      <c r="C7" s="4" t="s">
        <v>228</v>
      </c>
      <c r="D7" s="4">
        <f>G7</f>
        <v>1079</v>
      </c>
      <c r="E7" s="38">
        <f>H7</f>
        <v>2.54</v>
      </c>
      <c r="F7" s="38">
        <f>I7</f>
        <v>14.04</v>
      </c>
      <c r="G7" s="3">
        <v>1079</v>
      </c>
      <c r="H7" s="35">
        <v>2.54</v>
      </c>
      <c r="I7" s="35">
        <v>14.04</v>
      </c>
      <c r="J7" s="43">
        <v>2019</v>
      </c>
      <c r="K7" s="3" t="s">
        <v>222</v>
      </c>
      <c r="M7" s="4" t="s">
        <v>229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7">
        <f>$D$50/P7</f>
        <v>41635.637397603416</v>
      </c>
    </row>
    <row r="8" spans="1:35" ht="14.5" customHeight="1" x14ac:dyDescent="0.35">
      <c r="A8" s="4" t="s">
        <v>230</v>
      </c>
      <c r="B8" s="4" t="s">
        <v>216</v>
      </c>
      <c r="C8" s="4" t="s">
        <v>231</v>
      </c>
      <c r="D8" s="34">
        <f>G8*$P$8/$P$7</f>
        <v>1146.4028561529547</v>
      </c>
      <c r="E8" s="34">
        <f>H8*$P$8/$P$7</f>
        <v>3.6754123540960628</v>
      </c>
      <c r="F8" s="34">
        <f>I8*$P$8/$P$7</f>
        <v>18.356699375166762</v>
      </c>
      <c r="G8" s="4">
        <v>1126</v>
      </c>
      <c r="H8" s="35">
        <v>3.61</v>
      </c>
      <c r="I8" s="35">
        <v>18.03</v>
      </c>
      <c r="J8" s="43">
        <v>2018</v>
      </c>
      <c r="K8" s="36" t="s">
        <v>226</v>
      </c>
      <c r="M8" s="4" t="s">
        <v>232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7">
        <f>$D$50/P8</f>
        <v>40894.636172684492</v>
      </c>
    </row>
    <row r="9" spans="1:35" ht="14.5" customHeight="1" x14ac:dyDescent="0.35">
      <c r="A9" s="4" t="s">
        <v>230</v>
      </c>
      <c r="B9" s="4" t="s">
        <v>220</v>
      </c>
      <c r="C9" s="4" t="s">
        <v>233</v>
      </c>
      <c r="D9" s="4">
        <f t="shared" ref="D9:D18" si="0">G9</f>
        <v>710</v>
      </c>
      <c r="E9" s="38">
        <f t="shared" ref="E9:E18" si="1">H9</f>
        <v>4.4800000000000004</v>
      </c>
      <c r="F9" s="38">
        <f t="shared" ref="F9:F18" si="2">I9</f>
        <v>6.97</v>
      </c>
      <c r="G9" s="3">
        <v>710</v>
      </c>
      <c r="H9" s="35">
        <v>4.4800000000000004</v>
      </c>
      <c r="I9" s="35">
        <v>6.97</v>
      </c>
      <c r="J9" s="43">
        <v>2019</v>
      </c>
      <c r="K9" s="3" t="s">
        <v>222</v>
      </c>
    </row>
    <row r="10" spans="1:35" ht="14.5" customHeight="1" x14ac:dyDescent="0.35">
      <c r="A10" s="4" t="s">
        <v>234</v>
      </c>
      <c r="B10" s="4" t="s">
        <v>235</v>
      </c>
      <c r="C10" s="4" t="s">
        <v>236</v>
      </c>
      <c r="D10" s="4">
        <f t="shared" si="0"/>
        <v>6317</v>
      </c>
      <c r="E10" s="38">
        <f t="shared" si="1"/>
        <v>2.36</v>
      </c>
      <c r="F10" s="38">
        <f t="shared" si="2"/>
        <v>121.13</v>
      </c>
      <c r="G10" s="3">
        <v>6317</v>
      </c>
      <c r="H10" s="35">
        <v>2.36</v>
      </c>
      <c r="I10" s="35">
        <v>121.13</v>
      </c>
      <c r="J10" s="43">
        <v>2019</v>
      </c>
      <c r="K10" s="3" t="s">
        <v>222</v>
      </c>
    </row>
    <row r="11" spans="1:35" ht="14.5" customHeight="1" x14ac:dyDescent="0.35">
      <c r="A11" s="4" t="s">
        <v>237</v>
      </c>
      <c r="B11" s="4" t="s">
        <v>235</v>
      </c>
      <c r="C11" s="4" t="s">
        <v>238</v>
      </c>
      <c r="D11" s="4">
        <f t="shared" si="0"/>
        <v>4104</v>
      </c>
      <c r="E11" s="38">
        <f t="shared" si="1"/>
        <v>4.8099999999999996</v>
      </c>
      <c r="F11" s="38">
        <f t="shared" si="2"/>
        <v>125.19</v>
      </c>
      <c r="G11" s="3">
        <v>4104</v>
      </c>
      <c r="H11" s="35">
        <v>4.8099999999999996</v>
      </c>
      <c r="I11" s="35">
        <v>125.19</v>
      </c>
      <c r="J11" s="43">
        <v>2019</v>
      </c>
      <c r="K11" s="3" t="s">
        <v>222</v>
      </c>
    </row>
    <row r="12" spans="1:35" ht="14.5" customHeight="1" x14ac:dyDescent="0.35">
      <c r="A12" s="4" t="s">
        <v>239</v>
      </c>
      <c r="B12" s="4" t="s">
        <v>235</v>
      </c>
      <c r="C12" s="4" t="s">
        <v>240</v>
      </c>
      <c r="D12" s="4">
        <f t="shared" si="0"/>
        <v>2680</v>
      </c>
      <c r="E12" s="38">
        <f t="shared" si="1"/>
        <v>1.1599999999999999</v>
      </c>
      <c r="F12" s="38">
        <f t="shared" si="2"/>
        <v>113.29</v>
      </c>
      <c r="G12" s="3">
        <v>2680</v>
      </c>
      <c r="H12" s="35">
        <v>1.1599999999999999</v>
      </c>
      <c r="I12" s="35">
        <v>113.29</v>
      </c>
      <c r="J12" s="43">
        <v>2019</v>
      </c>
      <c r="K12" s="3" t="s">
        <v>222</v>
      </c>
    </row>
    <row r="13" spans="1:35" ht="14.5" customHeight="1" x14ac:dyDescent="0.35">
      <c r="A13" s="4" t="s">
        <v>241</v>
      </c>
      <c r="B13" s="4" t="s">
        <v>235</v>
      </c>
      <c r="C13" s="4" t="s">
        <v>242</v>
      </c>
      <c r="D13" s="4">
        <f t="shared" si="0"/>
        <v>2752</v>
      </c>
      <c r="E13" s="38">
        <f t="shared" si="1"/>
        <v>1.39</v>
      </c>
      <c r="F13" s="38">
        <f t="shared" si="2"/>
        <v>41.63</v>
      </c>
      <c r="G13" s="3">
        <v>2752</v>
      </c>
      <c r="H13" s="35">
        <v>1.39</v>
      </c>
      <c r="I13" s="35">
        <v>41.63</v>
      </c>
      <c r="J13" s="43">
        <v>2019</v>
      </c>
      <c r="K13" s="3" t="s">
        <v>222</v>
      </c>
    </row>
    <row r="14" spans="1:35" ht="14.5" customHeight="1" x14ac:dyDescent="0.35">
      <c r="A14" s="4" t="s">
        <v>243</v>
      </c>
      <c r="B14" s="4" t="s">
        <v>235</v>
      </c>
      <c r="C14" s="4" t="s">
        <v>244</v>
      </c>
      <c r="D14" s="39">
        <f t="shared" si="0"/>
        <v>1319</v>
      </c>
      <c r="E14" s="38">
        <f t="shared" si="1"/>
        <v>0</v>
      </c>
      <c r="F14" s="38">
        <f t="shared" si="2"/>
        <v>26.22</v>
      </c>
      <c r="G14" s="39">
        <v>1319</v>
      </c>
      <c r="H14" s="35">
        <v>0</v>
      </c>
      <c r="I14" s="35">
        <v>26.22</v>
      </c>
      <c r="J14" s="43">
        <v>2019</v>
      </c>
      <c r="K14" s="3" t="s">
        <v>222</v>
      </c>
    </row>
    <row r="15" spans="1:35" ht="14.5" customHeight="1" x14ac:dyDescent="0.35">
      <c r="A15" s="4" t="s">
        <v>245</v>
      </c>
      <c r="B15" s="4" t="s">
        <v>235</v>
      </c>
      <c r="C15" s="4" t="s">
        <v>246</v>
      </c>
      <c r="D15" s="39">
        <f t="shared" si="0"/>
        <v>5446</v>
      </c>
      <c r="E15" s="38">
        <f t="shared" si="1"/>
        <v>0</v>
      </c>
      <c r="F15" s="38">
        <f t="shared" si="2"/>
        <v>109.54</v>
      </c>
      <c r="G15" s="39">
        <v>5446</v>
      </c>
      <c r="H15" s="35">
        <v>0</v>
      </c>
      <c r="I15" s="35">
        <v>109.54</v>
      </c>
      <c r="J15" s="43">
        <v>2019</v>
      </c>
      <c r="K15" s="3" t="s">
        <v>222</v>
      </c>
    </row>
    <row r="16" spans="1:35" ht="14.5" customHeight="1" x14ac:dyDescent="0.35">
      <c r="A16" s="4" t="s">
        <v>247</v>
      </c>
      <c r="B16" s="4" t="s">
        <v>235</v>
      </c>
      <c r="C16" s="4" t="s">
        <v>248</v>
      </c>
      <c r="D16" s="4">
        <f t="shared" si="0"/>
        <v>7191</v>
      </c>
      <c r="E16" s="38">
        <f t="shared" si="1"/>
        <v>0</v>
      </c>
      <c r="F16" s="38">
        <f t="shared" si="2"/>
        <v>85.03</v>
      </c>
      <c r="G16" s="3">
        <v>7191</v>
      </c>
      <c r="H16" s="35">
        <v>0</v>
      </c>
      <c r="I16" s="35">
        <v>85.03</v>
      </c>
      <c r="J16" s="43">
        <v>2019</v>
      </c>
      <c r="K16" s="3" t="s">
        <v>222</v>
      </c>
    </row>
    <row r="17" spans="1:33" ht="14.5" customHeight="1" x14ac:dyDescent="0.35">
      <c r="A17" s="4" t="s">
        <v>249</v>
      </c>
      <c r="B17" s="4" t="s">
        <v>235</v>
      </c>
      <c r="C17" s="4" t="s">
        <v>250</v>
      </c>
      <c r="D17" s="39">
        <f t="shared" si="0"/>
        <v>1331</v>
      </c>
      <c r="E17" s="38">
        <f t="shared" si="1"/>
        <v>0</v>
      </c>
      <c r="F17" s="38">
        <f t="shared" si="2"/>
        <v>15.19</v>
      </c>
      <c r="G17" s="39">
        <v>1331</v>
      </c>
      <c r="H17" s="35">
        <v>0</v>
      </c>
      <c r="I17" s="35">
        <v>15.19</v>
      </c>
      <c r="J17" s="43">
        <v>2019</v>
      </c>
      <c r="K17" s="3" t="s">
        <v>222</v>
      </c>
    </row>
    <row r="18" spans="1:33" ht="14.5" customHeight="1" x14ac:dyDescent="0.35">
      <c r="A18" s="4" t="s">
        <v>251</v>
      </c>
      <c r="B18" s="4" t="s">
        <v>235</v>
      </c>
      <c r="C18" s="4" t="s">
        <v>252</v>
      </c>
      <c r="D18" s="4">
        <f t="shared" si="0"/>
        <v>1557</v>
      </c>
      <c r="E18" s="38">
        <f t="shared" si="1"/>
        <v>6.17</v>
      </c>
      <c r="F18" s="38">
        <f t="shared" si="2"/>
        <v>20.02</v>
      </c>
      <c r="G18" s="3">
        <v>1557</v>
      </c>
      <c r="H18" s="35">
        <v>6.17</v>
      </c>
      <c r="I18" s="35">
        <v>20.02</v>
      </c>
      <c r="J18" s="43">
        <v>2019</v>
      </c>
      <c r="K18" s="3" t="s">
        <v>222</v>
      </c>
    </row>
    <row r="20" spans="1:33" ht="14.5" customHeight="1" x14ac:dyDescent="0.35">
      <c r="A20" s="4" t="s">
        <v>253</v>
      </c>
    </row>
    <row r="21" spans="1:33" ht="15.75" customHeight="1" x14ac:dyDescent="0.35">
      <c r="A21" s="4" t="s">
        <v>254</v>
      </c>
    </row>
    <row r="22" spans="1:33" ht="15.75" customHeight="1" x14ac:dyDescent="0.3"/>
    <row r="23" spans="1:33" ht="15.75" customHeight="1" x14ac:dyDescent="0.35">
      <c r="A23" s="1" t="s">
        <v>255</v>
      </c>
    </row>
    <row r="24" spans="1:33" ht="15.75" customHeight="1" x14ac:dyDescent="0.35">
      <c r="B24" s="4">
        <v>2020</v>
      </c>
      <c r="C24" s="4">
        <v>2021</v>
      </c>
      <c r="D24" s="4">
        <v>2022</v>
      </c>
      <c r="E24" s="4">
        <v>2023</v>
      </c>
      <c r="F24" s="4">
        <v>2024</v>
      </c>
      <c r="G24" s="4">
        <v>2025</v>
      </c>
      <c r="H24" s="4">
        <v>2026</v>
      </c>
      <c r="I24" s="4">
        <v>2027</v>
      </c>
      <c r="J24" s="4">
        <v>2028</v>
      </c>
      <c r="K24" s="4">
        <v>2029</v>
      </c>
      <c r="L24" s="4">
        <v>2030</v>
      </c>
      <c r="M24" s="4">
        <v>2031</v>
      </c>
      <c r="N24" s="4">
        <v>2032</v>
      </c>
      <c r="O24" s="4">
        <v>2033</v>
      </c>
      <c r="P24" s="4">
        <v>2034</v>
      </c>
      <c r="Q24" s="4">
        <v>2035</v>
      </c>
      <c r="R24" s="4">
        <v>2036</v>
      </c>
      <c r="S24" s="4">
        <v>2037</v>
      </c>
      <c r="T24" s="4">
        <v>2038</v>
      </c>
      <c r="U24" s="4">
        <v>2039</v>
      </c>
      <c r="V24" s="4">
        <v>2040</v>
      </c>
      <c r="W24" s="4">
        <v>2041</v>
      </c>
      <c r="X24" s="4">
        <v>2042</v>
      </c>
      <c r="Y24" s="4">
        <v>2043</v>
      </c>
      <c r="Z24" s="4">
        <v>2044</v>
      </c>
      <c r="AA24" s="4">
        <v>2045</v>
      </c>
      <c r="AB24" s="4">
        <v>2046</v>
      </c>
      <c r="AC24" s="4">
        <v>2047</v>
      </c>
      <c r="AD24" s="4">
        <v>2048</v>
      </c>
      <c r="AE24" s="4">
        <v>2049</v>
      </c>
      <c r="AF24" s="4">
        <v>2050</v>
      </c>
    </row>
    <row r="25" spans="1:33" ht="15.75" customHeight="1" x14ac:dyDescent="0.3"/>
    <row r="26" spans="1:33" ht="15.75" customHeight="1" x14ac:dyDescent="0.35">
      <c r="A26" s="4" t="s">
        <v>256</v>
      </c>
      <c r="B26" s="4">
        <v>2020</v>
      </c>
      <c r="C26" s="4">
        <v>2021</v>
      </c>
      <c r="D26" s="4">
        <v>2022</v>
      </c>
      <c r="E26" s="4">
        <v>2023</v>
      </c>
      <c r="F26" s="4">
        <v>2024</v>
      </c>
      <c r="G26" s="4">
        <v>2025</v>
      </c>
      <c r="H26" s="4">
        <v>2026</v>
      </c>
      <c r="I26" s="4">
        <v>2027</v>
      </c>
      <c r="J26" s="4">
        <v>2028</v>
      </c>
      <c r="K26" s="4">
        <v>2029</v>
      </c>
      <c r="L26" s="4">
        <v>2030</v>
      </c>
      <c r="M26" s="4">
        <v>2031</v>
      </c>
      <c r="N26" s="4">
        <v>2032</v>
      </c>
      <c r="O26" s="4">
        <v>2033</v>
      </c>
      <c r="P26" s="4">
        <v>2034</v>
      </c>
      <c r="Q26" s="4">
        <v>2035</v>
      </c>
      <c r="R26" s="4">
        <v>2036</v>
      </c>
      <c r="S26" s="4">
        <v>2037</v>
      </c>
      <c r="T26" s="4">
        <v>2038</v>
      </c>
      <c r="U26" s="4">
        <v>2039</v>
      </c>
      <c r="V26" s="4">
        <v>2040</v>
      </c>
      <c r="W26" s="4">
        <v>2041</v>
      </c>
      <c r="X26" s="4">
        <v>2042</v>
      </c>
      <c r="Y26" s="4">
        <v>2043</v>
      </c>
      <c r="Z26" s="4">
        <v>2044</v>
      </c>
      <c r="AA26" s="4">
        <v>2045</v>
      </c>
      <c r="AB26" s="4">
        <v>2046</v>
      </c>
      <c r="AC26" s="4">
        <v>2047</v>
      </c>
      <c r="AD26" s="4">
        <v>2048</v>
      </c>
      <c r="AE26" s="4">
        <v>2049</v>
      </c>
      <c r="AF26" s="4">
        <v>2050</v>
      </c>
    </row>
    <row r="27" spans="1:33" ht="15.75" customHeight="1" x14ac:dyDescent="0.35">
      <c r="A27" s="40" t="s">
        <v>257</v>
      </c>
      <c r="B27" s="40">
        <v>2.4399999999999999E-6</v>
      </c>
      <c r="C27" s="40">
        <v>2.4399999999999999E-6</v>
      </c>
      <c r="D27" s="40">
        <v>2.4779999999999998E-6</v>
      </c>
      <c r="E27" s="40">
        <v>2.3489999999999999E-6</v>
      </c>
      <c r="F27" s="40">
        <v>2.323E-6</v>
      </c>
      <c r="G27" s="40">
        <v>2.3190000000000002E-6</v>
      </c>
      <c r="H27" s="40">
        <v>2.3140000000000002E-6</v>
      </c>
      <c r="I27" s="40">
        <v>2.3319999999999999E-6</v>
      </c>
      <c r="J27" s="40">
        <v>2.3250000000000002E-6</v>
      </c>
      <c r="K27" s="40">
        <v>2.294E-6</v>
      </c>
      <c r="L27" s="40">
        <v>2.2740000000000002E-6</v>
      </c>
      <c r="M27" s="40">
        <v>2.2630000000000002E-6</v>
      </c>
      <c r="N27" s="40">
        <v>2.2529999999999999E-6</v>
      </c>
      <c r="O27" s="40">
        <v>2.243E-6</v>
      </c>
      <c r="P27" s="40">
        <v>2.2299999999999998E-6</v>
      </c>
      <c r="Q27" s="40">
        <v>2.2220000000000001E-6</v>
      </c>
      <c r="R27" s="40">
        <v>2.2189999999999998E-6</v>
      </c>
      <c r="S27" s="40">
        <v>2.2170000000000001E-6</v>
      </c>
      <c r="T27" s="40">
        <v>2.2309999999999999E-6</v>
      </c>
      <c r="U27" s="40">
        <v>2.2280000000000001E-6</v>
      </c>
      <c r="V27" s="40">
        <v>2.2259999999999999E-6</v>
      </c>
      <c r="W27" s="40">
        <v>2.2220000000000001E-6</v>
      </c>
      <c r="X27" s="40">
        <v>2.2180000000000002E-6</v>
      </c>
      <c r="Y27" s="40">
        <v>2.215E-6</v>
      </c>
      <c r="Z27" s="40">
        <v>2.21E-6</v>
      </c>
      <c r="AA27" s="40">
        <v>2.2050000000000001E-6</v>
      </c>
      <c r="AB27" s="40">
        <v>2.2029999999999999E-6</v>
      </c>
      <c r="AC27" s="40">
        <v>2.199E-6</v>
      </c>
      <c r="AD27" s="40">
        <v>2.1950000000000002E-6</v>
      </c>
      <c r="AE27" s="40">
        <v>2.1940000000000001E-6</v>
      </c>
      <c r="AF27" s="40">
        <v>2.1909999999999999E-6</v>
      </c>
      <c r="AG27">
        <v>1.7579999999999999E-6</v>
      </c>
    </row>
    <row r="28" spans="1:33" ht="15.75" customHeight="1" x14ac:dyDescent="0.35">
      <c r="A28" s="40" t="s">
        <v>258</v>
      </c>
      <c r="B28" s="40">
        <v>5.4299999999999997E-6</v>
      </c>
      <c r="C28" s="40">
        <v>5.4170000000000008E-6</v>
      </c>
      <c r="D28" s="40">
        <v>5.7629999999999997E-6</v>
      </c>
      <c r="E28" s="40">
        <v>5.5329999999999994E-6</v>
      </c>
      <c r="F28" s="40">
        <v>5.1420000000000001E-6</v>
      </c>
      <c r="G28" s="40">
        <v>5.2160000000000014E-6</v>
      </c>
      <c r="H28" s="40">
        <v>5.3579999999999994E-6</v>
      </c>
      <c r="I28" s="40">
        <v>5.4879999999999998E-6</v>
      </c>
      <c r="J28" s="40">
        <v>5.7029999999999986E-6</v>
      </c>
      <c r="K28" s="40">
        <v>5.9289999999999986E-6</v>
      </c>
      <c r="L28" s="40">
        <v>6.0299999999999999E-6</v>
      </c>
      <c r="M28" s="40">
        <v>6.0859999999999998E-6</v>
      </c>
      <c r="N28" s="40">
        <v>6.1399999999999997E-6</v>
      </c>
      <c r="O28" s="40">
        <v>6.2960000000000004E-6</v>
      </c>
      <c r="P28" s="40">
        <v>6.3229999999999986E-6</v>
      </c>
      <c r="Q28" s="40">
        <v>6.1999999999999999E-6</v>
      </c>
      <c r="R28" s="40">
        <v>6.1489999999999999E-6</v>
      </c>
      <c r="S28" s="40">
        <v>6.0729999999999993E-6</v>
      </c>
      <c r="T28" s="40">
        <v>6.0920000000000003E-6</v>
      </c>
      <c r="U28" s="40">
        <v>6.0929999999999999E-6</v>
      </c>
      <c r="V28" s="40">
        <v>6.0750000000000003E-6</v>
      </c>
      <c r="W28" s="40">
        <v>6.0440000000000001E-6</v>
      </c>
      <c r="X28" s="40">
        <v>6.015E-6</v>
      </c>
      <c r="Y28" s="40">
        <v>5.9770000000000014E-6</v>
      </c>
      <c r="Z28" s="40">
        <v>5.9560000000000002E-6</v>
      </c>
      <c r="AA28" s="40">
        <v>5.9429999999999997E-6</v>
      </c>
      <c r="AB28" s="40">
        <v>5.9229999999999999E-6</v>
      </c>
      <c r="AC28" s="40">
        <v>5.9160000000000006E-6</v>
      </c>
      <c r="AD28" s="40">
        <v>5.9520000000000008E-6</v>
      </c>
      <c r="AE28" s="40">
        <v>5.9819999999999996E-6</v>
      </c>
      <c r="AF28" s="40">
        <v>6.0060000000000006E-6</v>
      </c>
      <c r="AG28">
        <v>3.6559999999999998E-6</v>
      </c>
    </row>
    <row r="29" spans="1:33" ht="15.75" customHeight="1" x14ac:dyDescent="0.35">
      <c r="A29" s="40" t="s">
        <v>259</v>
      </c>
      <c r="B29" s="40">
        <v>7.2900000000000003E-7</v>
      </c>
      <c r="C29" s="40">
        <v>7.2900000000000003E-7</v>
      </c>
      <c r="D29" s="40">
        <v>7.3E-7</v>
      </c>
      <c r="E29" s="40">
        <v>7.3200000000000004E-7</v>
      </c>
      <c r="F29" s="40">
        <v>7.3300000000000001E-7</v>
      </c>
      <c r="G29" s="40">
        <v>7.3499999999999995E-7</v>
      </c>
      <c r="H29" s="40">
        <v>7.3599999999999992E-7</v>
      </c>
      <c r="I29" s="40">
        <v>7.3799999999999996E-7</v>
      </c>
      <c r="J29" s="40">
        <v>7.3900000000000004E-7</v>
      </c>
      <c r="K29" s="40">
        <v>7.4099999999999998E-7</v>
      </c>
      <c r="L29" s="40">
        <v>7.4300000000000002E-7</v>
      </c>
      <c r="M29" s="40">
        <v>7.440000000000001E-7</v>
      </c>
      <c r="N29" s="40">
        <v>7.4599999999999993E-7</v>
      </c>
      <c r="O29" s="40">
        <v>7.4900000000000005E-7</v>
      </c>
      <c r="P29" s="40">
        <v>7.5000000000000002E-7</v>
      </c>
      <c r="Q29" s="40">
        <v>7.5200000000000006E-7</v>
      </c>
      <c r="R29" s="40">
        <v>7.5400000000000011E-7</v>
      </c>
      <c r="S29" s="40">
        <v>7.5499999999999997E-7</v>
      </c>
      <c r="T29" s="40">
        <v>7.5700000000000002E-7</v>
      </c>
      <c r="U29" s="40">
        <v>7.5900000000000006E-7</v>
      </c>
      <c r="V29" s="40">
        <v>7.6099999999999989E-7</v>
      </c>
      <c r="W29" s="40">
        <v>7.6299999999999994E-7</v>
      </c>
      <c r="X29" s="40">
        <v>7.6499999999999998E-7</v>
      </c>
      <c r="Y29" s="40">
        <v>7.6700000000000003E-7</v>
      </c>
      <c r="Z29" s="40">
        <v>7.7000000000000004E-7</v>
      </c>
      <c r="AA29" s="40">
        <v>7.7199999999999998E-7</v>
      </c>
      <c r="AB29" s="40">
        <v>7.7400000000000002E-7</v>
      </c>
      <c r="AC29" s="40">
        <v>7.7599999999999996E-7</v>
      </c>
      <c r="AD29" s="40">
        <v>7.7800000000000001E-7</v>
      </c>
      <c r="AE29" s="40">
        <v>7.8099999999999991E-7</v>
      </c>
      <c r="AF29" s="40">
        <v>7.8299999999999996E-7</v>
      </c>
      <c r="AG29">
        <v>6.5599999999999994E-7</v>
      </c>
    </row>
    <row r="30" spans="1:33" ht="15.75" customHeight="1" x14ac:dyDescent="0.35">
      <c r="A30" s="40" t="s">
        <v>260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>
        <v>0</v>
      </c>
    </row>
    <row r="31" spans="1:33" ht="15.75" customHeight="1" x14ac:dyDescent="0.35">
      <c r="A31" s="40" t="s">
        <v>261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>
        <v>0</v>
      </c>
    </row>
    <row r="32" spans="1:33" ht="15.75" customHeight="1" x14ac:dyDescent="0.35">
      <c r="A32" s="40" t="s">
        <v>262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>
        <v>0</v>
      </c>
    </row>
    <row r="33" spans="1:33" ht="15.75" customHeight="1" x14ac:dyDescent="0.35">
      <c r="A33" s="40" t="s">
        <v>263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>
        <v>0</v>
      </c>
    </row>
    <row r="34" spans="1:33" ht="15.75" customHeight="1" x14ac:dyDescent="0.35">
      <c r="A34" s="40" t="s">
        <v>264</v>
      </c>
      <c r="B34" s="40">
        <v>2.029E-6</v>
      </c>
      <c r="C34" s="40">
        <v>2.029E-6</v>
      </c>
      <c r="D34" s="40">
        <v>2.029E-6</v>
      </c>
      <c r="E34" s="40">
        <v>2.029E-6</v>
      </c>
      <c r="F34" s="40">
        <v>2.029E-6</v>
      </c>
      <c r="G34" s="40">
        <v>2.029E-6</v>
      </c>
      <c r="H34" s="40">
        <v>2.029E-6</v>
      </c>
      <c r="I34" s="40">
        <v>2.029E-6</v>
      </c>
      <c r="J34" s="40">
        <v>2.029E-6</v>
      </c>
      <c r="K34" s="40">
        <v>2.029E-6</v>
      </c>
      <c r="L34" s="40">
        <v>2.029E-6</v>
      </c>
      <c r="M34" s="40">
        <v>2.029E-6</v>
      </c>
      <c r="N34" s="40">
        <v>2.029E-6</v>
      </c>
      <c r="O34" s="40">
        <v>2.029E-6</v>
      </c>
      <c r="P34" s="40">
        <v>2.029E-6</v>
      </c>
      <c r="Q34" s="40">
        <v>2.029E-6</v>
      </c>
      <c r="R34" s="40">
        <v>2.029E-6</v>
      </c>
      <c r="S34" s="40">
        <v>2.029E-6</v>
      </c>
      <c r="T34" s="40">
        <v>2.029E-6</v>
      </c>
      <c r="U34" s="40">
        <v>2.029E-6</v>
      </c>
      <c r="V34" s="40">
        <v>2.029E-6</v>
      </c>
      <c r="W34" s="40">
        <v>2.029E-6</v>
      </c>
      <c r="X34" s="40">
        <v>2.029E-6</v>
      </c>
      <c r="Y34" s="40">
        <v>2.029E-6</v>
      </c>
      <c r="Z34" s="40">
        <v>2.029E-6</v>
      </c>
      <c r="AA34" s="40">
        <v>2.029E-6</v>
      </c>
      <c r="AB34" s="40">
        <v>2.029E-6</v>
      </c>
      <c r="AC34" s="40">
        <v>2.029E-6</v>
      </c>
      <c r="AD34" s="40">
        <v>2.029E-6</v>
      </c>
      <c r="AE34" s="40">
        <v>2.029E-6</v>
      </c>
      <c r="AF34" s="40">
        <v>2.029E-6</v>
      </c>
      <c r="AG34">
        <v>2.029E-6</v>
      </c>
    </row>
    <row r="35" spans="1:33" ht="15.75" customHeight="1" x14ac:dyDescent="0.35">
      <c r="A35" s="40" t="s">
        <v>265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>
        <v>0</v>
      </c>
    </row>
    <row r="36" spans="1:33" ht="15.75" customHeight="1" x14ac:dyDescent="0.35">
      <c r="A36" s="40" t="s">
        <v>266</v>
      </c>
      <c r="B36" s="40">
        <v>2.1100000000000001E-5</v>
      </c>
      <c r="C36" s="40">
        <v>2.1121E-5</v>
      </c>
      <c r="D36" s="40">
        <v>2.0687E-5</v>
      </c>
      <c r="E36" s="40">
        <v>2.0513000000000002E-5</v>
      </c>
      <c r="F36" s="40">
        <v>1.9981999999999999E-5</v>
      </c>
      <c r="G36" s="40">
        <v>1.9256E-5</v>
      </c>
      <c r="H36" s="40">
        <v>1.8406E-5</v>
      </c>
      <c r="I36" s="40">
        <v>1.8674000000000001E-5</v>
      </c>
      <c r="J36" s="40">
        <v>1.9145999999999999E-5</v>
      </c>
      <c r="K36" s="40">
        <v>1.9340000000000001E-5</v>
      </c>
      <c r="L36" s="40">
        <v>1.9684E-5</v>
      </c>
      <c r="M36" s="40">
        <v>1.9797999999999999E-5</v>
      </c>
      <c r="N36" s="40">
        <v>2.0122000000000001E-5</v>
      </c>
      <c r="O36" s="40">
        <v>2.0236000000000001E-5</v>
      </c>
      <c r="P36" s="40">
        <v>2.0403000000000001E-5</v>
      </c>
      <c r="Q36" s="40">
        <v>2.0475999999999998E-5</v>
      </c>
      <c r="R36" s="40">
        <v>2.0652000000000001E-5</v>
      </c>
      <c r="S36" s="40">
        <v>2.0874E-5</v>
      </c>
      <c r="T36" s="40">
        <v>2.1104E-5</v>
      </c>
      <c r="U36" s="40">
        <v>2.1135E-5</v>
      </c>
      <c r="V36" s="40">
        <v>2.1605000000000001E-5</v>
      </c>
      <c r="W36" s="40">
        <v>2.1832999999999999E-5</v>
      </c>
      <c r="X36" s="40">
        <v>2.1974E-5</v>
      </c>
      <c r="Y36" s="40">
        <v>2.2296000000000001E-5</v>
      </c>
      <c r="Z36" s="40">
        <v>2.2286999999999999E-5</v>
      </c>
      <c r="AA36" s="40">
        <v>2.2296000000000001E-5</v>
      </c>
      <c r="AB36" s="40">
        <v>2.2578999999999998E-5</v>
      </c>
      <c r="AC36" s="40">
        <v>2.2654E-5</v>
      </c>
      <c r="AD36" s="40">
        <v>2.2648999999999999E-5</v>
      </c>
      <c r="AE36" s="40">
        <v>2.2784000000000001E-5</v>
      </c>
      <c r="AF36" s="40">
        <v>2.2702E-5</v>
      </c>
      <c r="AG36">
        <v>2.1131000000000001E-5</v>
      </c>
    </row>
    <row r="37" spans="1:33" ht="15.75" customHeight="1" x14ac:dyDescent="0.35">
      <c r="A37" s="40" t="s">
        <v>267</v>
      </c>
      <c r="B37" s="40">
        <v>5.4299999999999997E-6</v>
      </c>
      <c r="C37" s="40">
        <v>5.4170000000000008E-6</v>
      </c>
      <c r="D37" s="40">
        <v>5.7629999999999997E-6</v>
      </c>
      <c r="E37" s="40">
        <v>5.5329999999999994E-6</v>
      </c>
      <c r="F37" s="40">
        <v>5.1420000000000001E-6</v>
      </c>
      <c r="G37" s="40">
        <v>5.2160000000000014E-6</v>
      </c>
      <c r="H37" s="40">
        <v>5.3579999999999994E-6</v>
      </c>
      <c r="I37" s="40">
        <v>5.4879999999999998E-6</v>
      </c>
      <c r="J37" s="40">
        <v>5.7029999999999986E-6</v>
      </c>
      <c r="K37" s="40">
        <v>5.9289999999999986E-6</v>
      </c>
      <c r="L37" s="40">
        <v>6.0299999999999999E-6</v>
      </c>
      <c r="M37" s="40">
        <v>6.0859999999999998E-6</v>
      </c>
      <c r="N37" s="40">
        <v>6.1399999999999997E-6</v>
      </c>
      <c r="O37" s="40">
        <v>6.2960000000000004E-6</v>
      </c>
      <c r="P37" s="40">
        <v>6.3229999999999986E-6</v>
      </c>
      <c r="Q37" s="40">
        <v>6.1999999999999999E-6</v>
      </c>
      <c r="R37" s="40">
        <v>6.1489999999999999E-6</v>
      </c>
      <c r="S37" s="40">
        <v>6.0729999999999993E-6</v>
      </c>
      <c r="T37" s="40">
        <v>6.0920000000000003E-6</v>
      </c>
      <c r="U37" s="40">
        <v>6.0929999999999999E-6</v>
      </c>
      <c r="V37" s="40">
        <v>6.0750000000000003E-6</v>
      </c>
      <c r="W37" s="40">
        <v>6.0440000000000001E-6</v>
      </c>
      <c r="X37" s="40">
        <v>6.015E-6</v>
      </c>
      <c r="Y37" s="40">
        <v>5.9770000000000014E-6</v>
      </c>
      <c r="Z37" s="40">
        <v>5.9560000000000002E-6</v>
      </c>
      <c r="AA37" s="40">
        <v>5.9429999999999997E-6</v>
      </c>
      <c r="AB37" s="40">
        <v>5.9229999999999999E-6</v>
      </c>
      <c r="AC37" s="40">
        <v>5.9160000000000006E-6</v>
      </c>
      <c r="AD37" s="40">
        <v>5.9520000000000008E-6</v>
      </c>
      <c r="AE37" s="40">
        <v>5.9819999999999996E-6</v>
      </c>
      <c r="AF37" s="40">
        <v>6.0060000000000006E-6</v>
      </c>
      <c r="AG37">
        <v>3.6559999999999998E-6</v>
      </c>
    </row>
    <row r="38" spans="1:33" ht="15.75" customHeight="1" x14ac:dyDescent="0.35">
      <c r="A38" s="40" t="s">
        <v>268</v>
      </c>
      <c r="B38" s="40">
        <v>1.9139999999999998E-6</v>
      </c>
      <c r="C38" s="40">
        <v>1.9149999999999999E-6</v>
      </c>
      <c r="D38" s="40">
        <v>1.9439999999999999E-6</v>
      </c>
      <c r="E38" s="40">
        <v>1.843E-6</v>
      </c>
      <c r="F38" s="40">
        <v>1.823E-6</v>
      </c>
      <c r="G38" s="40">
        <v>1.8199999999999999E-6</v>
      </c>
      <c r="H38" s="40">
        <v>1.8160000000000001E-6</v>
      </c>
      <c r="I38" s="40">
        <v>1.8300000000000001E-6</v>
      </c>
      <c r="J38" s="40">
        <v>1.8250000000000001E-6</v>
      </c>
      <c r="K38" s="40">
        <v>1.7999999999999999E-6</v>
      </c>
      <c r="L38" s="40">
        <v>1.7850000000000001E-6</v>
      </c>
      <c r="M38" s="40">
        <v>1.776E-6</v>
      </c>
      <c r="N38" s="40">
        <v>1.7680000000000001E-6</v>
      </c>
      <c r="O38" s="40">
        <v>1.761E-6</v>
      </c>
      <c r="P38" s="40">
        <v>1.751E-6</v>
      </c>
      <c r="Q38" s="40">
        <v>1.7439999999999999E-6</v>
      </c>
      <c r="R38" s="40">
        <v>1.742E-6</v>
      </c>
      <c r="S38" s="40">
        <v>1.7409999999999999E-6</v>
      </c>
      <c r="T38" s="40">
        <v>1.7519999999999999E-6</v>
      </c>
      <c r="U38" s="40">
        <v>1.7489999999999999E-6</v>
      </c>
      <c r="V38" s="40">
        <v>1.747E-6</v>
      </c>
      <c r="W38" s="40">
        <v>1.745E-6</v>
      </c>
      <c r="X38" s="40">
        <v>1.7409999999999999E-6</v>
      </c>
      <c r="Y38" s="40">
        <v>1.739E-6</v>
      </c>
      <c r="Z38" s="40">
        <v>1.7349999999999999E-6</v>
      </c>
      <c r="AA38" s="40">
        <v>1.731E-6</v>
      </c>
      <c r="AB38" s="40">
        <v>1.73E-6</v>
      </c>
      <c r="AC38" s="40">
        <v>1.7269999999999999E-6</v>
      </c>
      <c r="AD38" s="40">
        <v>1.7230000000000001E-6</v>
      </c>
      <c r="AE38" s="40">
        <v>1.722E-6</v>
      </c>
      <c r="AF38" s="40">
        <v>1.72E-6</v>
      </c>
      <c r="AG38">
        <v>1.6130000000000001E-6</v>
      </c>
    </row>
    <row r="39" spans="1:33" ht="15.75" customHeight="1" x14ac:dyDescent="0.35">
      <c r="A39" s="40" t="s">
        <v>269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>
        <v>0</v>
      </c>
    </row>
    <row r="40" spans="1:33" ht="15.75" customHeight="1" x14ac:dyDescent="0.35">
      <c r="A40" s="40" t="s">
        <v>270</v>
      </c>
      <c r="B40" s="40">
        <v>8.3440000000000001E-6</v>
      </c>
      <c r="C40" s="40">
        <v>8.3440000000000001E-6</v>
      </c>
      <c r="D40" s="40">
        <v>9.1439999999999992E-6</v>
      </c>
      <c r="E40" s="40">
        <v>9.3649999999999993E-6</v>
      </c>
      <c r="F40" s="40">
        <v>9.547999999999999E-6</v>
      </c>
      <c r="G40" s="40">
        <v>9.893E-6</v>
      </c>
      <c r="H40" s="40">
        <v>1.0138E-5</v>
      </c>
      <c r="I40" s="40">
        <v>1.0394000000000001E-5</v>
      </c>
      <c r="J40" s="40">
        <v>1.0643E-5</v>
      </c>
      <c r="K40" s="40">
        <v>1.0762E-5</v>
      </c>
      <c r="L40" s="40">
        <v>1.1003E-5</v>
      </c>
      <c r="M40" s="40">
        <v>1.1202E-5</v>
      </c>
      <c r="N40" s="40">
        <v>1.1466E-5</v>
      </c>
      <c r="O40" s="40">
        <v>1.1600000000000001E-5</v>
      </c>
      <c r="P40" s="40">
        <v>1.2024999999999999E-5</v>
      </c>
      <c r="Q40" s="40">
        <v>1.2218999999999999E-5</v>
      </c>
      <c r="R40" s="40">
        <v>1.2461E-5</v>
      </c>
      <c r="S40" s="40">
        <v>1.2785E-5</v>
      </c>
      <c r="T40" s="40">
        <v>1.2846E-5</v>
      </c>
      <c r="U40" s="40">
        <v>1.3087E-5</v>
      </c>
      <c r="V40" s="40">
        <v>1.3314E-5</v>
      </c>
      <c r="W40" s="40">
        <v>1.3463E-5</v>
      </c>
      <c r="X40" s="40">
        <v>1.3621999999999999E-5</v>
      </c>
      <c r="Y40" s="40">
        <v>1.398E-5</v>
      </c>
      <c r="Z40" s="40">
        <v>1.4151999999999999E-5</v>
      </c>
      <c r="AA40" s="40">
        <v>1.4353E-5</v>
      </c>
      <c r="AB40" s="40">
        <v>1.4659E-5</v>
      </c>
      <c r="AC40" s="40">
        <v>1.4769E-5</v>
      </c>
      <c r="AD40" s="40">
        <v>1.5140000000000001E-5</v>
      </c>
      <c r="AE40" s="40">
        <v>1.5426000000000001E-5</v>
      </c>
      <c r="AF40" s="40">
        <v>1.5658000000000002E-5</v>
      </c>
      <c r="AG40">
        <v>1.5817000000000001E-5</v>
      </c>
    </row>
    <row r="41" spans="1:33" ht="15.75" customHeight="1" x14ac:dyDescent="0.35">
      <c r="A41" s="40" t="s">
        <v>271</v>
      </c>
      <c r="B41" s="40">
        <v>7.1930000000000004E-6</v>
      </c>
      <c r="C41" s="40">
        <v>7.1930000000000004E-6</v>
      </c>
      <c r="D41" s="40">
        <v>7.6790000000000005E-6</v>
      </c>
      <c r="E41" s="40">
        <v>8.6430000000000001E-6</v>
      </c>
      <c r="F41" s="40">
        <v>9.1589999999999999E-6</v>
      </c>
      <c r="G41" s="40">
        <v>9.5659999999999996E-6</v>
      </c>
      <c r="H41" s="40">
        <v>9.8679999999999994E-6</v>
      </c>
      <c r="I41" s="40">
        <v>1.0193999999999999E-5</v>
      </c>
      <c r="J41" s="40">
        <v>1.0614E-5</v>
      </c>
      <c r="K41" s="40">
        <v>1.0857E-5</v>
      </c>
      <c r="L41" s="40">
        <v>1.1229E-5</v>
      </c>
      <c r="M41" s="40">
        <v>1.1467999999999999E-5</v>
      </c>
      <c r="N41" s="40">
        <v>1.1739000000000001E-5</v>
      </c>
      <c r="O41" s="40">
        <v>1.1915E-5</v>
      </c>
      <c r="P41" s="40">
        <v>1.2028000000000001E-5</v>
      </c>
      <c r="Q41" s="40">
        <v>1.2157999999999999E-5</v>
      </c>
      <c r="R41" s="40">
        <v>1.2194999999999999E-5</v>
      </c>
      <c r="S41" s="40">
        <v>1.217E-5</v>
      </c>
      <c r="T41" s="40">
        <v>1.2428E-5</v>
      </c>
      <c r="U41" s="40">
        <v>1.2435999999999999E-5</v>
      </c>
      <c r="V41" s="40">
        <v>1.3319000000000001E-5</v>
      </c>
      <c r="W41" s="40">
        <v>1.3596E-5</v>
      </c>
      <c r="X41" s="40">
        <v>1.3713000000000001E-5</v>
      </c>
      <c r="Y41" s="40">
        <v>1.3747000000000001E-5</v>
      </c>
      <c r="Z41" s="40">
        <v>1.3861E-5</v>
      </c>
      <c r="AA41" s="40">
        <v>1.3867E-5</v>
      </c>
      <c r="AB41" s="40">
        <v>1.4041E-5</v>
      </c>
      <c r="AC41" s="40">
        <v>1.4167E-5</v>
      </c>
      <c r="AD41" s="40">
        <v>1.4246E-5</v>
      </c>
      <c r="AE41" s="40">
        <v>1.4348000000000001E-5</v>
      </c>
      <c r="AF41" s="40">
        <v>1.4445E-5</v>
      </c>
      <c r="AG41">
        <v>1.6138E-5</v>
      </c>
    </row>
    <row r="42" spans="1:33" ht="15.75" customHeight="1" x14ac:dyDescent="0.35">
      <c r="A42" s="40" t="s">
        <v>272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>
        <v>0</v>
      </c>
    </row>
    <row r="43" spans="1:33" ht="15.75" customHeight="1" x14ac:dyDescent="0.3"/>
    <row r="44" spans="1:33" ht="15.75" customHeight="1" x14ac:dyDescent="0.35">
      <c r="A44" s="1" t="s">
        <v>273</v>
      </c>
    </row>
    <row r="45" spans="1:33" ht="15.75" customHeight="1" x14ac:dyDescent="0.35">
      <c r="B45" s="4">
        <v>2020</v>
      </c>
      <c r="C45" s="4">
        <v>2021</v>
      </c>
      <c r="D45" s="4">
        <v>2022</v>
      </c>
      <c r="E45" s="4">
        <v>2023</v>
      </c>
      <c r="F45" s="4">
        <v>2024</v>
      </c>
      <c r="G45" s="4">
        <v>2025</v>
      </c>
      <c r="H45" s="4">
        <v>2026</v>
      </c>
      <c r="I45" s="4">
        <v>2027</v>
      </c>
      <c r="J45" s="4">
        <v>2028</v>
      </c>
      <c r="K45" s="4">
        <v>2029</v>
      </c>
      <c r="L45" s="4">
        <v>2030</v>
      </c>
      <c r="M45" s="4">
        <v>2031</v>
      </c>
      <c r="N45" s="4">
        <v>2032</v>
      </c>
      <c r="O45" s="4">
        <v>2033</v>
      </c>
      <c r="P45" s="4">
        <v>2034</v>
      </c>
      <c r="Q45" s="4">
        <v>2035</v>
      </c>
      <c r="R45" s="4">
        <v>2036</v>
      </c>
      <c r="S45" s="4">
        <v>2037</v>
      </c>
      <c r="T45" s="4">
        <v>2038</v>
      </c>
      <c r="U45" s="4">
        <v>2039</v>
      </c>
      <c r="V45" s="4">
        <v>2040</v>
      </c>
      <c r="W45" s="4">
        <v>2041</v>
      </c>
      <c r="X45" s="4">
        <v>2042</v>
      </c>
      <c r="Y45" s="4">
        <v>2043</v>
      </c>
      <c r="Z45" s="4">
        <v>2044</v>
      </c>
      <c r="AA45" s="4">
        <v>2045</v>
      </c>
      <c r="AB45" s="4">
        <v>2046</v>
      </c>
      <c r="AC45" s="4">
        <v>2047</v>
      </c>
      <c r="AD45" s="4">
        <v>2048</v>
      </c>
      <c r="AE45" s="4">
        <v>2049</v>
      </c>
      <c r="AF45" s="4">
        <v>2050</v>
      </c>
    </row>
    <row r="46" spans="1:33" ht="15.75" customHeight="1" x14ac:dyDescent="0.3"/>
    <row r="47" spans="1:33" ht="15.75" customHeight="1" x14ac:dyDescent="0.35">
      <c r="A47" s="4" t="s">
        <v>256</v>
      </c>
      <c r="B47" s="4">
        <v>2020</v>
      </c>
      <c r="C47" s="4">
        <v>2021</v>
      </c>
      <c r="D47" s="4">
        <v>2022</v>
      </c>
      <c r="E47" s="4">
        <v>2023</v>
      </c>
      <c r="F47" s="4">
        <v>2024</v>
      </c>
      <c r="G47" s="4">
        <v>2025</v>
      </c>
      <c r="H47" s="4">
        <v>2026</v>
      </c>
      <c r="I47" s="4">
        <v>2027</v>
      </c>
      <c r="J47" s="4">
        <v>2028</v>
      </c>
      <c r="K47" s="4">
        <v>2029</v>
      </c>
      <c r="L47" s="4">
        <v>2030</v>
      </c>
      <c r="M47" s="4">
        <v>2031</v>
      </c>
      <c r="N47" s="4">
        <v>2032</v>
      </c>
      <c r="O47" s="4">
        <v>2033</v>
      </c>
      <c r="P47" s="4">
        <v>2034</v>
      </c>
      <c r="Q47" s="4">
        <v>2035</v>
      </c>
      <c r="R47" s="4">
        <v>2036</v>
      </c>
      <c r="S47" s="4">
        <v>2037</v>
      </c>
      <c r="T47" s="4">
        <v>2038</v>
      </c>
      <c r="U47" s="4">
        <v>2039</v>
      </c>
      <c r="V47" s="4">
        <v>2040</v>
      </c>
      <c r="W47" s="4">
        <v>2041</v>
      </c>
      <c r="X47" s="4">
        <v>2042</v>
      </c>
      <c r="Y47" s="4">
        <v>2043</v>
      </c>
      <c r="Z47" s="4">
        <v>2044</v>
      </c>
      <c r="AA47" s="4">
        <v>2045</v>
      </c>
      <c r="AB47" s="4">
        <v>2046</v>
      </c>
      <c r="AC47" s="4">
        <v>2047</v>
      </c>
      <c r="AD47" s="4">
        <v>2048</v>
      </c>
      <c r="AE47" s="4">
        <v>2049</v>
      </c>
      <c r="AF47" s="4">
        <v>2050</v>
      </c>
    </row>
    <row r="48" spans="1:33" ht="15.75" customHeight="1" x14ac:dyDescent="0.35">
      <c r="A48" s="40" t="s">
        <v>274</v>
      </c>
      <c r="B48" s="40">
        <v>10375000</v>
      </c>
      <c r="C48" s="40">
        <v>10375000</v>
      </c>
      <c r="D48" s="40">
        <v>10375000</v>
      </c>
      <c r="E48" s="40">
        <v>10375000</v>
      </c>
      <c r="F48" s="40">
        <v>10375000</v>
      </c>
      <c r="G48" s="40">
        <v>10375000</v>
      </c>
      <c r="H48" s="40">
        <v>10375000</v>
      </c>
      <c r="I48" s="40">
        <v>10375000</v>
      </c>
      <c r="J48" s="40">
        <v>10375000</v>
      </c>
      <c r="K48" s="40">
        <v>10375000</v>
      </c>
      <c r="L48" s="40">
        <v>10375000</v>
      </c>
      <c r="M48" s="40">
        <v>10375000</v>
      </c>
      <c r="N48" s="40">
        <v>10375000</v>
      </c>
      <c r="O48" s="40">
        <v>10375000</v>
      </c>
      <c r="P48" s="40">
        <v>10375000</v>
      </c>
      <c r="Q48" s="40">
        <v>10375000</v>
      </c>
      <c r="R48" s="40">
        <v>10375000</v>
      </c>
      <c r="S48" s="40">
        <v>10375000</v>
      </c>
      <c r="T48" s="40">
        <v>10375000</v>
      </c>
      <c r="U48" s="40">
        <v>10375000</v>
      </c>
      <c r="V48" s="40">
        <v>10375000</v>
      </c>
      <c r="W48" s="40">
        <v>10375000</v>
      </c>
      <c r="X48" s="40">
        <v>10375000</v>
      </c>
      <c r="Y48" s="40">
        <v>10375000</v>
      </c>
      <c r="Z48" s="40">
        <v>10375000</v>
      </c>
      <c r="AA48" s="40">
        <v>10375000</v>
      </c>
      <c r="AB48" s="40">
        <v>10375000</v>
      </c>
      <c r="AC48" s="40">
        <v>10375000</v>
      </c>
      <c r="AD48" s="40">
        <v>10375000</v>
      </c>
      <c r="AE48" s="40">
        <v>10375000</v>
      </c>
      <c r="AF48" s="40">
        <v>10375000</v>
      </c>
      <c r="AG48">
        <v>10375000</v>
      </c>
    </row>
    <row r="49" spans="1:33" ht="15.75" customHeight="1" x14ac:dyDescent="0.35">
      <c r="A49" s="40" t="s">
        <v>275</v>
      </c>
      <c r="B49" s="40">
        <v>6516500</v>
      </c>
      <c r="C49" s="40">
        <v>6516500</v>
      </c>
      <c r="D49" s="40">
        <v>6516500</v>
      </c>
      <c r="E49" s="40">
        <v>6516500</v>
      </c>
      <c r="F49" s="40">
        <v>6516500</v>
      </c>
      <c r="G49" s="40">
        <v>6516500</v>
      </c>
      <c r="H49" s="40">
        <v>6516500</v>
      </c>
      <c r="I49" s="40">
        <v>6516500</v>
      </c>
      <c r="J49" s="40">
        <v>6516500</v>
      </c>
      <c r="K49" s="40">
        <v>6516500</v>
      </c>
      <c r="L49" s="40">
        <v>6516500</v>
      </c>
      <c r="M49" s="40">
        <v>6516500</v>
      </c>
      <c r="N49" s="40">
        <v>6516500</v>
      </c>
      <c r="O49" s="40">
        <v>6516500</v>
      </c>
      <c r="P49" s="40">
        <v>6516500</v>
      </c>
      <c r="Q49" s="40">
        <v>6516500</v>
      </c>
      <c r="R49" s="40">
        <v>6516500</v>
      </c>
      <c r="S49" s="40">
        <v>6516500</v>
      </c>
      <c r="T49" s="40">
        <v>6516500</v>
      </c>
      <c r="U49" s="40">
        <v>6516500</v>
      </c>
      <c r="V49" s="40">
        <v>6516500</v>
      </c>
      <c r="W49" s="40">
        <v>6516500</v>
      </c>
      <c r="X49" s="40">
        <v>6516500</v>
      </c>
      <c r="Y49" s="40">
        <v>6516500</v>
      </c>
      <c r="Z49" s="40">
        <v>6516500</v>
      </c>
      <c r="AA49" s="40">
        <v>6516500</v>
      </c>
      <c r="AB49" s="40">
        <v>6516500</v>
      </c>
      <c r="AC49" s="40">
        <v>6516500</v>
      </c>
      <c r="AD49" s="40">
        <v>6516500</v>
      </c>
      <c r="AE49" s="40">
        <v>6516500</v>
      </c>
      <c r="AF49" s="40">
        <v>6516500</v>
      </c>
      <c r="AG49">
        <v>6516500</v>
      </c>
    </row>
    <row r="50" spans="1:33" ht="15.75" customHeight="1" x14ac:dyDescent="0.35">
      <c r="A50" s="40" t="s">
        <v>276</v>
      </c>
      <c r="B50" s="40">
        <v>10455000</v>
      </c>
      <c r="C50" s="40">
        <v>10455000</v>
      </c>
      <c r="D50" s="40">
        <v>10455000</v>
      </c>
      <c r="E50" s="40">
        <v>10455000</v>
      </c>
      <c r="F50" s="40">
        <v>10455000</v>
      </c>
      <c r="G50" s="40">
        <v>10455000</v>
      </c>
      <c r="H50" s="40">
        <v>10455000</v>
      </c>
      <c r="I50" s="40">
        <v>10455000</v>
      </c>
      <c r="J50" s="40">
        <v>10455000</v>
      </c>
      <c r="K50" s="40">
        <v>10455000</v>
      </c>
      <c r="L50" s="40">
        <v>10455000</v>
      </c>
      <c r="M50" s="40">
        <v>10455000</v>
      </c>
      <c r="N50" s="40">
        <v>10455000</v>
      </c>
      <c r="O50" s="40">
        <v>10455000</v>
      </c>
      <c r="P50" s="40">
        <v>10455000</v>
      </c>
      <c r="Q50" s="40">
        <v>10455000</v>
      </c>
      <c r="R50" s="40">
        <v>10455000</v>
      </c>
      <c r="S50" s="40">
        <v>10455000</v>
      </c>
      <c r="T50" s="40">
        <v>10455000</v>
      </c>
      <c r="U50" s="40">
        <v>10455000</v>
      </c>
      <c r="V50" s="40">
        <v>10455000</v>
      </c>
      <c r="W50" s="40">
        <v>10455000</v>
      </c>
      <c r="X50" s="40">
        <v>10455000</v>
      </c>
      <c r="Y50" s="40">
        <v>10455000</v>
      </c>
      <c r="Z50" s="40">
        <v>10455000</v>
      </c>
      <c r="AA50" s="40">
        <v>10455000</v>
      </c>
      <c r="AB50" s="40">
        <v>10455000</v>
      </c>
      <c r="AC50" s="40">
        <v>10455000</v>
      </c>
      <c r="AD50" s="40">
        <v>10455000</v>
      </c>
      <c r="AE50" s="40">
        <v>10455000</v>
      </c>
      <c r="AF50" s="40">
        <v>10455000</v>
      </c>
      <c r="AG50">
        <v>10455000</v>
      </c>
    </row>
    <row r="51" spans="1:33" ht="15.75" customHeight="1" x14ac:dyDescent="0.35">
      <c r="A51" s="4" t="s">
        <v>277</v>
      </c>
      <c r="B51" s="40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>
        <v>0</v>
      </c>
    </row>
    <row r="52" spans="1:33" ht="15.75" customHeight="1" x14ac:dyDescent="0.35">
      <c r="A52" s="4" t="s">
        <v>278</v>
      </c>
      <c r="B52" s="40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>
        <v>0</v>
      </c>
    </row>
    <row r="53" spans="1:33" ht="15.75" customHeight="1" x14ac:dyDescent="0.35">
      <c r="A53" s="4" t="s">
        <v>279</v>
      </c>
      <c r="B53" s="40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>
        <v>0</v>
      </c>
    </row>
    <row r="54" spans="1:33" ht="15.75" customHeight="1" x14ac:dyDescent="0.35">
      <c r="A54" s="4" t="s">
        <v>280</v>
      </c>
      <c r="B54" s="40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>
        <v>0</v>
      </c>
    </row>
    <row r="55" spans="1:33" ht="15.75" customHeight="1" x14ac:dyDescent="0.35">
      <c r="A55" s="40" t="s">
        <v>281</v>
      </c>
      <c r="B55" s="40">
        <v>9482230</v>
      </c>
      <c r="C55" s="40">
        <v>9482230</v>
      </c>
      <c r="D55" s="40">
        <v>9482230</v>
      </c>
      <c r="E55" s="40">
        <v>9482230</v>
      </c>
      <c r="F55" s="40">
        <v>9482230</v>
      </c>
      <c r="G55" s="40">
        <v>9482230</v>
      </c>
      <c r="H55" s="40">
        <v>9482230</v>
      </c>
      <c r="I55" s="40">
        <v>9482230</v>
      </c>
      <c r="J55" s="40">
        <v>9482230</v>
      </c>
      <c r="K55" s="40">
        <v>9482230</v>
      </c>
      <c r="L55" s="40">
        <v>9482230</v>
      </c>
      <c r="M55" s="40">
        <v>9482230</v>
      </c>
      <c r="N55" s="40">
        <v>9482230</v>
      </c>
      <c r="O55" s="40">
        <v>9482230</v>
      </c>
      <c r="P55" s="40">
        <v>9482230</v>
      </c>
      <c r="Q55" s="40">
        <v>9482230</v>
      </c>
      <c r="R55" s="40">
        <v>9482230</v>
      </c>
      <c r="S55" s="40">
        <v>9482230</v>
      </c>
      <c r="T55" s="40">
        <v>9482230</v>
      </c>
      <c r="U55" s="40">
        <v>9482230</v>
      </c>
      <c r="V55" s="40">
        <v>9482230</v>
      </c>
      <c r="W55" s="40">
        <v>9482230</v>
      </c>
      <c r="X55" s="40">
        <v>9482230</v>
      </c>
      <c r="Y55" s="40">
        <v>9482230</v>
      </c>
      <c r="Z55" s="40">
        <v>9482230</v>
      </c>
      <c r="AA55" s="40">
        <v>9482230</v>
      </c>
      <c r="AB55" s="40">
        <v>9482230</v>
      </c>
      <c r="AC55" s="40">
        <v>9482230</v>
      </c>
      <c r="AD55" s="40">
        <v>9482230</v>
      </c>
      <c r="AE55" s="40">
        <v>9482230</v>
      </c>
      <c r="AF55" s="40">
        <v>9482230</v>
      </c>
      <c r="AG55">
        <v>9482230</v>
      </c>
    </row>
    <row r="56" spans="1:33" ht="15.75" customHeight="1" x14ac:dyDescent="0.35">
      <c r="A56" s="4" t="s">
        <v>282</v>
      </c>
      <c r="B56" s="40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>
        <v>0</v>
      </c>
    </row>
    <row r="57" spans="1:33" ht="15.75" customHeight="1" x14ac:dyDescent="0.35">
      <c r="A57" s="40" t="s">
        <v>283</v>
      </c>
      <c r="B57" s="40">
        <v>10000000</v>
      </c>
      <c r="C57" s="40">
        <v>10000000</v>
      </c>
      <c r="D57" s="40">
        <v>10000000</v>
      </c>
      <c r="E57" s="40">
        <v>10000000</v>
      </c>
      <c r="F57" s="40">
        <v>10000000</v>
      </c>
      <c r="G57" s="40">
        <v>10000000</v>
      </c>
      <c r="H57" s="40">
        <v>10000000</v>
      </c>
      <c r="I57" s="40">
        <v>10000000</v>
      </c>
      <c r="J57" s="40">
        <v>10000000</v>
      </c>
      <c r="K57" s="40">
        <v>10000000</v>
      </c>
      <c r="L57" s="40">
        <v>10000000</v>
      </c>
      <c r="M57" s="40">
        <v>10000000</v>
      </c>
      <c r="N57" s="40">
        <v>10000000</v>
      </c>
      <c r="O57" s="40">
        <v>10000000</v>
      </c>
      <c r="P57" s="40">
        <v>10000000</v>
      </c>
      <c r="Q57" s="40">
        <v>10000000</v>
      </c>
      <c r="R57" s="40">
        <v>10000000</v>
      </c>
      <c r="S57" s="40">
        <v>10000000</v>
      </c>
      <c r="T57" s="40">
        <v>10000000</v>
      </c>
      <c r="U57" s="40">
        <v>10000000</v>
      </c>
      <c r="V57" s="40">
        <v>10000000</v>
      </c>
      <c r="W57" s="40">
        <v>10000000</v>
      </c>
      <c r="X57" s="40">
        <v>10000000</v>
      </c>
      <c r="Y57" s="40">
        <v>10000000</v>
      </c>
      <c r="Z57" s="40">
        <v>10000000</v>
      </c>
      <c r="AA57" s="40">
        <v>10000000</v>
      </c>
      <c r="AB57" s="40">
        <v>10000000</v>
      </c>
      <c r="AC57" s="40">
        <v>10000000</v>
      </c>
      <c r="AD57" s="40">
        <v>10000000</v>
      </c>
      <c r="AE57" s="40">
        <v>10000000</v>
      </c>
      <c r="AF57" s="40">
        <v>10000000</v>
      </c>
      <c r="AG57">
        <v>10000000</v>
      </c>
    </row>
    <row r="58" spans="1:33" ht="15.75" customHeight="1" x14ac:dyDescent="0.35">
      <c r="A58" s="40" t="s">
        <v>284</v>
      </c>
      <c r="B58" s="40">
        <v>8902000</v>
      </c>
      <c r="C58" s="40">
        <v>8902000</v>
      </c>
      <c r="D58" s="40">
        <v>8902000</v>
      </c>
      <c r="E58" s="40">
        <v>8902000</v>
      </c>
      <c r="F58" s="40">
        <v>8902000</v>
      </c>
      <c r="G58" s="40">
        <v>8902000</v>
      </c>
      <c r="H58" s="40">
        <v>8902000</v>
      </c>
      <c r="I58" s="40">
        <v>8902000</v>
      </c>
      <c r="J58" s="40">
        <v>8902000</v>
      </c>
      <c r="K58" s="40">
        <v>8902000</v>
      </c>
      <c r="L58" s="40">
        <v>8902000</v>
      </c>
      <c r="M58" s="40">
        <v>8902000</v>
      </c>
      <c r="N58" s="40">
        <v>8902000</v>
      </c>
      <c r="O58" s="40">
        <v>8902000</v>
      </c>
      <c r="P58" s="40">
        <v>8902000</v>
      </c>
      <c r="Q58" s="40">
        <v>8902000</v>
      </c>
      <c r="R58" s="40">
        <v>8902000</v>
      </c>
      <c r="S58" s="40">
        <v>8902000</v>
      </c>
      <c r="T58" s="40">
        <v>8902000</v>
      </c>
      <c r="U58" s="40">
        <v>8902000</v>
      </c>
      <c r="V58" s="40">
        <v>8902000</v>
      </c>
      <c r="W58" s="40">
        <v>8902000</v>
      </c>
      <c r="X58" s="40">
        <v>8902000</v>
      </c>
      <c r="Y58" s="40">
        <v>8902000</v>
      </c>
      <c r="Z58" s="40">
        <v>8902000</v>
      </c>
      <c r="AA58" s="40">
        <v>8902000</v>
      </c>
      <c r="AB58" s="40">
        <v>8902000</v>
      </c>
      <c r="AC58" s="40">
        <v>8902000</v>
      </c>
      <c r="AD58" s="40">
        <v>8902000</v>
      </c>
      <c r="AE58" s="40">
        <v>8902000</v>
      </c>
      <c r="AF58" s="40">
        <v>8902000</v>
      </c>
      <c r="AG58">
        <v>8902000</v>
      </c>
    </row>
    <row r="59" spans="1:33" ht="15.75" customHeight="1" x14ac:dyDescent="0.35">
      <c r="A59" s="40" t="s">
        <v>285</v>
      </c>
      <c r="B59" s="40">
        <v>11339700</v>
      </c>
      <c r="C59" s="40">
        <v>11339700</v>
      </c>
      <c r="D59" s="40">
        <v>11339700</v>
      </c>
      <c r="E59" s="40">
        <v>11339700</v>
      </c>
      <c r="F59" s="40">
        <v>11339700</v>
      </c>
      <c r="G59" s="40">
        <v>11339700</v>
      </c>
      <c r="H59" s="40">
        <v>11339700</v>
      </c>
      <c r="I59" s="40">
        <v>11339700</v>
      </c>
      <c r="J59" s="40">
        <v>11339700</v>
      </c>
      <c r="K59" s="40">
        <v>11339700</v>
      </c>
      <c r="L59" s="40">
        <v>11339700</v>
      </c>
      <c r="M59" s="40">
        <v>11339700</v>
      </c>
      <c r="N59" s="40">
        <v>11339700</v>
      </c>
      <c r="O59" s="40">
        <v>11339700</v>
      </c>
      <c r="P59" s="40">
        <v>11339700</v>
      </c>
      <c r="Q59" s="40">
        <v>11339700</v>
      </c>
      <c r="R59" s="40">
        <v>11339700</v>
      </c>
      <c r="S59" s="40">
        <v>11339700</v>
      </c>
      <c r="T59" s="40">
        <v>11339700</v>
      </c>
      <c r="U59" s="40">
        <v>11339700</v>
      </c>
      <c r="V59" s="40">
        <v>11339700</v>
      </c>
      <c r="W59" s="40">
        <v>11339700</v>
      </c>
      <c r="X59" s="40">
        <v>11339700</v>
      </c>
      <c r="Y59" s="40">
        <v>11339700</v>
      </c>
      <c r="Z59" s="40">
        <v>11339700</v>
      </c>
      <c r="AA59" s="40">
        <v>11339700</v>
      </c>
      <c r="AB59" s="40">
        <v>11339700</v>
      </c>
      <c r="AC59" s="40">
        <v>11339700</v>
      </c>
      <c r="AD59" s="40">
        <v>11339700</v>
      </c>
      <c r="AE59" s="40">
        <v>11339700</v>
      </c>
      <c r="AF59" s="40">
        <v>11339700</v>
      </c>
      <c r="AG59">
        <v>11339700</v>
      </c>
    </row>
    <row r="60" spans="1:33" ht="15.75" customHeight="1" x14ac:dyDescent="0.35">
      <c r="A60" s="4" t="s">
        <v>286</v>
      </c>
      <c r="B60" s="40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>
        <v>0</v>
      </c>
    </row>
    <row r="61" spans="1:33" ht="15.75" customHeight="1" x14ac:dyDescent="0.35">
      <c r="A61" s="40" t="s">
        <v>287</v>
      </c>
      <c r="B61" s="40">
        <v>7713160</v>
      </c>
      <c r="C61" s="40">
        <v>7713160</v>
      </c>
      <c r="D61" s="40">
        <v>7713160</v>
      </c>
      <c r="E61" s="40">
        <v>7713160</v>
      </c>
      <c r="F61" s="40">
        <v>7713160</v>
      </c>
      <c r="G61" s="40">
        <v>7713160</v>
      </c>
      <c r="H61" s="40">
        <v>7713160</v>
      </c>
      <c r="I61" s="40">
        <v>7713160</v>
      </c>
      <c r="J61" s="40">
        <v>7713160</v>
      </c>
      <c r="K61" s="40">
        <v>7713160</v>
      </c>
      <c r="L61" s="40">
        <v>7713160</v>
      </c>
      <c r="M61" s="40">
        <v>7713160</v>
      </c>
      <c r="N61" s="40">
        <v>7713160</v>
      </c>
      <c r="O61" s="40">
        <v>7713160</v>
      </c>
      <c r="P61" s="40">
        <v>7713160</v>
      </c>
      <c r="Q61" s="40">
        <v>7713160</v>
      </c>
      <c r="R61" s="40">
        <v>7713160</v>
      </c>
      <c r="S61" s="40">
        <v>7713160</v>
      </c>
      <c r="T61" s="40">
        <v>7713160</v>
      </c>
      <c r="U61" s="40">
        <v>7713160</v>
      </c>
      <c r="V61" s="40">
        <v>7713160</v>
      </c>
      <c r="W61" s="40">
        <v>7713160</v>
      </c>
      <c r="X61" s="40">
        <v>7713160</v>
      </c>
      <c r="Y61" s="40">
        <v>7713160</v>
      </c>
      <c r="Z61" s="40">
        <v>7713160</v>
      </c>
      <c r="AA61" s="40">
        <v>7713160</v>
      </c>
      <c r="AB61" s="40">
        <v>7713160</v>
      </c>
      <c r="AC61" s="40">
        <v>7713160</v>
      </c>
      <c r="AD61" s="40">
        <v>7713160</v>
      </c>
      <c r="AE61" s="40">
        <v>7713160</v>
      </c>
      <c r="AF61" s="40">
        <v>7713160</v>
      </c>
      <c r="AG61">
        <v>7713160</v>
      </c>
    </row>
    <row r="62" spans="1:33" ht="15.75" customHeight="1" x14ac:dyDescent="0.35">
      <c r="A62" s="40" t="s">
        <v>288</v>
      </c>
      <c r="B62" s="40">
        <v>10719200</v>
      </c>
      <c r="C62" s="40">
        <v>10719200</v>
      </c>
      <c r="D62" s="40">
        <v>10719200</v>
      </c>
      <c r="E62" s="40">
        <v>10719200</v>
      </c>
      <c r="F62" s="40">
        <v>10719200</v>
      </c>
      <c r="G62" s="40">
        <v>10719200</v>
      </c>
      <c r="H62" s="40">
        <v>10719200</v>
      </c>
      <c r="I62" s="40">
        <v>10719200</v>
      </c>
      <c r="J62" s="40">
        <v>10719200</v>
      </c>
      <c r="K62" s="40">
        <v>10719200</v>
      </c>
      <c r="L62" s="40">
        <v>10719200</v>
      </c>
      <c r="M62" s="40">
        <v>10719200</v>
      </c>
      <c r="N62" s="40">
        <v>10719200</v>
      </c>
      <c r="O62" s="40">
        <v>10719200</v>
      </c>
      <c r="P62" s="40">
        <v>10719200</v>
      </c>
      <c r="Q62" s="40">
        <v>10719200</v>
      </c>
      <c r="R62" s="40">
        <v>10719200</v>
      </c>
      <c r="S62" s="40">
        <v>10719200</v>
      </c>
      <c r="T62" s="40">
        <v>10719200</v>
      </c>
      <c r="U62" s="40">
        <v>10719200</v>
      </c>
      <c r="V62" s="40">
        <v>10719200</v>
      </c>
      <c r="W62" s="40">
        <v>10719200</v>
      </c>
      <c r="X62" s="40">
        <v>10719200</v>
      </c>
      <c r="Y62" s="40">
        <v>10719200</v>
      </c>
      <c r="Z62" s="40">
        <v>10719200</v>
      </c>
      <c r="AA62" s="40">
        <v>10719200</v>
      </c>
      <c r="AB62" s="40">
        <v>10719200</v>
      </c>
      <c r="AC62" s="40">
        <v>10719200</v>
      </c>
      <c r="AD62" s="40">
        <v>10719200</v>
      </c>
      <c r="AE62" s="40">
        <v>10719200</v>
      </c>
      <c r="AF62" s="40">
        <v>10719200</v>
      </c>
      <c r="AG62">
        <v>10719200</v>
      </c>
    </row>
    <row r="63" spans="1:33" ht="15.75" customHeight="1" x14ac:dyDescent="0.35">
      <c r="A63" s="40" t="s">
        <v>289</v>
      </c>
      <c r="B63" s="40">
        <v>9482230</v>
      </c>
      <c r="C63" s="40">
        <v>9482230</v>
      </c>
      <c r="D63" s="40">
        <v>9482230</v>
      </c>
      <c r="E63" s="40">
        <v>9482230</v>
      </c>
      <c r="F63" s="40">
        <v>9482230</v>
      </c>
      <c r="G63" s="40">
        <v>9482230</v>
      </c>
      <c r="H63" s="40">
        <v>9482230</v>
      </c>
      <c r="I63" s="40">
        <v>9482230</v>
      </c>
      <c r="J63" s="40">
        <v>9482230</v>
      </c>
      <c r="K63" s="40">
        <v>9482230</v>
      </c>
      <c r="L63" s="40">
        <v>9482230</v>
      </c>
      <c r="M63" s="40">
        <v>9482230</v>
      </c>
      <c r="N63" s="40">
        <v>9482230</v>
      </c>
      <c r="O63" s="40">
        <v>9482230</v>
      </c>
      <c r="P63" s="40">
        <v>9482230</v>
      </c>
      <c r="Q63" s="40">
        <v>9482230</v>
      </c>
      <c r="R63" s="40">
        <v>9482230</v>
      </c>
      <c r="S63" s="40">
        <v>9482230</v>
      </c>
      <c r="T63" s="40">
        <v>9482230</v>
      </c>
      <c r="U63" s="40">
        <v>9482230</v>
      </c>
      <c r="V63" s="40">
        <v>9482230</v>
      </c>
      <c r="W63" s="40">
        <v>9482230</v>
      </c>
      <c r="X63" s="40">
        <v>9482230</v>
      </c>
      <c r="Y63" s="40">
        <v>9482230</v>
      </c>
      <c r="Z63" s="40">
        <v>9482230</v>
      </c>
      <c r="AA63" s="40">
        <v>9482230</v>
      </c>
      <c r="AB63" s="40">
        <v>9482230</v>
      </c>
      <c r="AC63" s="40">
        <v>9482230</v>
      </c>
      <c r="AD63" s="40">
        <v>9482230</v>
      </c>
      <c r="AE63" s="40">
        <v>9482230</v>
      </c>
      <c r="AF63" s="40">
        <v>9482230</v>
      </c>
      <c r="AG63">
        <v>9482230</v>
      </c>
    </row>
    <row r="64" spans="1:33" ht="15.75" customHeight="1" x14ac:dyDescent="0.3"/>
    <row r="65" spans="1:33" ht="15.75" customHeight="1" x14ac:dyDescent="0.35">
      <c r="A65" s="1" t="s">
        <v>290</v>
      </c>
    </row>
    <row r="66" spans="1:33" ht="15.75" customHeight="1" x14ac:dyDescent="0.3"/>
    <row r="67" spans="1:33" ht="15.75" customHeight="1" x14ac:dyDescent="0.35">
      <c r="A67" s="4" t="s">
        <v>256</v>
      </c>
      <c r="B67" s="4">
        <v>2020</v>
      </c>
      <c r="C67" s="4">
        <v>2021</v>
      </c>
      <c r="D67" s="4">
        <v>2022</v>
      </c>
      <c r="E67" s="4">
        <v>2023</v>
      </c>
      <c r="F67" s="4">
        <v>2024</v>
      </c>
      <c r="G67" s="4">
        <v>2025</v>
      </c>
      <c r="H67" s="4">
        <v>2026</v>
      </c>
      <c r="I67" s="4">
        <v>2027</v>
      </c>
      <c r="J67" s="4">
        <v>2028</v>
      </c>
      <c r="K67" s="4">
        <v>2029</v>
      </c>
      <c r="L67" s="4">
        <v>2030</v>
      </c>
      <c r="M67" s="4">
        <v>2031</v>
      </c>
      <c r="N67" s="4">
        <v>2032</v>
      </c>
      <c r="O67" s="4">
        <v>2033</v>
      </c>
      <c r="P67" s="4">
        <v>2034</v>
      </c>
      <c r="Q67" s="4">
        <v>2035</v>
      </c>
      <c r="R67" s="4">
        <v>2036</v>
      </c>
      <c r="S67" s="4">
        <v>2037</v>
      </c>
      <c r="T67" s="4">
        <v>2038</v>
      </c>
      <c r="U67" s="4">
        <v>2039</v>
      </c>
      <c r="V67" s="4">
        <v>2040</v>
      </c>
      <c r="W67" s="4">
        <v>2041</v>
      </c>
      <c r="X67" s="4">
        <v>2042</v>
      </c>
      <c r="Y67" s="4">
        <v>2043</v>
      </c>
      <c r="Z67" s="4">
        <v>2044</v>
      </c>
      <c r="AA67" s="4">
        <v>2045</v>
      </c>
      <c r="AB67" s="4">
        <v>2046</v>
      </c>
      <c r="AC67" s="4">
        <v>2047</v>
      </c>
      <c r="AD67" s="4">
        <v>2048</v>
      </c>
      <c r="AE67" s="4">
        <v>2049</v>
      </c>
      <c r="AF67" s="4">
        <v>2050</v>
      </c>
    </row>
    <row r="68" spans="1:33" ht="15.75" customHeight="1" x14ac:dyDescent="0.35">
      <c r="A68" s="4" t="s">
        <v>291</v>
      </c>
      <c r="B68" s="40">
        <v>0.50049999999999994</v>
      </c>
      <c r="C68" s="4">
        <v>0.50049999999999994</v>
      </c>
      <c r="D68" s="4">
        <v>0.50049999999999994</v>
      </c>
      <c r="E68" s="4">
        <v>0.50049999999999994</v>
      </c>
      <c r="F68" s="4">
        <v>0.50049999999999994</v>
      </c>
      <c r="G68" s="4">
        <v>0.50049999999999994</v>
      </c>
      <c r="H68" s="4">
        <v>0.50049999999999994</v>
      </c>
      <c r="I68" s="4">
        <v>0.50049999999999994</v>
      </c>
      <c r="J68" s="4">
        <v>0.50049999999999994</v>
      </c>
      <c r="K68" s="4">
        <v>0.50049999999999994</v>
      </c>
      <c r="L68" s="4">
        <v>0.50049999999999994</v>
      </c>
      <c r="M68" s="4">
        <v>0.50049999999999994</v>
      </c>
      <c r="N68" s="4">
        <v>0.50049999999999994</v>
      </c>
      <c r="O68" s="4">
        <v>0.50049999999999994</v>
      </c>
      <c r="P68" s="4">
        <v>0.50049999999999994</v>
      </c>
      <c r="Q68" s="4">
        <v>0.50049999999999994</v>
      </c>
      <c r="R68" s="4">
        <v>0.50049999999999994</v>
      </c>
      <c r="S68" s="4">
        <v>0.50049999999999994</v>
      </c>
      <c r="T68" s="4">
        <v>0.50049999999999994</v>
      </c>
      <c r="U68" s="4">
        <v>0.50049999999999994</v>
      </c>
      <c r="V68" s="4">
        <v>0.50049999999999994</v>
      </c>
      <c r="W68" s="4">
        <v>0.50049999999999994</v>
      </c>
      <c r="X68" s="4">
        <v>0.50049999999999994</v>
      </c>
      <c r="Y68" s="4">
        <v>0.50049999999999994</v>
      </c>
      <c r="Z68" s="4">
        <v>0.50049999999999994</v>
      </c>
      <c r="AA68" s="4">
        <v>0.50049999999999994</v>
      </c>
      <c r="AB68" s="4">
        <v>0.50049999999999994</v>
      </c>
      <c r="AC68" s="4">
        <v>0.50049999999999994</v>
      </c>
      <c r="AD68" s="4">
        <v>0.50049999999999994</v>
      </c>
      <c r="AE68" s="4">
        <v>0.50049999999999994</v>
      </c>
      <c r="AF68" s="4">
        <v>0.50049999999999994</v>
      </c>
      <c r="AG68">
        <v>0.50049999999999994</v>
      </c>
    </row>
    <row r="69" spans="1:33" ht="15.75" customHeight="1" x14ac:dyDescent="0.35">
      <c r="A69" s="4" t="s">
        <v>292</v>
      </c>
      <c r="B69" s="40">
        <v>0.53790000000000004</v>
      </c>
      <c r="C69" s="4">
        <v>0.53790000000000004</v>
      </c>
      <c r="D69" s="4">
        <v>0.53790000000000004</v>
      </c>
      <c r="E69" s="4">
        <v>0.53790000000000004</v>
      </c>
      <c r="F69" s="4">
        <v>0.53790000000000004</v>
      </c>
      <c r="G69" s="4">
        <v>0.53790000000000004</v>
      </c>
      <c r="H69" s="4">
        <v>0.53790000000000004</v>
      </c>
      <c r="I69" s="4">
        <v>0.53790000000000004</v>
      </c>
      <c r="J69" s="4">
        <v>0.53790000000000004</v>
      </c>
      <c r="K69" s="4">
        <v>0.53790000000000004</v>
      </c>
      <c r="L69" s="4">
        <v>0.53790000000000004</v>
      </c>
      <c r="M69" s="4">
        <v>0.53790000000000004</v>
      </c>
      <c r="N69" s="4">
        <v>0.53790000000000004</v>
      </c>
      <c r="O69" s="4">
        <v>0.53790000000000004</v>
      </c>
      <c r="P69" s="4">
        <v>0.53790000000000004</v>
      </c>
      <c r="Q69" s="4">
        <v>0.53790000000000004</v>
      </c>
      <c r="R69" s="4">
        <v>0.53790000000000004</v>
      </c>
      <c r="S69" s="4">
        <v>0.53790000000000004</v>
      </c>
      <c r="T69" s="4">
        <v>0.53790000000000004</v>
      </c>
      <c r="U69" s="4">
        <v>0.53790000000000004</v>
      </c>
      <c r="V69" s="4">
        <v>0.53790000000000004</v>
      </c>
      <c r="W69" s="4">
        <v>0.53790000000000004</v>
      </c>
      <c r="X69" s="4">
        <v>0.53790000000000004</v>
      </c>
      <c r="Y69" s="4">
        <v>0.53790000000000004</v>
      </c>
      <c r="Z69" s="4">
        <v>0.53790000000000004</v>
      </c>
      <c r="AA69" s="4">
        <v>0.53790000000000004</v>
      </c>
      <c r="AB69" s="4">
        <v>0.53790000000000004</v>
      </c>
      <c r="AC69" s="4">
        <v>0.53790000000000004</v>
      </c>
      <c r="AD69" s="4">
        <v>0.53790000000000004</v>
      </c>
      <c r="AE69" s="4">
        <v>0.53790000000000004</v>
      </c>
      <c r="AF69" s="4">
        <v>0.53790000000000004</v>
      </c>
      <c r="AG69">
        <v>0.53790000000000004</v>
      </c>
    </row>
    <row r="70" spans="1:33" ht="15.75" customHeight="1" x14ac:dyDescent="0.35">
      <c r="A70" s="4" t="s">
        <v>293</v>
      </c>
      <c r="B70" s="40">
        <v>0.97299999999999998</v>
      </c>
      <c r="C70" s="4">
        <v>0.97299999999999998</v>
      </c>
      <c r="D70" s="4">
        <v>0.97299999999999998</v>
      </c>
      <c r="E70" s="4">
        <v>0.97299999999999998</v>
      </c>
      <c r="F70" s="4">
        <v>0.97299999999999998</v>
      </c>
      <c r="G70" s="4">
        <v>0.97299999999999998</v>
      </c>
      <c r="H70" s="4">
        <v>0.97299999999999998</v>
      </c>
      <c r="I70" s="4">
        <v>0.97299999999999998</v>
      </c>
      <c r="J70" s="4">
        <v>0.97299999999999998</v>
      </c>
      <c r="K70" s="4">
        <v>0.97299999999999998</v>
      </c>
      <c r="L70" s="4">
        <v>0.97299999999999998</v>
      </c>
      <c r="M70" s="4">
        <v>0.97299999999999998</v>
      </c>
      <c r="N70" s="4">
        <v>0.97299999999999998</v>
      </c>
      <c r="O70" s="4">
        <v>0.97299999999999998</v>
      </c>
      <c r="P70" s="4">
        <v>0.97299999999999998</v>
      </c>
      <c r="Q70" s="4">
        <v>0.97299999999999998</v>
      </c>
      <c r="R70" s="4">
        <v>0.97299999999999998</v>
      </c>
      <c r="S70" s="4">
        <v>0.97299999999999998</v>
      </c>
      <c r="T70" s="4">
        <v>0.97299999999999998</v>
      </c>
      <c r="U70" s="4">
        <v>0.97299999999999998</v>
      </c>
      <c r="V70" s="4">
        <v>0.97299999999999998</v>
      </c>
      <c r="W70" s="4">
        <v>0.97299999999999998</v>
      </c>
      <c r="X70" s="4">
        <v>0.97299999999999998</v>
      </c>
      <c r="Y70" s="4">
        <v>0.97299999999999998</v>
      </c>
      <c r="Z70" s="4">
        <v>0.97299999999999998</v>
      </c>
      <c r="AA70" s="4">
        <v>0.97299999999999998</v>
      </c>
      <c r="AB70" s="4">
        <v>0.97299999999999998</v>
      </c>
      <c r="AC70" s="4">
        <v>0.97299999999999998</v>
      </c>
      <c r="AD70" s="4">
        <v>0.97299999999999998</v>
      </c>
      <c r="AE70" s="4">
        <v>0.97299999999999998</v>
      </c>
      <c r="AF70" s="4">
        <v>0.97299999999999998</v>
      </c>
      <c r="AG70">
        <v>0.97299999999999998</v>
      </c>
    </row>
    <row r="71" spans="1:33" ht="15.75" customHeight="1" x14ac:dyDescent="0.35">
      <c r="A71" s="4" t="s">
        <v>294</v>
      </c>
      <c r="B71" s="40">
        <v>0.45650000000000002</v>
      </c>
      <c r="C71" s="4">
        <v>0.45650000000000002</v>
      </c>
      <c r="D71" s="4">
        <v>0.45650000000000002</v>
      </c>
      <c r="E71" s="4">
        <v>0.45650000000000002</v>
      </c>
      <c r="F71" s="4">
        <v>0.45650000000000002</v>
      </c>
      <c r="G71" s="4">
        <v>0.45650000000000002</v>
      </c>
      <c r="H71" s="4">
        <v>0.45650000000000002</v>
      </c>
      <c r="I71" s="4">
        <v>0.45650000000000002</v>
      </c>
      <c r="J71" s="4">
        <v>0.45650000000000002</v>
      </c>
      <c r="K71" s="4">
        <v>0.45650000000000002</v>
      </c>
      <c r="L71" s="4">
        <v>0.45650000000000002</v>
      </c>
      <c r="M71" s="4">
        <v>0.45650000000000002</v>
      </c>
      <c r="N71" s="4">
        <v>0.45650000000000002</v>
      </c>
      <c r="O71" s="4">
        <v>0.45650000000000002</v>
      </c>
      <c r="P71" s="4">
        <v>0.45650000000000002</v>
      </c>
      <c r="Q71" s="4">
        <v>0.45650000000000002</v>
      </c>
      <c r="R71" s="4">
        <v>0.45650000000000002</v>
      </c>
      <c r="S71" s="4">
        <v>0.45650000000000002</v>
      </c>
      <c r="T71" s="4">
        <v>0.45650000000000002</v>
      </c>
      <c r="U71" s="4">
        <v>0.45650000000000002</v>
      </c>
      <c r="V71" s="4">
        <v>0.45650000000000002</v>
      </c>
      <c r="W71" s="4">
        <v>0.45650000000000002</v>
      </c>
      <c r="X71" s="4">
        <v>0.45650000000000002</v>
      </c>
      <c r="Y71" s="4">
        <v>0.45650000000000002</v>
      </c>
      <c r="Z71" s="4">
        <v>0.45650000000000002</v>
      </c>
      <c r="AA71" s="4">
        <v>0.45650000000000002</v>
      </c>
      <c r="AB71" s="4">
        <v>0.45650000000000002</v>
      </c>
      <c r="AC71" s="4">
        <v>0.45650000000000002</v>
      </c>
      <c r="AD71" s="4">
        <v>0.45650000000000002</v>
      </c>
      <c r="AE71" s="4">
        <v>0.45650000000000002</v>
      </c>
      <c r="AF71" s="4">
        <v>0.45650000000000002</v>
      </c>
      <c r="AG71">
        <v>0.45650000000000002</v>
      </c>
    </row>
    <row r="72" spans="1:33" ht="15.75" customHeight="1" x14ac:dyDescent="0.35">
      <c r="A72" s="4" t="s">
        <v>295</v>
      </c>
      <c r="B72" s="40">
        <v>0.35649999999999998</v>
      </c>
      <c r="C72" s="4">
        <v>0.36499999999999999</v>
      </c>
      <c r="D72" s="4">
        <v>0.36775000000000002</v>
      </c>
      <c r="E72" s="4">
        <v>0.36975000000000002</v>
      </c>
      <c r="F72" s="4">
        <v>0.373</v>
      </c>
      <c r="G72" s="4">
        <v>0.37475000000000003</v>
      </c>
      <c r="H72" s="4">
        <v>0.38850000000000001</v>
      </c>
      <c r="I72" s="4">
        <v>0.39474999999999999</v>
      </c>
      <c r="J72" s="4">
        <v>0.39</v>
      </c>
      <c r="K72" s="4">
        <v>0.38524999999999998</v>
      </c>
      <c r="L72" s="4">
        <v>0.38424999999999998</v>
      </c>
      <c r="M72" s="4">
        <v>0.38324999999999998</v>
      </c>
      <c r="N72" s="4">
        <v>0.376</v>
      </c>
      <c r="O72" s="4">
        <v>0.36899999999999999</v>
      </c>
      <c r="P72" s="4">
        <v>0.36725000000000002</v>
      </c>
      <c r="Q72" s="4">
        <v>0.36575000000000002</v>
      </c>
      <c r="R72" s="4">
        <v>0.36425000000000002</v>
      </c>
      <c r="S72" s="4">
        <v>0.36299999999999999</v>
      </c>
      <c r="T72" s="4">
        <v>0.36199999999999999</v>
      </c>
      <c r="U72" s="4">
        <v>0.36075000000000002</v>
      </c>
      <c r="V72" s="4">
        <v>0.35949999999999999</v>
      </c>
      <c r="W72" s="4">
        <v>0.35825000000000001</v>
      </c>
      <c r="X72" s="4">
        <v>0.36499999999999999</v>
      </c>
      <c r="Y72" s="4">
        <v>0.371</v>
      </c>
      <c r="Z72" s="4">
        <v>0.37799999999999989</v>
      </c>
      <c r="AA72" s="4">
        <v>0.38550000000000001</v>
      </c>
      <c r="AB72" s="4">
        <v>0.39350000000000002</v>
      </c>
      <c r="AC72" s="4">
        <v>0.40075</v>
      </c>
      <c r="AD72" s="4">
        <v>0.40825</v>
      </c>
      <c r="AE72" s="4">
        <v>0.41599999999999998</v>
      </c>
      <c r="AF72" s="4">
        <v>0.42499999999999999</v>
      </c>
      <c r="AG72">
        <v>0.4345</v>
      </c>
    </row>
    <row r="73" spans="1:33" ht="15.75" customHeight="1" x14ac:dyDescent="0.35">
      <c r="A73" s="4" t="s">
        <v>296</v>
      </c>
      <c r="B73" s="40">
        <v>0.23899999999999999</v>
      </c>
      <c r="C73" s="4">
        <v>0.23966699999999999</v>
      </c>
      <c r="D73" s="4">
        <v>0.23799999999999999</v>
      </c>
      <c r="E73" s="4">
        <v>0.23699999999999999</v>
      </c>
      <c r="F73" s="4">
        <v>0.23666699999999999</v>
      </c>
      <c r="G73" s="4">
        <v>0.23599999999999999</v>
      </c>
      <c r="H73" s="4">
        <v>0.23499999999999999</v>
      </c>
      <c r="I73" s="4">
        <v>0.23366700000000001</v>
      </c>
      <c r="J73" s="4">
        <v>0.23599999999999999</v>
      </c>
      <c r="K73" s="4">
        <v>0.23533299999999999</v>
      </c>
      <c r="L73" s="4">
        <v>0.23433300000000001</v>
      </c>
      <c r="M73" s="4">
        <v>0.23333300000000001</v>
      </c>
      <c r="N73" s="4">
        <v>0.23449999999999999</v>
      </c>
      <c r="O73" s="4">
        <v>0.23325000000000001</v>
      </c>
      <c r="P73" s="4">
        <v>0.23225000000000001</v>
      </c>
      <c r="Q73" s="4">
        <v>0.23075000000000001</v>
      </c>
      <c r="R73" s="4">
        <v>0.22950000000000001</v>
      </c>
      <c r="S73" s="4">
        <v>0.22850000000000001</v>
      </c>
      <c r="T73" s="4">
        <v>0.22725000000000001</v>
      </c>
      <c r="U73" s="4">
        <v>0.22600000000000001</v>
      </c>
      <c r="V73" s="4">
        <v>0.22500000000000001</v>
      </c>
      <c r="W73" s="4">
        <v>0.22375</v>
      </c>
      <c r="X73" s="4">
        <v>0.2235</v>
      </c>
      <c r="Y73" s="4">
        <v>0.224</v>
      </c>
      <c r="Z73" s="4">
        <v>0.22450000000000001</v>
      </c>
      <c r="AA73" s="4">
        <v>0.22450000000000001</v>
      </c>
      <c r="AB73" s="4">
        <v>0.22475000000000001</v>
      </c>
      <c r="AC73" s="4">
        <v>0.22425</v>
      </c>
      <c r="AD73" s="4">
        <v>0.22375</v>
      </c>
      <c r="AE73" s="4">
        <v>0.22325</v>
      </c>
      <c r="AF73" s="4">
        <v>0.22275</v>
      </c>
      <c r="AG73">
        <v>0.22225</v>
      </c>
    </row>
    <row r="74" spans="1:33" ht="15.75" customHeight="1" x14ac:dyDescent="0.35">
      <c r="A74" s="4" t="s">
        <v>297</v>
      </c>
      <c r="B74" s="40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>
        <v>0.61199999999999999</v>
      </c>
    </row>
    <row r="75" spans="1:33" ht="15.75" customHeight="1" x14ac:dyDescent="0.35">
      <c r="A75" s="4" t="s">
        <v>298</v>
      </c>
      <c r="B75" s="40">
        <v>0.58850000000000002</v>
      </c>
      <c r="C75" s="4">
        <v>0.58850000000000002</v>
      </c>
      <c r="D75" s="4">
        <v>0.58850000000000002</v>
      </c>
      <c r="E75" s="4">
        <v>0.58850000000000002</v>
      </c>
      <c r="F75" s="4">
        <v>0.58850000000000002</v>
      </c>
      <c r="G75" s="4">
        <v>0.58850000000000002</v>
      </c>
      <c r="H75" s="4">
        <v>0.58850000000000002</v>
      </c>
      <c r="I75" s="4">
        <v>0.58850000000000002</v>
      </c>
      <c r="J75" s="4">
        <v>0.58850000000000002</v>
      </c>
      <c r="K75" s="4">
        <v>0.58850000000000002</v>
      </c>
      <c r="L75" s="4">
        <v>0.58850000000000002</v>
      </c>
      <c r="M75" s="4">
        <v>0.58850000000000002</v>
      </c>
      <c r="N75" s="4">
        <v>0.58850000000000002</v>
      </c>
      <c r="O75" s="4">
        <v>0.58850000000000002</v>
      </c>
      <c r="P75" s="4">
        <v>0.58850000000000002</v>
      </c>
      <c r="Q75" s="4">
        <v>0.58850000000000002</v>
      </c>
      <c r="R75" s="4">
        <v>0.58850000000000002</v>
      </c>
      <c r="S75" s="4">
        <v>0.58850000000000002</v>
      </c>
      <c r="T75" s="4">
        <v>0.58850000000000002</v>
      </c>
      <c r="U75" s="4">
        <v>0.58850000000000002</v>
      </c>
      <c r="V75" s="4">
        <v>0.58850000000000002</v>
      </c>
      <c r="W75" s="4">
        <v>0.58850000000000002</v>
      </c>
      <c r="X75" s="4">
        <v>0.58850000000000002</v>
      </c>
      <c r="Y75" s="4">
        <v>0.58850000000000002</v>
      </c>
      <c r="Z75" s="4">
        <v>0.58850000000000002</v>
      </c>
      <c r="AA75" s="4">
        <v>0.58850000000000002</v>
      </c>
      <c r="AB75" s="4">
        <v>0.58850000000000002</v>
      </c>
      <c r="AC75" s="4">
        <v>0.58850000000000002</v>
      </c>
      <c r="AD75" s="4">
        <v>0.58850000000000002</v>
      </c>
      <c r="AE75" s="4">
        <v>0.58850000000000002</v>
      </c>
      <c r="AF75" s="4">
        <v>0.58850000000000002</v>
      </c>
      <c r="AG75">
        <v>0.58850000000000002</v>
      </c>
    </row>
    <row r="76" spans="1:33" ht="15.75" customHeight="1" x14ac:dyDescent="0.35">
      <c r="A76" s="4" t="s">
        <v>299</v>
      </c>
      <c r="B76" s="40">
        <v>0.53129999999999999</v>
      </c>
      <c r="C76" s="4">
        <v>0.53129999999999999</v>
      </c>
      <c r="D76" s="4">
        <v>0.53129999999999999</v>
      </c>
      <c r="E76" s="4">
        <v>0.53129999999999999</v>
      </c>
      <c r="F76" s="4">
        <v>0.53129999999999999</v>
      </c>
      <c r="G76" s="4">
        <v>0.53129999999999999</v>
      </c>
      <c r="H76" s="4">
        <v>0.53129999999999999</v>
      </c>
      <c r="I76" s="4">
        <v>0.53129999999999999</v>
      </c>
      <c r="J76" s="4">
        <v>0.53129999999999999</v>
      </c>
      <c r="K76" s="4">
        <v>0.53129999999999999</v>
      </c>
      <c r="L76" s="4">
        <v>0.53129999999999999</v>
      </c>
      <c r="M76" s="4">
        <v>0.53129999999999999</v>
      </c>
      <c r="N76" s="4">
        <v>0.53129999999999999</v>
      </c>
      <c r="O76" s="4">
        <v>0.53129999999999999</v>
      </c>
      <c r="P76" s="4">
        <v>0.53129999999999999</v>
      </c>
      <c r="Q76" s="4">
        <v>0.53129999999999999</v>
      </c>
      <c r="R76" s="4">
        <v>0.53129999999999999</v>
      </c>
      <c r="S76" s="4">
        <v>0.53129999999999999</v>
      </c>
      <c r="T76" s="4">
        <v>0.53129999999999999</v>
      </c>
      <c r="U76" s="4">
        <v>0.53129999999999999</v>
      </c>
      <c r="V76" s="4">
        <v>0.53129999999999999</v>
      </c>
      <c r="W76" s="4">
        <v>0.53129999999999999</v>
      </c>
      <c r="X76" s="4">
        <v>0.53129999999999999</v>
      </c>
      <c r="Y76" s="4">
        <v>0.53129999999999999</v>
      </c>
      <c r="Z76" s="4">
        <v>0.53129999999999999</v>
      </c>
      <c r="AA76" s="4">
        <v>0.53129999999999999</v>
      </c>
      <c r="AB76" s="4">
        <v>0.53129999999999999</v>
      </c>
      <c r="AC76" s="4">
        <v>0.53129999999999999</v>
      </c>
      <c r="AD76" s="4">
        <v>0.53129999999999999</v>
      </c>
      <c r="AE76" s="4">
        <v>0.53129999999999999</v>
      </c>
      <c r="AF76" s="4">
        <v>0.53129999999999999</v>
      </c>
      <c r="AG76">
        <v>0.53129999999999999</v>
      </c>
    </row>
    <row r="77" spans="1:33" ht="15.75" customHeight="1" x14ac:dyDescent="0.35">
      <c r="A77" s="4" t="s">
        <v>300</v>
      </c>
      <c r="B77" s="40">
        <v>1.1000000000000001E-3</v>
      </c>
      <c r="C77" s="4">
        <v>1.1000000000000001E-3</v>
      </c>
      <c r="D77" s="4">
        <v>1.1000000000000001E-3</v>
      </c>
      <c r="E77" s="4">
        <v>1.1000000000000001E-3</v>
      </c>
      <c r="F77" s="4">
        <v>1.1000000000000001E-3</v>
      </c>
      <c r="G77" s="4">
        <v>1.1000000000000001E-3</v>
      </c>
      <c r="H77" s="4">
        <v>1.1000000000000001E-3</v>
      </c>
      <c r="I77" s="4">
        <v>1.1000000000000001E-3</v>
      </c>
      <c r="J77" s="4">
        <v>1.1000000000000001E-3</v>
      </c>
      <c r="K77" s="4">
        <v>1.1000000000000001E-3</v>
      </c>
      <c r="L77" s="4">
        <v>1.1000000000000001E-3</v>
      </c>
      <c r="M77" s="4">
        <v>1.1000000000000001E-3</v>
      </c>
      <c r="N77" s="4">
        <v>1.1000000000000001E-3</v>
      </c>
      <c r="O77" s="4">
        <v>1.1000000000000001E-3</v>
      </c>
      <c r="P77" s="4">
        <v>1.1000000000000001E-3</v>
      </c>
      <c r="Q77" s="4">
        <v>1.1000000000000001E-3</v>
      </c>
      <c r="R77" s="4">
        <v>1.1000000000000001E-3</v>
      </c>
      <c r="S77" s="4">
        <v>1.1000000000000001E-3</v>
      </c>
      <c r="T77" s="4">
        <v>1.1000000000000001E-3</v>
      </c>
      <c r="U77" s="4">
        <v>1.1000000000000001E-3</v>
      </c>
      <c r="V77" s="4">
        <v>1.1000000000000001E-3</v>
      </c>
      <c r="W77" s="4">
        <v>1.1000000000000001E-3</v>
      </c>
      <c r="X77" s="4">
        <v>1.1000000000000001E-3</v>
      </c>
      <c r="Y77" s="4">
        <v>1.1000000000000001E-3</v>
      </c>
      <c r="Z77" s="4">
        <v>1.1000000000000001E-3</v>
      </c>
      <c r="AA77" s="4">
        <v>1.1000000000000001E-3</v>
      </c>
      <c r="AB77" s="4">
        <v>1.1000000000000001E-3</v>
      </c>
      <c r="AC77" s="4">
        <v>1.1000000000000001E-3</v>
      </c>
      <c r="AD77" s="4">
        <v>1.1000000000000001E-3</v>
      </c>
      <c r="AE77" s="4">
        <v>1.1000000000000001E-3</v>
      </c>
      <c r="AF77" s="4">
        <v>1.1000000000000001E-3</v>
      </c>
      <c r="AG77">
        <v>1.1000000000000001E-3</v>
      </c>
    </row>
    <row r="78" spans="1:33" ht="15.75" customHeight="1" x14ac:dyDescent="0.35">
      <c r="A78" s="4" t="s">
        <v>301</v>
      </c>
      <c r="B78" s="40">
        <v>7.3700000000000002E-2</v>
      </c>
      <c r="C78" s="4">
        <v>7.3700000000000002E-2</v>
      </c>
      <c r="D78" s="4">
        <v>7.3700000000000002E-2</v>
      </c>
      <c r="E78" s="4">
        <v>7.3700000000000002E-2</v>
      </c>
      <c r="F78" s="4">
        <v>7.3700000000000002E-2</v>
      </c>
      <c r="G78" s="4">
        <v>7.3700000000000002E-2</v>
      </c>
      <c r="H78" s="4">
        <v>7.3700000000000002E-2</v>
      </c>
      <c r="I78" s="4">
        <v>7.3700000000000002E-2</v>
      </c>
      <c r="J78" s="4">
        <v>7.3700000000000002E-2</v>
      </c>
      <c r="K78" s="4">
        <v>7.3700000000000002E-2</v>
      </c>
      <c r="L78" s="4">
        <v>7.3700000000000002E-2</v>
      </c>
      <c r="M78" s="4">
        <v>7.3700000000000002E-2</v>
      </c>
      <c r="N78" s="4">
        <v>7.3700000000000002E-2</v>
      </c>
      <c r="O78" s="4">
        <v>7.3700000000000002E-2</v>
      </c>
      <c r="P78" s="4">
        <v>7.3700000000000002E-2</v>
      </c>
      <c r="Q78" s="4">
        <v>7.3700000000000002E-2</v>
      </c>
      <c r="R78" s="4">
        <v>7.3700000000000002E-2</v>
      </c>
      <c r="S78" s="4">
        <v>7.3700000000000002E-2</v>
      </c>
      <c r="T78" s="4">
        <v>7.3700000000000002E-2</v>
      </c>
      <c r="U78" s="4">
        <v>7.3700000000000002E-2</v>
      </c>
      <c r="V78" s="4">
        <v>7.3700000000000002E-2</v>
      </c>
      <c r="W78" s="4">
        <v>7.3700000000000002E-2</v>
      </c>
      <c r="X78" s="4">
        <v>7.3700000000000002E-2</v>
      </c>
      <c r="Y78" s="4">
        <v>7.3700000000000002E-2</v>
      </c>
      <c r="Z78" s="4">
        <v>7.3700000000000002E-2</v>
      </c>
      <c r="AA78" s="4">
        <v>7.3700000000000002E-2</v>
      </c>
      <c r="AB78" s="4">
        <v>7.3700000000000002E-2</v>
      </c>
      <c r="AC78" s="4">
        <v>7.3700000000000002E-2</v>
      </c>
      <c r="AD78" s="4">
        <v>7.3700000000000002E-2</v>
      </c>
      <c r="AE78" s="4">
        <v>7.3700000000000002E-2</v>
      </c>
      <c r="AF78" s="4">
        <v>7.3700000000000002E-2</v>
      </c>
      <c r="AG78">
        <v>7.3700000000000002E-2</v>
      </c>
    </row>
    <row r="79" spans="1:33" ht="15.75" customHeight="1" x14ac:dyDescent="0.35">
      <c r="A79" s="4" t="s">
        <v>302</v>
      </c>
      <c r="B79" s="40">
        <v>6.6000000000000003E-2</v>
      </c>
      <c r="C79" s="4">
        <v>6.6000000000000003E-2</v>
      </c>
      <c r="D79" s="4">
        <v>6.6000000000000003E-2</v>
      </c>
      <c r="E79" s="4">
        <v>6.6000000000000003E-2</v>
      </c>
      <c r="F79" s="4">
        <v>6.6000000000000003E-2</v>
      </c>
      <c r="G79" s="4">
        <v>6.6000000000000003E-2</v>
      </c>
      <c r="H79" s="4">
        <v>6.6000000000000003E-2</v>
      </c>
      <c r="I79" s="4">
        <v>6.6000000000000003E-2</v>
      </c>
      <c r="J79" s="4">
        <v>6.6000000000000003E-2</v>
      </c>
      <c r="K79" s="4">
        <v>6.6000000000000003E-2</v>
      </c>
      <c r="L79" s="4">
        <v>6.6000000000000003E-2</v>
      </c>
      <c r="M79" s="4">
        <v>6.6000000000000003E-2</v>
      </c>
      <c r="N79" s="4">
        <v>6.6000000000000003E-2</v>
      </c>
      <c r="O79" s="4">
        <v>6.6000000000000003E-2</v>
      </c>
      <c r="P79" s="4">
        <v>6.6000000000000003E-2</v>
      </c>
      <c r="Q79" s="4">
        <v>6.6000000000000003E-2</v>
      </c>
      <c r="R79" s="4">
        <v>6.6000000000000003E-2</v>
      </c>
      <c r="S79" s="4">
        <v>6.6000000000000003E-2</v>
      </c>
      <c r="T79" s="4">
        <v>6.6000000000000003E-2</v>
      </c>
      <c r="U79" s="4">
        <v>6.6000000000000003E-2</v>
      </c>
      <c r="V79" s="4">
        <v>6.6000000000000003E-2</v>
      </c>
      <c r="W79" s="4">
        <v>6.6000000000000003E-2</v>
      </c>
      <c r="X79" s="4">
        <v>6.6000000000000003E-2</v>
      </c>
      <c r="Y79" s="4">
        <v>6.6000000000000003E-2</v>
      </c>
      <c r="Z79" s="4">
        <v>6.6000000000000003E-2</v>
      </c>
      <c r="AA79" s="4">
        <v>6.6000000000000003E-2</v>
      </c>
      <c r="AB79" s="4">
        <v>6.6000000000000003E-2</v>
      </c>
      <c r="AC79" s="4">
        <v>6.6000000000000003E-2</v>
      </c>
      <c r="AD79" s="4">
        <v>6.6000000000000003E-2</v>
      </c>
      <c r="AE79" s="4">
        <v>6.6000000000000003E-2</v>
      </c>
      <c r="AF79" s="4">
        <v>6.6000000000000003E-2</v>
      </c>
      <c r="AG79">
        <v>6.6000000000000003E-2</v>
      </c>
    </row>
    <row r="80" spans="1:33" ht="15.75" customHeight="1" x14ac:dyDescent="0.35">
      <c r="A80" s="4" t="s">
        <v>303</v>
      </c>
      <c r="B80" s="40">
        <v>0.39229999999999998</v>
      </c>
      <c r="C80" s="4">
        <v>0.39229999999999998</v>
      </c>
      <c r="D80" s="4">
        <v>0.39229999999999998</v>
      </c>
      <c r="E80" s="4">
        <v>0.39229999999999998</v>
      </c>
      <c r="F80" s="4">
        <v>0.39229999999999998</v>
      </c>
      <c r="G80" s="4">
        <v>0.39229999999999998</v>
      </c>
      <c r="H80" s="4">
        <v>0.39229999999999998</v>
      </c>
      <c r="I80" s="4">
        <v>0.39229999999999998</v>
      </c>
      <c r="J80" s="4">
        <v>0.39229999999999998</v>
      </c>
      <c r="K80" s="4">
        <v>0.39229999999999998</v>
      </c>
      <c r="L80" s="4">
        <v>0.39229999999999998</v>
      </c>
      <c r="M80" s="4">
        <v>0.39229999999999998</v>
      </c>
      <c r="N80" s="4">
        <v>0.39229999999999998</v>
      </c>
      <c r="O80" s="4">
        <v>0.39229999999999998</v>
      </c>
      <c r="P80" s="4">
        <v>0.39229999999999998</v>
      </c>
      <c r="Q80" s="4">
        <v>0.39229999999999998</v>
      </c>
      <c r="R80" s="4">
        <v>0.39229999999999998</v>
      </c>
      <c r="S80" s="4">
        <v>0.39229999999999998</v>
      </c>
      <c r="T80" s="4">
        <v>0.39229999999999998</v>
      </c>
      <c r="U80" s="4">
        <v>0.39229999999999998</v>
      </c>
      <c r="V80" s="4">
        <v>0.39229999999999998</v>
      </c>
      <c r="W80" s="4">
        <v>0.39229999999999998</v>
      </c>
      <c r="X80" s="4">
        <v>0.36699999999999999</v>
      </c>
      <c r="Y80" s="4">
        <v>0.36699999999999999</v>
      </c>
      <c r="Z80" s="4">
        <v>0.36699999999999999</v>
      </c>
      <c r="AA80" s="4">
        <v>0.36699999999999999</v>
      </c>
      <c r="AB80" s="4">
        <v>0.36699999999999999</v>
      </c>
      <c r="AC80" s="4">
        <v>0.38600000000000001</v>
      </c>
      <c r="AD80" s="4">
        <v>0.40300000000000002</v>
      </c>
      <c r="AE80" s="4">
        <v>0.41899999999999998</v>
      </c>
      <c r="AF80" s="4">
        <v>0.433</v>
      </c>
      <c r="AG80">
        <v>0.44700000000000001</v>
      </c>
    </row>
    <row r="81" spans="1:33" ht="15.75" customHeight="1" x14ac:dyDescent="0.35">
      <c r="A81" s="4" t="s">
        <v>304</v>
      </c>
      <c r="B81" s="40">
        <v>2.2000000000000001E-3</v>
      </c>
      <c r="C81" s="4">
        <v>2.2000000000000001E-3</v>
      </c>
      <c r="D81" s="4">
        <v>2.2000000000000001E-3</v>
      </c>
      <c r="E81" s="4">
        <v>2.2000000000000001E-3</v>
      </c>
      <c r="F81" s="4">
        <v>2.2000000000000001E-3</v>
      </c>
      <c r="G81" s="4">
        <v>2.2000000000000001E-3</v>
      </c>
      <c r="H81" s="4">
        <v>2.2000000000000001E-3</v>
      </c>
      <c r="I81" s="4">
        <v>2.2000000000000001E-3</v>
      </c>
      <c r="J81" s="4">
        <v>2.2000000000000001E-3</v>
      </c>
      <c r="K81" s="4">
        <v>2.2000000000000001E-3</v>
      </c>
      <c r="L81" s="4">
        <v>2.2000000000000001E-3</v>
      </c>
      <c r="M81" s="4">
        <v>2.2000000000000001E-3</v>
      </c>
      <c r="N81" s="4">
        <v>2.2000000000000001E-3</v>
      </c>
      <c r="O81" s="4">
        <v>2.2000000000000001E-3</v>
      </c>
      <c r="P81" s="4">
        <v>2.2000000000000001E-3</v>
      </c>
      <c r="Q81" s="4">
        <v>2.2000000000000001E-3</v>
      </c>
      <c r="R81" s="4">
        <v>2.2000000000000001E-3</v>
      </c>
      <c r="S81" s="4">
        <v>2.2000000000000001E-3</v>
      </c>
      <c r="T81" s="4">
        <v>2.2000000000000001E-3</v>
      </c>
      <c r="U81" s="4">
        <v>2.2000000000000001E-3</v>
      </c>
      <c r="V81" s="4">
        <v>2.2000000000000001E-3</v>
      </c>
      <c r="W81" s="4">
        <v>2.2000000000000001E-3</v>
      </c>
      <c r="X81" s="4">
        <v>2.2000000000000001E-3</v>
      </c>
      <c r="Y81" s="4">
        <v>2.2000000000000001E-3</v>
      </c>
      <c r="Z81" s="4">
        <v>2.2000000000000001E-3</v>
      </c>
      <c r="AA81" s="4">
        <v>2.2000000000000001E-3</v>
      </c>
      <c r="AB81" s="4">
        <v>2.2000000000000001E-3</v>
      </c>
      <c r="AC81" s="4">
        <v>2.2000000000000001E-3</v>
      </c>
      <c r="AD81" s="4">
        <v>2.2000000000000001E-3</v>
      </c>
      <c r="AE81" s="4">
        <v>2.2000000000000001E-3</v>
      </c>
      <c r="AF81" s="4">
        <v>2.2000000000000001E-3</v>
      </c>
      <c r="AG81">
        <v>2.2000000000000001E-3</v>
      </c>
    </row>
    <row r="82" spans="1:33" ht="15.75" customHeight="1" x14ac:dyDescent="0.35">
      <c r="A82" s="4" t="s">
        <v>305</v>
      </c>
      <c r="B82" s="40">
        <v>2.2000000000000001E-3</v>
      </c>
      <c r="C82" s="4">
        <v>2.2000000000000001E-3</v>
      </c>
      <c r="D82" s="4">
        <v>2.2000000000000001E-3</v>
      </c>
      <c r="E82" s="4">
        <v>2.2000000000000001E-3</v>
      </c>
      <c r="F82" s="4">
        <v>2.2000000000000001E-3</v>
      </c>
      <c r="G82" s="4">
        <v>2.2000000000000001E-3</v>
      </c>
      <c r="H82" s="4">
        <v>2.2000000000000001E-3</v>
      </c>
      <c r="I82" s="4">
        <v>2.2000000000000001E-3</v>
      </c>
      <c r="J82" s="4">
        <v>2.2000000000000001E-3</v>
      </c>
      <c r="K82" s="4">
        <v>2.2000000000000001E-3</v>
      </c>
      <c r="L82" s="4">
        <v>2.2000000000000001E-3</v>
      </c>
      <c r="M82" s="4">
        <v>2.2000000000000001E-3</v>
      </c>
      <c r="N82" s="4">
        <v>2.2000000000000001E-3</v>
      </c>
      <c r="O82" s="4">
        <v>2.2000000000000001E-3</v>
      </c>
      <c r="P82" s="4">
        <v>2.2000000000000001E-3</v>
      </c>
      <c r="Q82" s="4">
        <v>2.2000000000000001E-3</v>
      </c>
      <c r="R82" s="4">
        <v>2.2000000000000001E-3</v>
      </c>
      <c r="S82" s="4">
        <v>2.2000000000000001E-3</v>
      </c>
      <c r="T82" s="4">
        <v>2.2000000000000001E-3</v>
      </c>
      <c r="U82" s="4">
        <v>2.2000000000000001E-3</v>
      </c>
      <c r="V82" s="4">
        <v>2.2000000000000001E-3</v>
      </c>
      <c r="W82" s="4">
        <v>2.2000000000000001E-3</v>
      </c>
      <c r="X82" s="4">
        <v>2.2000000000000001E-3</v>
      </c>
      <c r="Y82" s="4">
        <v>2.2000000000000001E-3</v>
      </c>
      <c r="Z82" s="4">
        <v>2.2000000000000001E-3</v>
      </c>
      <c r="AA82" s="4">
        <v>2.2000000000000001E-3</v>
      </c>
      <c r="AB82" s="4">
        <v>2.2000000000000001E-3</v>
      </c>
      <c r="AC82" s="4">
        <v>2.2000000000000001E-3</v>
      </c>
      <c r="AD82" s="4">
        <v>2.2000000000000001E-3</v>
      </c>
      <c r="AE82" s="4">
        <v>2.2000000000000001E-3</v>
      </c>
      <c r="AF82" s="4">
        <v>2.2000000000000001E-3</v>
      </c>
      <c r="AG82">
        <v>2.2000000000000001E-3</v>
      </c>
    </row>
    <row r="83" spans="1:33" ht="15.75" customHeight="1" x14ac:dyDescent="0.35">
      <c r="A83" s="4" t="s">
        <v>306</v>
      </c>
      <c r="B83" s="40">
        <v>0.3201</v>
      </c>
      <c r="C83" s="4">
        <v>0.3201</v>
      </c>
      <c r="D83" s="4">
        <v>0.3201</v>
      </c>
      <c r="E83" s="4">
        <v>0.3201</v>
      </c>
      <c r="F83" s="4">
        <v>0.3201</v>
      </c>
      <c r="G83" s="4">
        <v>0.3201</v>
      </c>
      <c r="H83" s="4">
        <v>0.3201</v>
      </c>
      <c r="I83" s="4">
        <v>0.3201</v>
      </c>
      <c r="J83" s="4">
        <v>0.3201</v>
      </c>
      <c r="K83" s="4">
        <v>0.3201</v>
      </c>
      <c r="L83" s="4">
        <v>0.3201</v>
      </c>
      <c r="M83" s="4">
        <v>0.3201</v>
      </c>
      <c r="N83" s="4">
        <v>0.3201</v>
      </c>
      <c r="O83" s="4">
        <v>0.3201</v>
      </c>
      <c r="P83" s="4">
        <v>0.3201</v>
      </c>
      <c r="Q83" s="4">
        <v>0.3201</v>
      </c>
      <c r="R83" s="4">
        <v>0.3201</v>
      </c>
      <c r="S83" s="4">
        <v>0.3201</v>
      </c>
      <c r="T83" s="4">
        <v>0.3201</v>
      </c>
      <c r="U83" s="4">
        <v>0.3201</v>
      </c>
      <c r="V83" s="4">
        <v>0.3201</v>
      </c>
      <c r="W83" s="4">
        <v>0.3201</v>
      </c>
      <c r="X83" s="4">
        <v>0.3201</v>
      </c>
      <c r="Y83" s="4">
        <v>0.3201</v>
      </c>
      <c r="Z83" s="4">
        <v>0.3201</v>
      </c>
      <c r="AA83" s="4">
        <v>0.3201</v>
      </c>
      <c r="AB83" s="4">
        <v>0.3201</v>
      </c>
      <c r="AC83" s="4">
        <v>0.3201</v>
      </c>
      <c r="AD83" s="4">
        <v>0.3201</v>
      </c>
      <c r="AE83" s="4">
        <v>0.3201</v>
      </c>
      <c r="AF83" s="4">
        <v>0.3201</v>
      </c>
      <c r="AG83">
        <v>0.3201</v>
      </c>
    </row>
    <row r="84" spans="1:33" ht="15.75" customHeight="1" x14ac:dyDescent="0.3"/>
    <row r="85" spans="1:33" ht="15.75" customHeight="1" x14ac:dyDescent="0.35">
      <c r="A85" s="1" t="s">
        <v>307</v>
      </c>
    </row>
    <row r="86" spans="1:33" ht="15.75" customHeight="1" x14ac:dyDescent="0.35">
      <c r="A86" s="4" t="s">
        <v>308</v>
      </c>
      <c r="B86" s="35">
        <f>F5*1000/(8760*B68)+E5+(B27*10^6)*B48/10^6</f>
        <v>44.69741644200549</v>
      </c>
    </row>
    <row r="87" spans="1:33" ht="15.75" customHeight="1" x14ac:dyDescent="0.35">
      <c r="A87" s="4" t="s">
        <v>224</v>
      </c>
      <c r="B87" s="35">
        <f>F9*1000/(8760*B69)+E9+(B28*10^6)*B49/10^6</f>
        <v>41.343795781663168</v>
      </c>
    </row>
    <row r="88" spans="1:33" ht="15.75" customHeight="1" x14ac:dyDescent="0.35">
      <c r="A88" s="4" t="s">
        <v>234</v>
      </c>
      <c r="B88" s="35">
        <f>F10*1000/(8760*B70)+E10+(B29*10^6)*B50/10^6</f>
        <v>24.193026521866656</v>
      </c>
    </row>
    <row r="89" spans="1:33" ht="15.75" customHeight="1" x14ac:dyDescent="0.35">
      <c r="A89" s="4" t="s">
        <v>241</v>
      </c>
      <c r="B89" s="35">
        <f>F13*1000/(8760*B71)+E13+(B30*10^6)*B51/10^6</f>
        <v>11.80025871856042</v>
      </c>
    </row>
    <row r="90" spans="1:33" ht="15.75" customHeight="1" x14ac:dyDescent="0.35">
      <c r="A90" s="4" t="s">
        <v>309</v>
      </c>
      <c r="B90" s="35">
        <f>F14*1000/(8760*B72)+E14+(B31*10^6)*B52/10^6</f>
        <v>8.3959346000883777</v>
      </c>
    </row>
    <row r="91" spans="1:33" ht="15.75" customHeight="1" x14ac:dyDescent="0.35">
      <c r="A91" s="4" t="s">
        <v>310</v>
      </c>
      <c r="B91" s="35">
        <f>F17*1000/(8760*B73)+E17+(B32*10^6)*B53/10^6</f>
        <v>7.2553065474484635</v>
      </c>
    </row>
    <row r="92" spans="1:33" ht="15.75" customHeight="1" x14ac:dyDescent="0.35">
      <c r="A92" s="4" t="s">
        <v>311</v>
      </c>
      <c r="B92" s="35">
        <f>F16*1000/(8760*B74)+E16+(B33*10^6)*B54/10^6</f>
        <v>15.860491837526487</v>
      </c>
    </row>
    <row r="93" spans="1:33" ht="15.75" customHeight="1" x14ac:dyDescent="0.35">
      <c r="A93" s="4" t="s">
        <v>237</v>
      </c>
      <c r="B93" s="35">
        <f>F11*1000/(8760*B75)+E11+(B34*10^6)*B55/10^6</f>
        <v>48.333379912839348</v>
      </c>
    </row>
    <row r="94" spans="1:33" ht="15.75" customHeight="1" x14ac:dyDescent="0.35">
      <c r="A94" s="4" t="s">
        <v>239</v>
      </c>
      <c r="B94" s="35">
        <f>F12*1000/(8760*B76)+E12+(B35*10^6)*B56/10^6</f>
        <v>25.501517789999028</v>
      </c>
    </row>
    <row r="95" spans="1:33" ht="15.75" customHeight="1" x14ac:dyDescent="0.35">
      <c r="A95" s="4" t="s">
        <v>312</v>
      </c>
      <c r="B95" s="35">
        <f>F9*1000/(8760*B77)+E9+(B36*10^6)*B57/10^6</f>
        <v>938.80918223329172</v>
      </c>
    </row>
    <row r="96" spans="1:33" ht="15.75" customHeight="1" x14ac:dyDescent="0.35">
      <c r="A96" s="4" t="s">
        <v>230</v>
      </c>
      <c r="B96" s="35">
        <f>F7*1000/(8760*B78)+E7+(B37*10^6)*B58/10^6</f>
        <v>72.624667680154644</v>
      </c>
    </row>
    <row r="97" spans="1:2" ht="15.75" customHeight="1" x14ac:dyDescent="0.35">
      <c r="A97" s="4" t="s">
        <v>313</v>
      </c>
      <c r="B97" s="35">
        <f>F5*1000/(8760*B79)+E5+(B38*10^6)*B59/10^6</f>
        <v>122.27501048520824</v>
      </c>
    </row>
    <row r="98" spans="1:2" ht="15.75" customHeight="1" x14ac:dyDescent="0.35">
      <c r="A98" s="4" t="s">
        <v>245</v>
      </c>
      <c r="B98" s="35">
        <f>F15*1000/(8760*B80)+E15+(B39*10^6)*B60/10^6</f>
        <v>31.875009457164577</v>
      </c>
    </row>
    <row r="99" spans="1:2" ht="15.75" customHeight="1" x14ac:dyDescent="0.35">
      <c r="A99" s="4" t="s">
        <v>314</v>
      </c>
      <c r="B99" s="35">
        <f>F9*1000/(8760*B81)+E9+(B40*10^6)*B61/10^6</f>
        <v>430.50319815664585</v>
      </c>
    </row>
    <row r="100" spans="1:2" ht="15.75" customHeight="1" x14ac:dyDescent="0.35">
      <c r="A100" s="4" t="s">
        <v>315</v>
      </c>
      <c r="B100" s="35">
        <f>F9*1000/(8760*B82)+E9+(B41*10^6)*B62/10^6</f>
        <v>443.24779671664589</v>
      </c>
    </row>
    <row r="101" spans="1:2" ht="15.75" customHeight="1" x14ac:dyDescent="0.35">
      <c r="A101" s="4" t="s">
        <v>251</v>
      </c>
      <c r="B101" s="35">
        <f>F18*1000/(8760*B83)+E18+(B42*10^6)*B63/10^6</f>
        <v>13.309606772426996</v>
      </c>
    </row>
    <row r="102" spans="1:2" ht="15.75" customHeight="1" x14ac:dyDescent="0.3"/>
    <row r="103" spans="1:2" ht="15.75" customHeight="1" x14ac:dyDescent="0.35">
      <c r="A103" s="1" t="s">
        <v>316</v>
      </c>
    </row>
    <row r="104" spans="1:2" ht="15.75" customHeight="1" x14ac:dyDescent="0.35">
      <c r="A104" s="4" t="s">
        <v>308</v>
      </c>
      <c r="B104" s="41">
        <f t="shared" ref="B104:B119" si="3">B86/$B$86</f>
        <v>1</v>
      </c>
    </row>
    <row r="105" spans="1:2" ht="15.75" customHeight="1" x14ac:dyDescent="0.35">
      <c r="A105" s="4" t="s">
        <v>224</v>
      </c>
      <c r="B105" s="41">
        <f t="shared" si="3"/>
        <v>0.92497059277030891</v>
      </c>
    </row>
    <row r="106" spans="1:2" ht="15.75" customHeight="1" x14ac:dyDescent="0.35">
      <c r="A106" s="4" t="s">
        <v>234</v>
      </c>
      <c r="B106" s="41">
        <f t="shared" si="3"/>
        <v>0.54126230211217907</v>
      </c>
    </row>
    <row r="107" spans="1:2" ht="15.75" customHeight="1" x14ac:dyDescent="0.35">
      <c r="A107" s="4" t="s">
        <v>241</v>
      </c>
      <c r="B107" s="41">
        <f t="shared" si="3"/>
        <v>0.26400314957512483</v>
      </c>
    </row>
    <row r="108" spans="1:2" ht="15.75" customHeight="1" x14ac:dyDescent="0.35">
      <c r="A108" s="4" t="s">
        <v>309</v>
      </c>
      <c r="B108" s="41">
        <f t="shared" si="3"/>
        <v>0.18783937123037145</v>
      </c>
    </row>
    <row r="109" spans="1:2" ht="15.75" customHeight="1" x14ac:dyDescent="0.35">
      <c r="A109" s="4" t="s">
        <v>310</v>
      </c>
      <c r="B109" s="41">
        <f t="shared" si="3"/>
        <v>0.16232049019795497</v>
      </c>
    </row>
    <row r="110" spans="1:2" ht="15.75" customHeight="1" x14ac:dyDescent="0.35">
      <c r="A110" s="4" t="s">
        <v>311</v>
      </c>
      <c r="B110" s="41">
        <f t="shared" si="3"/>
        <v>0.35484135549770168</v>
      </c>
    </row>
    <row r="111" spans="1:2" ht="15.75" customHeight="1" x14ac:dyDescent="0.35">
      <c r="A111" s="4" t="s">
        <v>237</v>
      </c>
      <c r="B111" s="41">
        <f t="shared" si="3"/>
        <v>1.0813461662946782</v>
      </c>
    </row>
    <row r="112" spans="1:2" ht="15.75" customHeight="1" x14ac:dyDescent="0.35">
      <c r="A112" s="4" t="s">
        <v>239</v>
      </c>
      <c r="B112" s="41">
        <f t="shared" si="3"/>
        <v>0.57053672941224742</v>
      </c>
    </row>
    <row r="113" spans="1:2" ht="15.75" customHeight="1" x14ac:dyDescent="0.35">
      <c r="A113" s="4" t="s">
        <v>312</v>
      </c>
      <c r="B113" s="41">
        <f t="shared" si="3"/>
        <v>21.003656518971034</v>
      </c>
    </row>
    <row r="114" spans="1:2" ht="15.75" customHeight="1" x14ac:dyDescent="0.35">
      <c r="A114" s="4" t="s">
        <v>230</v>
      </c>
      <c r="B114" s="41">
        <f t="shared" si="3"/>
        <v>1.6248068336205632</v>
      </c>
    </row>
    <row r="115" spans="1:2" ht="15.75" customHeight="1" x14ac:dyDescent="0.35">
      <c r="A115" s="4" t="s">
        <v>313</v>
      </c>
      <c r="B115" s="41">
        <f t="shared" si="3"/>
        <v>2.7356169599614111</v>
      </c>
    </row>
    <row r="116" spans="1:2" ht="15.75" customHeight="1" x14ac:dyDescent="0.35">
      <c r="A116" s="4" t="s">
        <v>245</v>
      </c>
      <c r="B116" s="41">
        <f t="shared" si="3"/>
        <v>0.71312867710200034</v>
      </c>
    </row>
    <row r="117" spans="1:2" ht="15.75" customHeight="1" x14ac:dyDescent="0.35">
      <c r="A117" s="4" t="s">
        <v>314</v>
      </c>
      <c r="B117" s="41">
        <f t="shared" si="3"/>
        <v>9.6315007091119025</v>
      </c>
    </row>
    <row r="118" spans="1:2" ht="15.75" customHeight="1" x14ac:dyDescent="0.35">
      <c r="A118" s="4" t="s">
        <v>315</v>
      </c>
      <c r="B118" s="41">
        <f t="shared" si="3"/>
        <v>9.9166312507515073</v>
      </c>
    </row>
    <row r="119" spans="1:2" ht="15.75" customHeight="1" x14ac:dyDescent="0.35">
      <c r="A119" s="4" t="s">
        <v>251</v>
      </c>
      <c r="B119" s="41">
        <f t="shared" si="3"/>
        <v>0.29777127699754402</v>
      </c>
    </row>
    <row r="120" spans="1:2" ht="15.75" customHeight="1" x14ac:dyDescent="0.3"/>
    <row r="121" spans="1:2" ht="15.75" customHeight="1" x14ac:dyDescent="0.3"/>
    <row r="122" spans="1:2" ht="15.75" customHeight="1" x14ac:dyDescent="0.3"/>
    <row r="123" spans="1:2" ht="15.75" customHeight="1" x14ac:dyDescent="0.3"/>
    <row r="124" spans="1:2" ht="15.75" customHeight="1" x14ac:dyDescent="0.3"/>
    <row r="125" spans="1:2" ht="15.75" customHeight="1" x14ac:dyDescent="0.3"/>
    <row r="126" spans="1:2" ht="15.75" customHeight="1" x14ac:dyDescent="0.3"/>
    <row r="127" spans="1:2" ht="15.75" customHeight="1" x14ac:dyDescent="0.3"/>
    <row r="128" spans="1:2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Z1000"/>
  <sheetViews>
    <sheetView workbookViewId="0"/>
  </sheetViews>
  <sheetFormatPr defaultColWidth="12.6640625" defaultRowHeight="15" customHeight="1" x14ac:dyDescent="0.3"/>
  <cols>
    <col min="1" max="1" width="23.75" style="44" customWidth="1"/>
    <col min="2" max="26" width="7.75" style="44" customWidth="1"/>
  </cols>
  <sheetData>
    <row r="1" spans="1:2" ht="14.5" customHeight="1" x14ac:dyDescent="0.35">
      <c r="B1" s="4" t="s">
        <v>317</v>
      </c>
    </row>
    <row r="2" spans="1:2" ht="14.5" customHeight="1" x14ac:dyDescent="0.35">
      <c r="A2" s="4" t="s">
        <v>215</v>
      </c>
      <c r="B2" s="34">
        <f>Calculations!$B$17*Weighting!B104*Calculations!$B$23</f>
        <v>37.488804428442023</v>
      </c>
    </row>
    <row r="3" spans="1:2" ht="14.5" customHeight="1" x14ac:dyDescent="0.35">
      <c r="A3" s="4" t="s">
        <v>224</v>
      </c>
      <c r="B3" s="34">
        <f>Calculations!$B$17*Weighting!B105*Calculations!$B$23</f>
        <v>34.6760416544262</v>
      </c>
    </row>
    <row r="4" spans="1:2" ht="14.5" customHeight="1" x14ac:dyDescent="0.35">
      <c r="A4" s="4" t="s">
        <v>234</v>
      </c>
      <c r="B4" s="34">
        <f>Calculations!$B$17*Weighting!B106*Calculations!$B$23</f>
        <v>20.291276588371787</v>
      </c>
    </row>
    <row r="5" spans="1:2" ht="14.5" customHeight="1" x14ac:dyDescent="0.35">
      <c r="A5" s="4" t="s">
        <v>241</v>
      </c>
      <c r="B5" s="34">
        <f>Calculations!$B$17*Weighting!B107*Calculations!$B$23</f>
        <v>9.897162442914583</v>
      </c>
    </row>
    <row r="6" spans="1:2" ht="14.5" customHeight="1" x14ac:dyDescent="0.35">
      <c r="A6" s="4" t="s">
        <v>243</v>
      </c>
      <c r="B6" s="34">
        <f>Calculations!$B$17*Weighting!B108*Calculations!$B$23</f>
        <v>7.0418734520169153</v>
      </c>
    </row>
    <row r="7" spans="1:2" ht="14.5" customHeight="1" x14ac:dyDescent="0.35">
      <c r="A7" s="4" t="s">
        <v>249</v>
      </c>
      <c r="B7" s="34">
        <f>Calculations!$B$17*Weighting!B109*Calculations!$B$23</f>
        <v>6.0852011117599742</v>
      </c>
    </row>
    <row r="8" spans="1:2" ht="14.5" customHeight="1" x14ac:dyDescent="0.35">
      <c r="A8" s="4" t="s">
        <v>247</v>
      </c>
      <c r="B8" s="34">
        <f>Calculations!$B$17*Weighting!B110*Calculations!$B$23</f>
        <v>13.30257817937661</v>
      </c>
    </row>
    <row r="9" spans="1:2" ht="14.5" customHeight="1" x14ac:dyDescent="0.35">
      <c r="A9" s="4" t="s">
        <v>237</v>
      </c>
      <c r="B9" s="34">
        <f>Calculations!$B$17*Weighting!B111*Calculations!$B$23</f>
        <v>40.538374947666739</v>
      </c>
    </row>
    <row r="10" spans="1:2" ht="14.5" customHeight="1" x14ac:dyDescent="0.35">
      <c r="A10" s="4" t="s">
        <v>239</v>
      </c>
      <c r="B10" s="34">
        <f>Calculations!$B$17*Weighting!B112*Calculations!$B$23</f>
        <v>21.388739868178689</v>
      </c>
    </row>
    <row r="11" spans="1:2" ht="14.5" customHeight="1" x14ac:dyDescent="0.35">
      <c r="A11" s="42" t="s">
        <v>312</v>
      </c>
      <c r="B11" s="34">
        <v>0</v>
      </c>
    </row>
    <row r="12" spans="1:2" ht="14.5" customHeight="1" x14ac:dyDescent="0.35">
      <c r="A12" s="42" t="s">
        <v>230</v>
      </c>
      <c r="B12" s="34">
        <v>0</v>
      </c>
    </row>
    <row r="13" spans="1:2" ht="14.5" customHeight="1" x14ac:dyDescent="0.35">
      <c r="A13" s="4" t="s">
        <v>313</v>
      </c>
      <c r="B13" s="34">
        <f>Calculations!$B$17*Weighting!B115*Calculations!$B$23</f>
        <v>102.55500920312245</v>
      </c>
    </row>
    <row r="14" spans="1:2" ht="14.5" customHeight="1" x14ac:dyDescent="0.35">
      <c r="A14" s="4" t="s">
        <v>245</v>
      </c>
      <c r="B14" s="34">
        <f>Calculations!$B$17*Weighting!B116*Calculations!$B$23</f>
        <v>26.734341508190472</v>
      </c>
    </row>
    <row r="15" spans="1:2" ht="14.5" customHeight="1" x14ac:dyDescent="0.35">
      <c r="A15" s="4" t="s">
        <v>314</v>
      </c>
      <c r="B15" s="34">
        <v>0</v>
      </c>
    </row>
    <row r="16" spans="1:2" ht="14.5" customHeight="1" x14ac:dyDescent="0.35">
      <c r="A16" s="4" t="s">
        <v>315</v>
      </c>
      <c r="B16" s="34">
        <v>0</v>
      </c>
    </row>
    <row r="17" spans="1:2" ht="14.5" customHeight="1" x14ac:dyDescent="0.35">
      <c r="A17" s="4" t="s">
        <v>251</v>
      </c>
      <c r="B17" s="34">
        <f>Calculations!$B$17*Weighting!B119*Calculations!$B$23</f>
        <v>11.163089167768366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Jun Shepard</cp:lastModifiedBy>
  <dcterms:created xsi:type="dcterms:W3CDTF">2016-01-11T23:06:44Z</dcterms:created>
  <dcterms:modified xsi:type="dcterms:W3CDTF">2021-03-22T21:40:11Z</dcterms:modified>
</cp:coreProperties>
</file>