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"/>
    </mc:Choice>
  </mc:AlternateContent>
  <xr:revisionPtr revIDLastSave="0" documentId="13_ncr:1_{E356798F-D2FA-4440-8DC2-6E4DE3B4D9AD}" xr6:coauthVersionLast="47" xr6:coauthVersionMax="47" xr10:uidLastSave="{00000000-0000-0000-0000-000000000000}"/>
  <bookViews>
    <workbookView xWindow="-120" yWindow="-120" windowWidth="29040" windowHeight="17640" activeTab="2" xr2:uid="{429CCD5D-B57A-4ED4-A98F-CAA83B5DFE0B}"/>
  </bookViews>
  <sheets>
    <sheet name="Summary" sheetId="10" r:id="rId1"/>
    <sheet name="Policy groups" sheetId="3" r:id="rId2"/>
    <sheet name="state graph" sheetId="12" r:id="rId3"/>
    <sheet name="Sheet1" sheetId="14" r:id="rId4"/>
    <sheet name="us graph" sheetId="13" r:id="rId5"/>
    <sheet name="Script Setup" sheetId="2" r:id="rId6"/>
    <sheet name="copy paste" sheetId="1" r:id="rId7"/>
    <sheet name="US_ContributionTestResults" sheetId="6" r:id="rId8"/>
    <sheet name="US_Difference" sheetId="5" r:id="rId9"/>
    <sheet name="US_Pivot" sheetId="7" r:id="rId10"/>
    <sheet name="State_ContributionTestResults" sheetId="8" r:id="rId11"/>
    <sheet name="State_Difference" sheetId="9" r:id="rId12"/>
  </sheets>
  <definedNames>
    <definedName name="_xlnm._FilterDatabase" localSheetId="5" hidden="1">'Script Setup'!$A$1:$F$151</definedName>
  </definedNames>
  <calcPr calcId="191029"/>
  <pivotCaches>
    <pivotCache cacheId="4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3" i="14" l="1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D43" i="10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3" i="2"/>
  <c r="E253" i="2" s="1"/>
  <c r="D253" i="2"/>
  <c r="F253" i="2" s="1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M43" i="10" s="1"/>
  <c r="O34" i="7"/>
  <c r="N43" i="10" s="1"/>
  <c r="P34" i="7"/>
  <c r="O43" i="10" s="1"/>
  <c r="Q34" i="7"/>
  <c r="P43" i="10" s="1"/>
  <c r="R34" i="7"/>
  <c r="Q43" i="10" s="1"/>
  <c r="S34" i="7"/>
  <c r="R43" i="10" s="1"/>
  <c r="T34" i="7"/>
  <c r="S43" i="10" s="1"/>
  <c r="U34" i="7"/>
  <c r="V34" i="7"/>
  <c r="T43" i="10" s="1"/>
  <c r="W34" i="7"/>
  <c r="U43" i="10" s="1"/>
  <c r="X34" i="7"/>
  <c r="V43" i="10" s="1"/>
  <c r="Y34" i="7"/>
  <c r="W43" i="10" s="1"/>
  <c r="Z34" i="7"/>
  <c r="AA34" i="7"/>
  <c r="Y43" i="10" s="1"/>
  <c r="AB34" i="7"/>
  <c r="Z43" i="10" s="1"/>
  <c r="AC34" i="7"/>
  <c r="AB43" i="10" s="1"/>
  <c r="AD34" i="7"/>
  <c r="AE34" i="7"/>
  <c r="AC43" i="10" s="1"/>
  <c r="B34" i="7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L43" i="10" l="1"/>
  <c r="L44" i="10" s="1"/>
  <c r="B43" i="10"/>
  <c r="B44" i="10" s="1"/>
  <c r="X43" i="10"/>
  <c r="X44" i="10" s="1"/>
  <c r="AA43" i="10"/>
  <c r="AA44" i="10" s="1"/>
  <c r="D44" i="10"/>
  <c r="E44" i="10"/>
  <c r="M44" i="10"/>
  <c r="U44" i="10"/>
  <c r="G44" i="10"/>
  <c r="H44" i="10"/>
  <c r="P44" i="10"/>
  <c r="Z44" i="10"/>
  <c r="J44" i="10"/>
  <c r="R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<sst xmlns="http://schemas.openxmlformats.org/spreadsheetml/2006/main" count="2144" uniqueCount="608">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</sst>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 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18738</c:v>
                </c:pt>
                <c:pt idx="2">
                  <c:v>52882</c:v>
                </c:pt>
                <c:pt idx="3">
                  <c:v>82308</c:v>
                </c:pt>
                <c:pt idx="4">
                  <c:v>118195</c:v>
                </c:pt>
                <c:pt idx="5">
                  <c:v>156469</c:v>
                </c:pt>
                <c:pt idx="6">
                  <c:v>195878</c:v>
                </c:pt>
                <c:pt idx="7">
                  <c:v>236160</c:v>
                </c:pt>
                <c:pt idx="8">
                  <c:v>277068</c:v>
                </c:pt>
                <c:pt idx="9">
                  <c:v>318054</c:v>
                </c:pt>
                <c:pt idx="10">
                  <c:v>358882</c:v>
                </c:pt>
                <c:pt idx="11">
                  <c:v>403485</c:v>
                </c:pt>
                <c:pt idx="12">
                  <c:v>451175</c:v>
                </c:pt>
                <c:pt idx="13">
                  <c:v>500246</c:v>
                </c:pt>
                <c:pt idx="14">
                  <c:v>550582</c:v>
                </c:pt>
                <c:pt idx="15">
                  <c:v>600604</c:v>
                </c:pt>
                <c:pt idx="16">
                  <c:v>653351</c:v>
                </c:pt>
                <c:pt idx="17">
                  <c:v>707936</c:v>
                </c:pt>
                <c:pt idx="18">
                  <c:v>764507</c:v>
                </c:pt>
                <c:pt idx="19">
                  <c:v>823268</c:v>
                </c:pt>
                <c:pt idx="20">
                  <c:v>884108</c:v>
                </c:pt>
                <c:pt idx="21">
                  <c:v>941462</c:v>
                </c:pt>
                <c:pt idx="22">
                  <c:v>997267</c:v>
                </c:pt>
                <c:pt idx="23">
                  <c:v>1053462</c:v>
                </c:pt>
                <c:pt idx="24">
                  <c:v>1108856</c:v>
                </c:pt>
                <c:pt idx="25">
                  <c:v>1162259</c:v>
                </c:pt>
                <c:pt idx="26">
                  <c:v>1218968</c:v>
                </c:pt>
                <c:pt idx="27">
                  <c:v>1278388</c:v>
                </c:pt>
                <c:pt idx="28">
                  <c:v>1343070</c:v>
                </c:pt>
                <c:pt idx="29">
                  <c:v>1411646</c:v>
                </c:pt>
                <c:pt idx="30">
                  <c:v>1485965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493-8CC7-13057C50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9631"/>
        <c:axId val="448145055"/>
      </c:lineChart>
      <c:catAx>
        <c:axId val="4481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5055"/>
        <c:crosses val="autoZero"/>
        <c:auto val="1"/>
        <c:lblAlgn val="ctr"/>
        <c:lblOffset val="100"/>
        <c:noMultiLvlLbl val="0"/>
      </c:catAx>
      <c:valAx>
        <c:axId val="44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0160397284901"/>
          <c:y val="2.5794999309296858E-2"/>
          <c:w val="0.33333331298929447"/>
          <c:h val="0.96976691071510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84715</c:v>
                </c:pt>
                <c:pt idx="2">
                  <c:v>213536</c:v>
                </c:pt>
                <c:pt idx="3">
                  <c:v>335419</c:v>
                </c:pt>
                <c:pt idx="4">
                  <c:v>453350</c:v>
                </c:pt>
                <c:pt idx="5">
                  <c:v>581750</c:v>
                </c:pt>
                <c:pt idx="6">
                  <c:v>741280</c:v>
                </c:pt>
                <c:pt idx="7">
                  <c:v>835980</c:v>
                </c:pt>
                <c:pt idx="8">
                  <c:v>903400</c:v>
                </c:pt>
                <c:pt idx="9">
                  <c:v>962300</c:v>
                </c:pt>
                <c:pt idx="10">
                  <c:v>1017980</c:v>
                </c:pt>
                <c:pt idx="11">
                  <c:v>1101180</c:v>
                </c:pt>
                <c:pt idx="12">
                  <c:v>1197130</c:v>
                </c:pt>
                <c:pt idx="13">
                  <c:v>1292820</c:v>
                </c:pt>
                <c:pt idx="14">
                  <c:v>1393520</c:v>
                </c:pt>
                <c:pt idx="15">
                  <c:v>1491160</c:v>
                </c:pt>
                <c:pt idx="16">
                  <c:v>1579680</c:v>
                </c:pt>
                <c:pt idx="17">
                  <c:v>1650080</c:v>
                </c:pt>
                <c:pt idx="18">
                  <c:v>1701950</c:v>
                </c:pt>
                <c:pt idx="19">
                  <c:v>1738590</c:v>
                </c:pt>
                <c:pt idx="20">
                  <c:v>1773870</c:v>
                </c:pt>
                <c:pt idx="21">
                  <c:v>1812950</c:v>
                </c:pt>
                <c:pt idx="22">
                  <c:v>1857700</c:v>
                </c:pt>
                <c:pt idx="23">
                  <c:v>1907730</c:v>
                </c:pt>
                <c:pt idx="24">
                  <c:v>1956700</c:v>
                </c:pt>
                <c:pt idx="25">
                  <c:v>2005180</c:v>
                </c:pt>
                <c:pt idx="26">
                  <c:v>2048470</c:v>
                </c:pt>
                <c:pt idx="27">
                  <c:v>2088880</c:v>
                </c:pt>
                <c:pt idx="28">
                  <c:v>2128590</c:v>
                </c:pt>
                <c:pt idx="29">
                  <c:v>2176030</c:v>
                </c:pt>
                <c:pt idx="30">
                  <c:v>2234070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224-8145-942A1FB97A2A}"/>
            </c:ext>
          </c:extLst>
        </c:ser>
        <c:ser>
          <c:idx val="1"/>
          <c:order val="1"/>
          <c:tx>
            <c:strRef>
              <c:f>'us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14872</c:v>
                </c:pt>
                <c:pt idx="2">
                  <c:v>21953</c:v>
                </c:pt>
                <c:pt idx="3">
                  <c:v>24070</c:v>
                </c:pt>
                <c:pt idx="4">
                  <c:v>24240</c:v>
                </c:pt>
                <c:pt idx="5">
                  <c:v>24610</c:v>
                </c:pt>
                <c:pt idx="6">
                  <c:v>25140</c:v>
                </c:pt>
                <c:pt idx="7">
                  <c:v>25910</c:v>
                </c:pt>
                <c:pt idx="8">
                  <c:v>27090</c:v>
                </c:pt>
                <c:pt idx="9">
                  <c:v>27970</c:v>
                </c:pt>
                <c:pt idx="10">
                  <c:v>28740</c:v>
                </c:pt>
                <c:pt idx="11">
                  <c:v>31590</c:v>
                </c:pt>
                <c:pt idx="12">
                  <c:v>34290</c:v>
                </c:pt>
                <c:pt idx="13">
                  <c:v>36850</c:v>
                </c:pt>
                <c:pt idx="14">
                  <c:v>39670</c:v>
                </c:pt>
                <c:pt idx="15">
                  <c:v>42380</c:v>
                </c:pt>
                <c:pt idx="16">
                  <c:v>45010</c:v>
                </c:pt>
                <c:pt idx="17">
                  <c:v>47760</c:v>
                </c:pt>
                <c:pt idx="18">
                  <c:v>50610</c:v>
                </c:pt>
                <c:pt idx="19">
                  <c:v>53440</c:v>
                </c:pt>
                <c:pt idx="20">
                  <c:v>56440</c:v>
                </c:pt>
                <c:pt idx="21">
                  <c:v>59800</c:v>
                </c:pt>
                <c:pt idx="22">
                  <c:v>63460</c:v>
                </c:pt>
                <c:pt idx="23">
                  <c:v>67210</c:v>
                </c:pt>
                <c:pt idx="24">
                  <c:v>70910</c:v>
                </c:pt>
                <c:pt idx="25">
                  <c:v>74680</c:v>
                </c:pt>
                <c:pt idx="26">
                  <c:v>77980</c:v>
                </c:pt>
                <c:pt idx="27">
                  <c:v>81200</c:v>
                </c:pt>
                <c:pt idx="28">
                  <c:v>84410</c:v>
                </c:pt>
                <c:pt idx="29">
                  <c:v>87800</c:v>
                </c:pt>
                <c:pt idx="30">
                  <c:v>91360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224-8145-942A1FB97A2A}"/>
            </c:ext>
          </c:extLst>
        </c:ser>
        <c:ser>
          <c:idx val="2"/>
          <c:order val="2"/>
          <c:tx>
            <c:strRef>
              <c:f>'us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-2340</c:v>
                </c:pt>
                <c:pt idx="2">
                  <c:v>-6058</c:v>
                </c:pt>
                <c:pt idx="3">
                  <c:v>-10210</c:v>
                </c:pt>
                <c:pt idx="4">
                  <c:v>-14430</c:v>
                </c:pt>
                <c:pt idx="5">
                  <c:v>-19090</c:v>
                </c:pt>
                <c:pt idx="6">
                  <c:v>-23850</c:v>
                </c:pt>
                <c:pt idx="7">
                  <c:v>-28610</c:v>
                </c:pt>
                <c:pt idx="8">
                  <c:v>-33530</c:v>
                </c:pt>
                <c:pt idx="9">
                  <c:v>-38160</c:v>
                </c:pt>
                <c:pt idx="10">
                  <c:v>-42640</c:v>
                </c:pt>
                <c:pt idx="11">
                  <c:v>-47350</c:v>
                </c:pt>
                <c:pt idx="12">
                  <c:v>-51990</c:v>
                </c:pt>
                <c:pt idx="13">
                  <c:v>-56580</c:v>
                </c:pt>
                <c:pt idx="14">
                  <c:v>-61060</c:v>
                </c:pt>
                <c:pt idx="15">
                  <c:v>-65250</c:v>
                </c:pt>
                <c:pt idx="16">
                  <c:v>-69370</c:v>
                </c:pt>
                <c:pt idx="17">
                  <c:v>-73200</c:v>
                </c:pt>
                <c:pt idx="18">
                  <c:v>-76770</c:v>
                </c:pt>
                <c:pt idx="19">
                  <c:v>-80250</c:v>
                </c:pt>
                <c:pt idx="20">
                  <c:v>-83560</c:v>
                </c:pt>
                <c:pt idx="21">
                  <c:v>-87100</c:v>
                </c:pt>
                <c:pt idx="22">
                  <c:v>-90490</c:v>
                </c:pt>
                <c:pt idx="23">
                  <c:v>-93990</c:v>
                </c:pt>
                <c:pt idx="24">
                  <c:v>-97600</c:v>
                </c:pt>
                <c:pt idx="25">
                  <c:v>-101060</c:v>
                </c:pt>
                <c:pt idx="26">
                  <c:v>-104320</c:v>
                </c:pt>
                <c:pt idx="27">
                  <c:v>-107400</c:v>
                </c:pt>
                <c:pt idx="28">
                  <c:v>-110660</c:v>
                </c:pt>
                <c:pt idx="29">
                  <c:v>-113840</c:v>
                </c:pt>
                <c:pt idx="30">
                  <c:v>-117230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2-4224-8145-942A1FB9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3423"/>
        <c:axId val="578753855"/>
      </c:lineChart>
      <c:catAx>
        <c:axId val="5787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3855"/>
        <c:crosses val="autoZero"/>
        <c:auto val="1"/>
        <c:lblAlgn val="ctr"/>
        <c:lblOffset val="100"/>
        <c:noMultiLvlLbl val="0"/>
      </c:catAx>
      <c:valAx>
        <c:axId val="578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125184</xdr:colOff>
      <xdr:row>34</xdr:row>
      <xdr:rowOff>127000</xdr:rowOff>
    </xdr:from>
    <xdr:to>
      <xdr:col>24</xdr:col>
      <xdr:colOff>254000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D09E-8189-49EE-B63F-EDBC808D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14287</xdr:rowOff>
    </xdr:from>
    <xdr:to>
      <xdr:col>19</xdr:col>
      <xdr:colOff>28575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8165-9E41-44C4-8658-E578CFDE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55.478001504627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414" maxValue="21289"/>
    </cacheField>
    <cacheField name="2022" numFmtId="0">
      <sharedItems containsSemiMixedTypes="0" containsString="0" containsNumber="1" containsInteger="1" minValue="-664" maxValue="58509"/>
    </cacheField>
    <cacheField name="2023" numFmtId="0">
      <sharedItems containsSemiMixedTypes="0" containsString="0" containsNumber="1" containsInteger="1" minValue="-1524" maxValue="91204"/>
    </cacheField>
    <cacheField name="2024" numFmtId="0">
      <sharedItems containsSemiMixedTypes="0" containsString="0" containsNumber="1" containsInteger="1" minValue="-2791" maxValue="129992"/>
    </cacheField>
    <cacheField name="2025" numFmtId="0">
      <sharedItems containsSemiMixedTypes="0" containsString="0" containsNumber="1" containsInteger="1" minValue="-4509" maxValue="170855"/>
    </cacheField>
    <cacheField name="2026" numFmtId="0">
      <sharedItems containsSemiMixedTypes="0" containsString="0" containsNumber="1" containsInteger="1" minValue="-6568" maxValue="212619"/>
    </cacheField>
    <cacheField name="2027" numFmtId="0">
      <sharedItems containsSemiMixedTypes="0" containsString="0" containsNumber="1" containsInteger="1" minValue="-8921" maxValue="254945"/>
    </cacheField>
    <cacheField name="2028" numFmtId="0">
      <sharedItems containsSemiMixedTypes="0" containsString="0" containsNumber="1" containsInteger="1" minValue="-11603" maxValue="297698"/>
    </cacheField>
    <cacheField name="2029" numFmtId="0">
      <sharedItems containsSemiMixedTypes="0" containsString="0" containsNumber="1" containsInteger="1" minValue="-14656" maxValue="340291"/>
    </cacheField>
    <cacheField name="2030" numFmtId="0">
      <sharedItems containsSemiMixedTypes="0" containsString="0" containsNumber="1" containsInteger="1" minValue="-18072" maxValue="382370"/>
    </cacheField>
    <cacheField name="2031" numFmtId="0">
      <sharedItems containsSemiMixedTypes="0" containsString="0" containsNumber="1" containsInteger="1" minValue="-21801" maxValue="427594"/>
    </cacheField>
    <cacheField name="2032" numFmtId="0">
      <sharedItems containsSemiMixedTypes="0" containsString="0" containsNumber="1" containsInteger="1" minValue="-26101" maxValue="475189"/>
    </cacheField>
    <cacheField name="2033" numFmtId="0">
      <sharedItems containsSemiMixedTypes="0" containsString="0" containsNumber="1" containsInteger="1" minValue="-30841" maxValue="523718"/>
    </cacheField>
    <cacheField name="2034" numFmtId="0">
      <sharedItems containsSemiMixedTypes="0" containsString="0" containsNumber="1" containsInteger="1" minValue="-35995" maxValue="573057"/>
    </cacheField>
    <cacheField name="2035" numFmtId="0">
      <sharedItems containsSemiMixedTypes="0" containsString="0" containsNumber="1" containsInteger="1" minValue="-41456" maxValue="621987"/>
    </cacheField>
    <cacheField name="2036" numFmtId="0">
      <sharedItems containsSemiMixedTypes="0" containsString="0" containsNumber="1" containsInteger="1" minValue="-47545" maxValue="673811"/>
    </cacheField>
    <cacheField name="2037" numFmtId="0">
      <sharedItems containsSemiMixedTypes="0" containsString="0" containsNumber="1" containsInteger="1" minValue="-54499" maxValue="727418"/>
    </cacheField>
    <cacheField name="2038" numFmtId="0">
      <sharedItems containsSemiMixedTypes="0" containsString="0" containsNumber="1" containsInteger="1" minValue="-61527" maxValue="783053"/>
    </cacheField>
    <cacheField name="2039" numFmtId="0">
      <sharedItems containsSemiMixedTypes="0" containsString="0" containsNumber="1" containsInteger="1" minValue="-69235" maxValue="840882"/>
    </cacheField>
    <cacheField name="2040" numFmtId="0">
      <sharedItems containsSemiMixedTypes="0" containsString="0" containsNumber="1" containsInteger="1" minValue="-77209" maxValue="900832"/>
    </cacheField>
    <cacheField name="2041" numFmtId="0">
      <sharedItems containsSemiMixedTypes="0" containsString="0" containsNumber="1" containsInteger="1" minValue="-85481" maxValue="957069"/>
    </cacheField>
    <cacheField name="2042" numFmtId="0">
      <sharedItems containsSemiMixedTypes="0" containsString="0" containsNumber="1" containsInteger="1" minValue="-94010" maxValue="1012030"/>
    </cacheField>
    <cacheField name="2043" numFmtId="0">
      <sharedItems containsSemiMixedTypes="0" containsString="0" containsNumber="1" containsInteger="1" minValue="-103010" maxValue="1067290"/>
    </cacheField>
    <cacheField name="2044" numFmtId="0">
      <sharedItems containsSemiMixedTypes="0" containsString="0" containsNumber="1" containsInteger="1" minValue="-112230" maxValue="1121730"/>
    </cacheField>
    <cacheField name="2045" numFmtId="0">
      <sharedItems containsSemiMixedTypes="0" containsString="0" containsNumber="1" containsInteger="1" minValue="-121700" maxValue="1174480"/>
    </cacheField>
    <cacheField name="2046" numFmtId="0">
      <sharedItems containsSemiMixedTypes="0" containsString="0" containsNumber="1" containsInteger="1" minValue="-132020" maxValue="1230440"/>
    </cacheField>
    <cacheField name="2047" numFmtId="0">
      <sharedItems containsSemiMixedTypes="0" containsString="0" containsNumber="1" containsInteger="1" minValue="-143270" maxValue="1289350"/>
    </cacheField>
    <cacheField name="2048" numFmtId="0">
      <sharedItems containsSemiMixedTypes="0" containsString="0" containsNumber="1" containsInteger="1" minValue="-154780" maxValue="1354130"/>
    </cacheField>
    <cacheField name="2049" numFmtId="0">
      <sharedItems containsSemiMixedTypes="0" containsString="0" containsNumber="1" containsInteger="1" minValue="-168370" maxValue="1423110"/>
    </cacheField>
    <cacheField name="2050" numFmtId="0">
      <sharedItems containsSemiMixedTypes="0" containsString="0" containsNumber="1" containsInteger="1" minValue="-182760" maxValue="1497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55.478002199074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93"/>
    <n v="-150"/>
    <n v="-120"/>
    <n v="-11"/>
    <n v="163"/>
    <n v="291"/>
    <n v="538"/>
    <n v="794"/>
    <n v="1011"/>
    <n v="1155"/>
    <n v="1246"/>
    <n v="1306"/>
    <n v="1317"/>
    <n v="1285"/>
    <n v="1214"/>
    <n v="1101"/>
    <n v="931"/>
    <n v="854"/>
    <n v="785"/>
    <n v="821"/>
    <n v="950"/>
    <n v="1240"/>
    <n v="1670"/>
    <n v="2200"/>
    <n v="2850"/>
    <n v="3610"/>
    <n v="4450"/>
    <n v="5350"/>
    <n v="6330"/>
  </r>
  <r>
    <x v="2"/>
    <n v="0"/>
    <n v="-9"/>
    <n v="-14"/>
    <n v="0"/>
    <n v="79"/>
    <n v="178"/>
    <n v="282"/>
    <n v="445"/>
    <n v="613"/>
    <n v="815"/>
    <n v="1074"/>
    <n v="1357"/>
    <n v="1669"/>
    <n v="2015"/>
    <n v="2471"/>
    <n v="2892"/>
    <n v="3362"/>
    <n v="3908"/>
    <n v="4389"/>
    <n v="4800"/>
    <n v="5245"/>
    <n v="5716"/>
    <n v="6170"/>
    <n v="6700"/>
    <n v="7190"/>
    <n v="7690"/>
    <n v="8210"/>
    <n v="8790"/>
    <n v="9360"/>
    <n v="10060"/>
    <n v="10810"/>
  </r>
  <r>
    <x v="3"/>
    <n v="0"/>
    <n v="22"/>
    <n v="60"/>
    <n v="102"/>
    <n v="202"/>
    <n v="285"/>
    <n v="343"/>
    <n v="402"/>
    <n v="405"/>
    <n v="392"/>
    <n v="333"/>
    <n v="313"/>
    <n v="234"/>
    <n v="147"/>
    <n v="181"/>
    <n v="74"/>
    <n v="-91"/>
    <n v="-111"/>
    <n v="-258"/>
    <n v="-609"/>
    <n v="-829"/>
    <n v="-954"/>
    <n v="-1250"/>
    <n v="-1460"/>
    <n v="-1750"/>
    <n v="-2080"/>
    <n v="-2380"/>
    <n v="-2970"/>
    <n v="-3260"/>
    <n v="-3480"/>
    <n v="-4040"/>
  </r>
  <r>
    <x v="4"/>
    <n v="0"/>
    <n v="148"/>
    <n v="507"/>
    <n v="1264"/>
    <n v="2459"/>
    <n v="3650"/>
    <n v="4799"/>
    <n v="5937"/>
    <n v="7002"/>
    <n v="8052"/>
    <n v="8897"/>
    <n v="9388"/>
    <n v="9629"/>
    <n v="9771"/>
    <n v="9507"/>
    <n v="8889"/>
    <n v="8394"/>
    <n v="8057"/>
    <n v="7777"/>
    <n v="7845"/>
    <n v="8186"/>
    <n v="8397"/>
    <n v="7720"/>
    <n v="7320"/>
    <n v="6240"/>
    <n v="4720"/>
    <n v="2730"/>
    <n v="-590"/>
    <n v="-1680"/>
    <n v="-4100"/>
    <n v="-7520"/>
  </r>
  <r>
    <x v="5"/>
    <n v="0"/>
    <n v="-37"/>
    <n v="-15"/>
    <n v="-17"/>
    <n v="18"/>
    <n v="49"/>
    <n v="50"/>
    <n v="63"/>
    <n v="67"/>
    <n v="66"/>
    <n v="61"/>
    <n v="42"/>
    <n v="60"/>
    <n v="119"/>
    <n v="191"/>
    <n v="297"/>
    <n v="393"/>
    <n v="459"/>
    <n v="471"/>
    <n v="505"/>
    <n v="509"/>
    <n v="511"/>
    <n v="500"/>
    <n v="500"/>
    <n v="490"/>
    <n v="460"/>
    <n v="410"/>
    <n v="330"/>
    <n v="260"/>
    <n v="180"/>
    <n v="130"/>
  </r>
  <r>
    <x v="6"/>
    <n v="0"/>
    <n v="332"/>
    <n v="2094"/>
    <n v="4241"/>
    <n v="5687"/>
    <n v="6753"/>
    <n v="7582"/>
    <n v="8292"/>
    <n v="8916"/>
    <n v="9295"/>
    <n v="8862"/>
    <n v="7569"/>
    <n v="5627"/>
    <n v="3237"/>
    <n v="-225"/>
    <n v="-4124"/>
    <n v="-7921"/>
    <n v="-11090"/>
    <n v="-14166"/>
    <n v="-17629"/>
    <n v="-21946"/>
    <n v="-27415"/>
    <n v="-33890"/>
    <n v="-40830"/>
    <n v="-47680"/>
    <n v="-55420"/>
    <n v="-65010"/>
    <n v="-79520"/>
    <n v="-94850"/>
    <n v="-117150"/>
    <n v="-149650"/>
  </r>
  <r>
    <x v="7"/>
    <n v="0"/>
    <n v="1"/>
    <n v="-4"/>
    <n v="-5"/>
    <n v="1"/>
    <n v="5"/>
    <n v="0"/>
    <n v="-5"/>
    <n v="-12"/>
    <n v="-14"/>
    <n v="-8"/>
    <n v="-12"/>
    <n v="-9"/>
    <n v="-11"/>
    <n v="-12"/>
    <n v="-6"/>
    <n v="-8"/>
    <n v="-11"/>
    <n v="-21"/>
    <n v="-24"/>
    <n v="-32"/>
    <n v="-31"/>
    <n v="-30"/>
    <n v="-30"/>
    <n v="-30"/>
    <n v="-40"/>
    <n v="-40"/>
    <n v="-40"/>
    <n v="-40"/>
    <n v="-50"/>
    <n v="-60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-29"/>
    <n v="-51"/>
    <n v="-62"/>
    <n v="-59"/>
    <n v="-54"/>
    <n v="-27"/>
    <n v="26"/>
    <n v="56"/>
    <n v="64"/>
    <n v="69"/>
    <n v="43"/>
    <n v="9"/>
    <n v="-2"/>
    <n v="-11"/>
    <n v="-13"/>
    <n v="-16"/>
    <n v="-11"/>
    <n v="-37"/>
    <n v="-35"/>
    <n v="-57"/>
    <n v="-65"/>
    <n v="-70"/>
    <n v="-70"/>
    <n v="-60"/>
    <n v="-60"/>
    <n v="-60"/>
    <n v="-50"/>
    <n v="-40"/>
    <n v="-30"/>
    <n v="-30"/>
  </r>
  <r>
    <x v="10"/>
    <n v="0"/>
    <n v="304"/>
    <n v="407"/>
    <n v="403"/>
    <n v="334"/>
    <n v="212"/>
    <n v="87"/>
    <n v="8"/>
    <n v="-6"/>
    <n v="6"/>
    <n v="14"/>
    <n v="38"/>
    <n v="65"/>
    <n v="90"/>
    <n v="107"/>
    <n v="134"/>
    <n v="133"/>
    <n v="147"/>
    <n v="156"/>
    <n v="167"/>
    <n v="176"/>
    <n v="201"/>
    <n v="200"/>
    <n v="210"/>
    <n v="230"/>
    <n v="240"/>
    <n v="250"/>
    <n v="260"/>
    <n v="270"/>
    <n v="290"/>
    <n v="280"/>
  </r>
  <r>
    <x v="11"/>
    <n v="0"/>
    <n v="137"/>
    <n v="809"/>
    <n v="2765"/>
    <n v="6419"/>
    <n v="11829"/>
    <n v="19352"/>
    <n v="29150"/>
    <n v="41007"/>
    <n v="55083"/>
    <n v="71038"/>
    <n v="88162"/>
    <n v="107211"/>
    <n v="127550"/>
    <n v="149333"/>
    <n v="171333"/>
    <n v="195540"/>
    <n v="221237"/>
    <n v="249066"/>
    <n v="278431"/>
    <n v="310292"/>
    <n v="340626"/>
    <n v="369808"/>
    <n v="398775"/>
    <n v="426424"/>
    <n v="451652"/>
    <n v="478120"/>
    <n v="505130"/>
    <n v="536431"/>
    <n v="568384"/>
    <n v="603181"/>
  </r>
  <r>
    <x v="12"/>
    <n v="0"/>
    <n v="1"/>
    <n v="-3"/>
    <n v="-5"/>
    <n v="1"/>
    <n v="5"/>
    <n v="0"/>
    <n v="-5"/>
    <n v="-12"/>
    <n v="-13"/>
    <n v="-11"/>
    <n v="-20"/>
    <n v="-22"/>
    <n v="-21"/>
    <n v="-22"/>
    <n v="-16"/>
    <n v="-22"/>
    <n v="-24"/>
    <n v="-31"/>
    <n v="-32"/>
    <n v="-39"/>
    <n v="-44"/>
    <n v="-40"/>
    <n v="-40"/>
    <n v="-40"/>
    <n v="-60"/>
    <n v="-50"/>
    <n v="-50"/>
    <n v="-60"/>
    <n v="-70"/>
    <n v="-70"/>
  </r>
  <r>
    <x v="13"/>
    <n v="0"/>
    <n v="18738"/>
    <n v="52882"/>
    <n v="82308"/>
    <n v="118195"/>
    <n v="156469"/>
    <n v="195878"/>
    <n v="236160"/>
    <n v="277068"/>
    <n v="318054"/>
    <n v="358882"/>
    <n v="403485"/>
    <n v="451175"/>
    <n v="500246"/>
    <n v="550582"/>
    <n v="600604"/>
    <n v="653351"/>
    <n v="707936"/>
    <n v="764507"/>
    <n v="823268"/>
    <n v="884108"/>
    <n v="941462"/>
    <n v="997267"/>
    <n v="1053462"/>
    <n v="1108856"/>
    <n v="1162259"/>
    <n v="1218968"/>
    <n v="1278388"/>
    <n v="1343070"/>
    <n v="1411646"/>
    <n v="1485965"/>
  </r>
  <r>
    <x v="14"/>
    <n v="0"/>
    <n v="66"/>
    <n v="48"/>
    <n v="-108"/>
    <n v="-238"/>
    <n v="-353"/>
    <n v="-444"/>
    <n v="-458"/>
    <n v="-422"/>
    <n v="-364"/>
    <n v="-298"/>
    <n v="-251"/>
    <n v="-212"/>
    <n v="-157"/>
    <n v="-111"/>
    <n v="-98"/>
    <n v="-68"/>
    <n v="-44"/>
    <n v="-53"/>
    <n v="-67"/>
    <n v="-96"/>
    <n v="-105"/>
    <n v="-120"/>
    <n v="-130"/>
    <n v="-150"/>
    <n v="-150"/>
    <n v="-150"/>
    <n v="-160"/>
    <n v="-140"/>
    <n v="-130"/>
    <n v="-120"/>
  </r>
  <r>
    <x v="15"/>
    <n v="0"/>
    <n v="99"/>
    <n v="38"/>
    <n v="14"/>
    <n v="5"/>
    <n v="-9"/>
    <n v="-13"/>
    <n v="-28"/>
    <n v="-38"/>
    <n v="-57"/>
    <n v="-58"/>
    <n v="-59"/>
    <n v="-64"/>
    <n v="-65"/>
    <n v="-64"/>
    <n v="-65"/>
    <n v="-58"/>
    <n v="-55"/>
    <n v="-53"/>
    <n v="-43"/>
    <n v="-45"/>
    <n v="-37"/>
    <n v="-30"/>
    <n v="-20"/>
    <n v="0"/>
    <n v="0"/>
    <n v="20"/>
    <n v="90"/>
    <n v="190"/>
    <n v="310"/>
    <n v="420"/>
  </r>
  <r>
    <x v="16"/>
    <n v="0"/>
    <n v="5"/>
    <n v="7"/>
    <n v="31"/>
    <n v="90"/>
    <n v="167"/>
    <n v="240"/>
    <n v="333"/>
    <n v="449"/>
    <n v="568"/>
    <n v="702"/>
    <n v="862"/>
    <n v="1017"/>
    <n v="1200"/>
    <n v="1495"/>
    <n v="1748"/>
    <n v="2033"/>
    <n v="2361"/>
    <n v="2568"/>
    <n v="2623"/>
    <n v="2777"/>
    <n v="2968"/>
    <n v="3120"/>
    <n v="3310"/>
    <n v="3470"/>
    <n v="3590"/>
    <n v="3740"/>
    <n v="3900"/>
    <n v="4020"/>
    <n v="4240"/>
    <n v="4410"/>
  </r>
  <r>
    <x v="17"/>
    <n v="0"/>
    <n v="332"/>
    <n v="550"/>
    <n v="713"/>
    <n v="858"/>
    <n v="973"/>
    <n v="1107"/>
    <n v="1243"/>
    <n v="1415"/>
    <n v="1601"/>
    <n v="1834"/>
    <n v="2092"/>
    <n v="2388"/>
    <n v="2702"/>
    <n v="3062"/>
    <n v="3434"/>
    <n v="3857"/>
    <n v="4347"/>
    <n v="4863"/>
    <n v="5339"/>
    <n v="5864"/>
    <n v="6446"/>
    <n v="7040"/>
    <n v="7740"/>
    <n v="8450"/>
    <n v="9190"/>
    <n v="10010"/>
    <n v="10900"/>
    <n v="11840"/>
    <n v="12920"/>
    <n v="14020"/>
  </r>
  <r>
    <x v="18"/>
    <n v="0"/>
    <n v="-414"/>
    <n v="104"/>
    <n v="473"/>
    <n v="1052"/>
    <n v="2038"/>
    <n v="3375"/>
    <n v="4755"/>
    <n v="6114"/>
    <n v="7654"/>
    <n v="9510"/>
    <n v="11415"/>
    <n v="12990"/>
    <n v="14522"/>
    <n v="15690"/>
    <n v="16402"/>
    <n v="17770"/>
    <n v="20355"/>
    <n v="22385"/>
    <n v="24431"/>
    <n v="26585"/>
    <n v="27457"/>
    <n v="25578"/>
    <n v="24630"/>
    <n v="23640"/>
    <n v="21790"/>
    <n v="20530"/>
    <n v="19640"/>
    <n v="22450"/>
    <n v="26560"/>
    <n v="30370"/>
  </r>
  <r>
    <x v="19"/>
    <n v="0"/>
    <n v="344"/>
    <n v="753"/>
    <n v="1213"/>
    <n v="1707"/>
    <n v="2189"/>
    <n v="2649"/>
    <n v="3095"/>
    <n v="3488"/>
    <n v="3852"/>
    <n v="4134"/>
    <n v="4325"/>
    <n v="4443"/>
    <n v="4471"/>
    <n v="4388"/>
    <n v="4190"/>
    <n v="3856"/>
    <n v="3451"/>
    <n v="2982"/>
    <n v="2390"/>
    <n v="1685"/>
    <n v="871"/>
    <n v="-60"/>
    <n v="-1140"/>
    <n v="-2350"/>
    <n v="-3700"/>
    <n v="-5160"/>
    <n v="-6770"/>
    <n v="-8500"/>
    <n v="-10430"/>
    <n v="-12550"/>
  </r>
  <r>
    <x v="20"/>
    <n v="0"/>
    <n v="-5"/>
    <n v="-11"/>
    <n v="-13"/>
    <n v="-16"/>
    <n v="-33"/>
    <n v="-59"/>
    <n v="-91"/>
    <n v="-118"/>
    <n v="-155"/>
    <n v="-187"/>
    <n v="-231"/>
    <n v="-270"/>
    <n v="-308"/>
    <n v="-369"/>
    <n v="-412"/>
    <n v="-476"/>
    <n v="-557"/>
    <n v="-640"/>
    <n v="-719"/>
    <n v="-812"/>
    <n v="-912"/>
    <n v="-1030"/>
    <n v="-1140"/>
    <n v="-1250"/>
    <n v="-1380"/>
    <n v="-1510"/>
    <n v="-1650"/>
    <n v="-1790"/>
    <n v="-1960"/>
    <n v="-2150"/>
  </r>
  <r>
    <x v="21"/>
    <n v="0"/>
    <n v="-8"/>
    <n v="-17"/>
    <n v="-39"/>
    <n v="-43"/>
    <n v="-60"/>
    <n v="-86"/>
    <n v="-109"/>
    <n v="-145"/>
    <n v="-179"/>
    <n v="-209"/>
    <n v="-245"/>
    <n v="-279"/>
    <n v="-296"/>
    <n v="-340"/>
    <n v="-370"/>
    <n v="-421"/>
    <n v="-448"/>
    <n v="-497"/>
    <n v="-534"/>
    <n v="-578"/>
    <n v="-635"/>
    <n v="-690"/>
    <n v="-740"/>
    <n v="-790"/>
    <n v="-840"/>
    <n v="-900"/>
    <n v="-950"/>
    <n v="-1020"/>
    <n v="-1090"/>
    <n v="-1180"/>
  </r>
  <r>
    <x v="22"/>
    <n v="0"/>
    <n v="-61"/>
    <n v="-133"/>
    <n v="-171"/>
    <n v="-197"/>
    <n v="-217"/>
    <n v="-228"/>
    <n v="-219"/>
    <n v="-179"/>
    <n v="-80"/>
    <n v="19"/>
    <n v="116"/>
    <n v="211"/>
    <n v="283"/>
    <n v="330"/>
    <n v="328"/>
    <n v="288"/>
    <n v="215"/>
    <n v="168"/>
    <n v="128"/>
    <n v="117"/>
    <n v="108"/>
    <n v="110"/>
    <n v="100"/>
    <n v="140"/>
    <n v="190"/>
    <n v="260"/>
    <n v="350"/>
    <n v="440"/>
    <n v="510"/>
    <n v="600"/>
  </r>
  <r>
    <x v="23"/>
    <n v="0"/>
    <n v="-177"/>
    <n v="-664"/>
    <n v="-1524"/>
    <n v="-2791"/>
    <n v="-4509"/>
    <n v="-6568"/>
    <n v="-8921"/>
    <n v="-11603"/>
    <n v="-14656"/>
    <n v="-18072"/>
    <n v="-21801"/>
    <n v="-26101"/>
    <n v="-30841"/>
    <n v="-35995"/>
    <n v="-41456"/>
    <n v="-47545"/>
    <n v="-54499"/>
    <n v="-61527"/>
    <n v="-69235"/>
    <n v="-77209"/>
    <n v="-85481"/>
    <n v="-94010"/>
    <n v="-103010"/>
    <n v="-112230"/>
    <n v="-121700"/>
    <n v="-132020"/>
    <n v="-143270"/>
    <n v="-154780"/>
    <n v="-168370"/>
    <n v="-182760"/>
  </r>
  <r>
    <x v="24"/>
    <n v="0"/>
    <n v="-21"/>
    <n v="-66"/>
    <n v="-144"/>
    <n v="-245"/>
    <n v="-423"/>
    <n v="-630"/>
    <n v="-878"/>
    <n v="-1134"/>
    <n v="-1451"/>
    <n v="-1805"/>
    <n v="-2173"/>
    <n v="-2575"/>
    <n v="-3020"/>
    <n v="-3518"/>
    <n v="-4042"/>
    <n v="-4689"/>
    <n v="-5393"/>
    <n v="-6048"/>
    <n v="-6670"/>
    <n v="-7337"/>
    <n v="-8006"/>
    <n v="-8690"/>
    <n v="-9430"/>
    <n v="-10080"/>
    <n v="-10750"/>
    <n v="-11450"/>
    <n v="-12190"/>
    <n v="-12890"/>
    <n v="-13750"/>
    <n v="-14580"/>
  </r>
  <r>
    <x v="25"/>
    <n v="0"/>
    <n v="4"/>
    <n v="97"/>
    <n v="179"/>
    <n v="290"/>
    <n v="311"/>
    <n v="145"/>
    <n v="31"/>
    <n v="-12"/>
    <n v="-51"/>
    <n v="-56"/>
    <n v="-54"/>
    <n v="-41"/>
    <n v="-14"/>
    <n v="-1"/>
    <n v="-8"/>
    <n v="-48"/>
    <n v="-254"/>
    <n v="-225"/>
    <n v="-270"/>
    <n v="-186"/>
    <n v="-36"/>
    <n v="250"/>
    <n v="550"/>
    <n v="650"/>
    <n v="370"/>
    <n v="-90"/>
    <n v="-540"/>
    <n v="1710"/>
    <n v="4580"/>
    <n v="10330"/>
  </r>
  <r>
    <x v="26"/>
    <n v="0"/>
    <n v="236"/>
    <n v="-65"/>
    <n v="-306"/>
    <n v="-509"/>
    <n v="-720"/>
    <n v="-901"/>
    <n v="-1086"/>
    <n v="-1241"/>
    <n v="-1384"/>
    <n v="-1537"/>
    <n v="-1664"/>
    <n v="-1795"/>
    <n v="-1904"/>
    <n v="-2050"/>
    <n v="-2170"/>
    <n v="-2337"/>
    <n v="-2489"/>
    <n v="-2627"/>
    <n v="-2717"/>
    <n v="-2827"/>
    <n v="-2943"/>
    <n v="-3060"/>
    <n v="-3180"/>
    <n v="-3290"/>
    <n v="-3400"/>
    <n v="-3520"/>
    <n v="-3650"/>
    <n v="-3780"/>
    <n v="-3940"/>
    <n v="-4120"/>
  </r>
  <r>
    <x v="27"/>
    <n v="0"/>
    <n v="930"/>
    <n v="1867"/>
    <n v="2288"/>
    <n v="2538"/>
    <n v="2675"/>
    <n v="2737"/>
    <n v="2743"/>
    <n v="2737"/>
    <n v="2670"/>
    <n v="2545"/>
    <n v="2373"/>
    <n v="2191"/>
    <n v="2046"/>
    <n v="1903"/>
    <n v="1770"/>
    <n v="1647"/>
    <n v="1527"/>
    <n v="1380"/>
    <n v="1235"/>
    <n v="1074"/>
    <n v="935"/>
    <n v="800"/>
    <n v="680"/>
    <n v="570"/>
    <n v="460"/>
    <n v="330"/>
    <n v="200"/>
    <n v="60"/>
    <n v="-80"/>
    <n v="-290"/>
  </r>
  <r>
    <x v="28"/>
    <n v="0"/>
    <n v="21289"/>
    <n v="58509"/>
    <n v="91204"/>
    <n v="129992"/>
    <n v="170855"/>
    <n v="212619"/>
    <n v="254945"/>
    <n v="297698"/>
    <n v="340291"/>
    <n v="382370"/>
    <n v="427594"/>
    <n v="475189"/>
    <n v="523718"/>
    <n v="573057"/>
    <n v="621987"/>
    <n v="673811"/>
    <n v="727418"/>
    <n v="783053"/>
    <n v="840882"/>
    <n v="900832"/>
    <n v="957069"/>
    <n v="1012030"/>
    <n v="1067290"/>
    <n v="1121730"/>
    <n v="1174480"/>
    <n v="1230440"/>
    <n v="1289350"/>
    <n v="1354130"/>
    <n v="1423110"/>
    <n v="14979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878C7-286A-4A99-AF85-F3F67530FD3C}" name="PivotTable3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0"/>
        <item h="1" x="18"/>
        <item h="1" x="20"/>
        <item h="1" x="19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2">
    <i>
      <x v="13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2BE7-96C1-4F72-A3CD-14F2B101D9CF}" name="PivotTable4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zoomScale="70" zoomScaleNormal="70" workbookViewId="0">
      <selection activeCell="A47" sqref="A47"/>
    </sheetView>
  </sheetViews>
  <sheetFormatPr defaultColWidth="28" defaultRowHeight="15" x14ac:dyDescent="0.25"/>
  <cols>
    <col min="1" max="1" width="13.140625" bestFit="1" customWidth="1"/>
    <col min="2" max="2" width="28.5703125" bestFit="1" customWidth="1"/>
    <col min="3" max="3" width="102.5703125" bestFit="1" customWidth="1"/>
    <col min="4" max="6" width="255.7109375" bestFit="1" customWidth="1"/>
    <col min="7" max="7" width="50" bestFit="1" customWidth="1"/>
    <col min="8" max="8" width="232.42578125" bestFit="1" customWidth="1"/>
    <col min="9" max="9" width="84.42578125" bestFit="1" customWidth="1"/>
    <col min="10" max="10" width="68.28515625" bestFit="1" customWidth="1"/>
    <col min="11" max="11" width="81" bestFit="1" customWidth="1"/>
    <col min="12" max="12" width="219.28515625" bestFit="1" customWidth="1"/>
    <col min="13" max="13" width="81.5703125" bestFit="1" customWidth="1"/>
    <col min="14" max="14" width="81.7109375" bestFit="1" customWidth="1"/>
    <col min="15" max="15" width="255.7109375" bestFit="1" customWidth="1"/>
    <col min="16" max="16" width="70.5703125" bestFit="1" customWidth="1"/>
    <col min="17" max="19" width="255.7109375" bestFit="1" customWidth="1"/>
    <col min="20" max="20" width="227.140625" bestFit="1" customWidth="1"/>
    <col min="21" max="21" width="117.140625" bestFit="1" customWidth="1"/>
    <col min="22" max="22" width="112.5703125" bestFit="1" customWidth="1"/>
    <col min="23" max="26" width="255.7109375" bestFit="1" customWidth="1"/>
    <col min="27" max="27" width="65" bestFit="1" customWidth="1"/>
    <col min="28" max="28" width="255.7109375" bestFit="1" customWidth="1"/>
    <col min="29" max="29" width="78.140625" bestFit="1" customWidth="1"/>
    <col min="30" max="30" width="25.28515625" bestFit="1" customWidth="1"/>
    <col min="31" max="31" width="15" bestFit="1" customWidth="1"/>
  </cols>
  <sheetData>
    <row r="3" spans="1:31" x14ac:dyDescent="0.25">
      <c r="B3" s="7" t="s">
        <v>471</v>
      </c>
    </row>
    <row r="4" spans="1:31" x14ac:dyDescent="0.25">
      <c r="A4" s="7" t="s">
        <v>472</v>
      </c>
      <c r="B4" t="s">
        <v>382</v>
      </c>
      <c r="C4" t="s">
        <v>385</v>
      </c>
      <c r="D4" t="s">
        <v>387</v>
      </c>
      <c r="E4" t="s">
        <v>389</v>
      </c>
      <c r="F4" t="s">
        <v>476</v>
      </c>
      <c r="G4" t="s">
        <v>392</v>
      </c>
      <c r="H4" t="s">
        <v>394</v>
      </c>
      <c r="I4" t="s">
        <v>396</v>
      </c>
      <c r="J4" t="s">
        <v>398</v>
      </c>
      <c r="K4" t="s">
        <v>400</v>
      </c>
      <c r="L4" t="s">
        <v>402</v>
      </c>
      <c r="M4" t="s">
        <v>404</v>
      </c>
      <c r="N4" t="s">
        <v>406</v>
      </c>
      <c r="O4" t="s">
        <v>408</v>
      </c>
      <c r="P4" t="s">
        <v>410</v>
      </c>
      <c r="Q4" t="s">
        <v>412</v>
      </c>
      <c r="R4" t="s">
        <v>414</v>
      </c>
      <c r="S4" t="s">
        <v>416</v>
      </c>
      <c r="T4" t="s">
        <v>418</v>
      </c>
      <c r="U4" t="s">
        <v>420</v>
      </c>
      <c r="V4" t="s">
        <v>422</v>
      </c>
      <c r="W4" t="s">
        <v>424</v>
      </c>
      <c r="X4" t="s">
        <v>426</v>
      </c>
      <c r="Y4" t="s">
        <v>428</v>
      </c>
      <c r="Z4" t="s">
        <v>430</v>
      </c>
      <c r="AA4" t="s">
        <v>432</v>
      </c>
      <c r="AB4" t="s">
        <v>434</v>
      </c>
      <c r="AC4" t="s">
        <v>436</v>
      </c>
      <c r="AD4" t="s">
        <v>438</v>
      </c>
      <c r="AE4" t="s">
        <v>439</v>
      </c>
    </row>
    <row r="5" spans="1:31" x14ac:dyDescent="0.2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8" t="s">
        <v>441</v>
      </c>
      <c r="B6" s="9">
        <v>0</v>
      </c>
      <c r="C6" s="9">
        <v>0</v>
      </c>
      <c r="D6" s="9">
        <v>-9</v>
      </c>
      <c r="E6" s="9">
        <v>22</v>
      </c>
      <c r="F6" s="9">
        <v>148</v>
      </c>
      <c r="G6" s="9">
        <v>-37</v>
      </c>
      <c r="H6" s="9">
        <v>332</v>
      </c>
      <c r="I6" s="9">
        <v>1</v>
      </c>
      <c r="J6" s="9">
        <v>0</v>
      </c>
      <c r="K6" s="9">
        <v>-29</v>
      </c>
      <c r="L6" s="9">
        <v>304</v>
      </c>
      <c r="M6" s="9">
        <v>137</v>
      </c>
      <c r="N6" s="9">
        <v>1</v>
      </c>
      <c r="O6" s="9">
        <v>18738</v>
      </c>
      <c r="P6" s="9">
        <v>66</v>
      </c>
      <c r="Q6" s="9">
        <v>99</v>
      </c>
      <c r="R6" s="9">
        <v>5</v>
      </c>
      <c r="S6" s="9">
        <v>332</v>
      </c>
      <c r="T6" s="9">
        <v>-414</v>
      </c>
      <c r="U6" s="9">
        <v>344</v>
      </c>
      <c r="V6" s="9">
        <v>-5</v>
      </c>
      <c r="W6" s="9">
        <v>-8</v>
      </c>
      <c r="X6" s="9">
        <v>-61</v>
      </c>
      <c r="Y6" s="9">
        <v>-177</v>
      </c>
      <c r="Z6" s="9">
        <v>-21</v>
      </c>
      <c r="AA6" s="9">
        <v>4</v>
      </c>
      <c r="AB6" s="9">
        <v>236</v>
      </c>
      <c r="AC6" s="9">
        <v>930</v>
      </c>
      <c r="AD6" s="9">
        <v>21289</v>
      </c>
      <c r="AE6" s="9">
        <v>42227</v>
      </c>
    </row>
    <row r="7" spans="1:31" x14ac:dyDescent="0.25">
      <c r="A7" s="8" t="s">
        <v>442</v>
      </c>
      <c r="B7" s="9">
        <v>0</v>
      </c>
      <c r="C7" s="9">
        <v>-93</v>
      </c>
      <c r="D7" s="9">
        <v>-14</v>
      </c>
      <c r="E7" s="9">
        <v>60</v>
      </c>
      <c r="F7" s="9">
        <v>507</v>
      </c>
      <c r="G7" s="9">
        <v>-15</v>
      </c>
      <c r="H7" s="9">
        <v>2094</v>
      </c>
      <c r="I7" s="9">
        <v>-4</v>
      </c>
      <c r="J7" s="9">
        <v>0</v>
      </c>
      <c r="K7" s="9">
        <v>-51</v>
      </c>
      <c r="L7" s="9">
        <v>407</v>
      </c>
      <c r="M7" s="9">
        <v>809</v>
      </c>
      <c r="N7" s="9">
        <v>-3</v>
      </c>
      <c r="O7" s="9">
        <v>52882</v>
      </c>
      <c r="P7" s="9">
        <v>48</v>
      </c>
      <c r="Q7" s="9">
        <v>38</v>
      </c>
      <c r="R7" s="9">
        <v>7</v>
      </c>
      <c r="S7" s="9">
        <v>550</v>
      </c>
      <c r="T7" s="9">
        <v>104</v>
      </c>
      <c r="U7" s="9">
        <v>753</v>
      </c>
      <c r="V7" s="9">
        <v>-11</v>
      </c>
      <c r="W7" s="9">
        <v>-17</v>
      </c>
      <c r="X7" s="9">
        <v>-133</v>
      </c>
      <c r="Y7" s="9">
        <v>-664</v>
      </c>
      <c r="Z7" s="9">
        <v>-66</v>
      </c>
      <c r="AA7" s="9">
        <v>97</v>
      </c>
      <c r="AB7" s="9">
        <v>-65</v>
      </c>
      <c r="AC7" s="9">
        <v>1867</v>
      </c>
      <c r="AD7" s="9">
        <v>58509</v>
      </c>
      <c r="AE7" s="9">
        <v>117596</v>
      </c>
    </row>
    <row r="8" spans="1:31" x14ac:dyDescent="0.25">
      <c r="A8" s="8" t="s">
        <v>443</v>
      </c>
      <c r="B8" s="9">
        <v>0</v>
      </c>
      <c r="C8" s="9">
        <v>-150</v>
      </c>
      <c r="D8" s="9">
        <v>0</v>
      </c>
      <c r="E8" s="9">
        <v>102</v>
      </c>
      <c r="F8" s="9">
        <v>1264</v>
      </c>
      <c r="G8" s="9">
        <v>-17</v>
      </c>
      <c r="H8" s="9">
        <v>4241</v>
      </c>
      <c r="I8" s="9">
        <v>-5</v>
      </c>
      <c r="J8" s="9">
        <v>0</v>
      </c>
      <c r="K8" s="9">
        <v>-62</v>
      </c>
      <c r="L8" s="9">
        <v>403</v>
      </c>
      <c r="M8" s="9">
        <v>2765</v>
      </c>
      <c r="N8" s="9">
        <v>-5</v>
      </c>
      <c r="O8" s="9">
        <v>82308</v>
      </c>
      <c r="P8" s="9">
        <v>-108</v>
      </c>
      <c r="Q8" s="9">
        <v>14</v>
      </c>
      <c r="R8" s="9">
        <v>31</v>
      </c>
      <c r="S8" s="9">
        <v>713</v>
      </c>
      <c r="T8" s="9">
        <v>473</v>
      </c>
      <c r="U8" s="9">
        <v>1213</v>
      </c>
      <c r="V8" s="9">
        <v>-13</v>
      </c>
      <c r="W8" s="9">
        <v>-39</v>
      </c>
      <c r="X8" s="9">
        <v>-171</v>
      </c>
      <c r="Y8" s="9">
        <v>-1524</v>
      </c>
      <c r="Z8" s="9">
        <v>-144</v>
      </c>
      <c r="AA8" s="9">
        <v>179</v>
      </c>
      <c r="AB8" s="9">
        <v>-306</v>
      </c>
      <c r="AC8" s="9">
        <v>2288</v>
      </c>
      <c r="AD8" s="9">
        <v>91204</v>
      </c>
      <c r="AE8" s="9">
        <v>184654</v>
      </c>
    </row>
    <row r="9" spans="1:31" x14ac:dyDescent="0.25">
      <c r="A9" s="8" t="s">
        <v>444</v>
      </c>
      <c r="B9" s="9">
        <v>0</v>
      </c>
      <c r="C9" s="9">
        <v>-120</v>
      </c>
      <c r="D9" s="9">
        <v>79</v>
      </c>
      <c r="E9" s="9">
        <v>202</v>
      </c>
      <c r="F9" s="9">
        <v>2459</v>
      </c>
      <c r="G9" s="9">
        <v>18</v>
      </c>
      <c r="H9" s="9">
        <v>5687</v>
      </c>
      <c r="I9" s="9">
        <v>1</v>
      </c>
      <c r="J9" s="9">
        <v>0</v>
      </c>
      <c r="K9" s="9">
        <v>-59</v>
      </c>
      <c r="L9" s="9">
        <v>334</v>
      </c>
      <c r="M9" s="9">
        <v>6419</v>
      </c>
      <c r="N9" s="9">
        <v>1</v>
      </c>
      <c r="O9" s="9">
        <v>118195</v>
      </c>
      <c r="P9" s="9">
        <v>-238</v>
      </c>
      <c r="Q9" s="9">
        <v>5</v>
      </c>
      <c r="R9" s="9">
        <v>90</v>
      </c>
      <c r="S9" s="9">
        <v>858</v>
      </c>
      <c r="T9" s="9">
        <v>1052</v>
      </c>
      <c r="U9" s="9">
        <v>1707</v>
      </c>
      <c r="V9" s="9">
        <v>-16</v>
      </c>
      <c r="W9" s="9">
        <v>-43</v>
      </c>
      <c r="X9" s="9">
        <v>-197</v>
      </c>
      <c r="Y9" s="9">
        <v>-2791</v>
      </c>
      <c r="Z9" s="9">
        <v>-245</v>
      </c>
      <c r="AA9" s="9">
        <v>290</v>
      </c>
      <c r="AB9" s="9">
        <v>-509</v>
      </c>
      <c r="AC9" s="9">
        <v>2538</v>
      </c>
      <c r="AD9" s="9">
        <v>129992</v>
      </c>
      <c r="AE9" s="9">
        <v>265709</v>
      </c>
    </row>
    <row r="10" spans="1:31" x14ac:dyDescent="0.25">
      <c r="A10" s="8" t="s">
        <v>445</v>
      </c>
      <c r="B10" s="9">
        <v>0</v>
      </c>
      <c r="C10" s="9">
        <v>-11</v>
      </c>
      <c r="D10" s="9">
        <v>178</v>
      </c>
      <c r="E10" s="9">
        <v>285</v>
      </c>
      <c r="F10" s="9">
        <v>3650</v>
      </c>
      <c r="G10" s="9">
        <v>49</v>
      </c>
      <c r="H10" s="9">
        <v>6753</v>
      </c>
      <c r="I10" s="9">
        <v>5</v>
      </c>
      <c r="J10" s="9">
        <v>0</v>
      </c>
      <c r="K10" s="9">
        <v>-54</v>
      </c>
      <c r="L10" s="9">
        <v>212</v>
      </c>
      <c r="M10" s="9">
        <v>11829</v>
      </c>
      <c r="N10" s="9">
        <v>5</v>
      </c>
      <c r="O10" s="9">
        <v>156469</v>
      </c>
      <c r="P10" s="9">
        <v>-353</v>
      </c>
      <c r="Q10" s="9">
        <v>-9</v>
      </c>
      <c r="R10" s="9">
        <v>167</v>
      </c>
      <c r="S10" s="9">
        <v>973</v>
      </c>
      <c r="T10" s="9">
        <v>2038</v>
      </c>
      <c r="U10" s="9">
        <v>2189</v>
      </c>
      <c r="V10" s="9">
        <v>-33</v>
      </c>
      <c r="W10" s="9">
        <v>-60</v>
      </c>
      <c r="X10" s="9">
        <v>-217</v>
      </c>
      <c r="Y10" s="9">
        <v>-4509</v>
      </c>
      <c r="Z10" s="9">
        <v>-423</v>
      </c>
      <c r="AA10" s="9">
        <v>311</v>
      </c>
      <c r="AB10" s="9">
        <v>-720</v>
      </c>
      <c r="AC10" s="9">
        <v>2675</v>
      </c>
      <c r="AD10" s="9">
        <v>170855</v>
      </c>
      <c r="AE10" s="9">
        <v>352254</v>
      </c>
    </row>
    <row r="11" spans="1:31" x14ac:dyDescent="0.25">
      <c r="A11" s="8" t="s">
        <v>446</v>
      </c>
      <c r="B11" s="9">
        <v>0</v>
      </c>
      <c r="C11" s="9">
        <v>163</v>
      </c>
      <c r="D11" s="9">
        <v>282</v>
      </c>
      <c r="E11" s="9">
        <v>343</v>
      </c>
      <c r="F11" s="9">
        <v>4799</v>
      </c>
      <c r="G11" s="9">
        <v>50</v>
      </c>
      <c r="H11" s="9">
        <v>7582</v>
      </c>
      <c r="I11" s="9">
        <v>0</v>
      </c>
      <c r="J11" s="9">
        <v>0</v>
      </c>
      <c r="K11" s="9">
        <v>-27</v>
      </c>
      <c r="L11" s="9">
        <v>87</v>
      </c>
      <c r="M11" s="9">
        <v>19352</v>
      </c>
      <c r="N11" s="9">
        <v>0</v>
      </c>
      <c r="O11" s="9">
        <v>195878</v>
      </c>
      <c r="P11" s="9">
        <v>-444</v>
      </c>
      <c r="Q11" s="9">
        <v>-13</v>
      </c>
      <c r="R11" s="9">
        <v>240</v>
      </c>
      <c r="S11" s="9">
        <v>1107</v>
      </c>
      <c r="T11" s="9">
        <v>3375</v>
      </c>
      <c r="U11" s="9">
        <v>2649</v>
      </c>
      <c r="V11" s="9">
        <v>-59</v>
      </c>
      <c r="W11" s="9">
        <v>-86</v>
      </c>
      <c r="X11" s="9">
        <v>-228</v>
      </c>
      <c r="Y11" s="9">
        <v>-6568</v>
      </c>
      <c r="Z11" s="9">
        <v>-630</v>
      </c>
      <c r="AA11" s="9">
        <v>145</v>
      </c>
      <c r="AB11" s="9">
        <v>-901</v>
      </c>
      <c r="AC11" s="9">
        <v>2737</v>
      </c>
      <c r="AD11" s="9">
        <v>212619</v>
      </c>
      <c r="AE11" s="9">
        <v>442452</v>
      </c>
    </row>
    <row r="12" spans="1:31" x14ac:dyDescent="0.25">
      <c r="A12" s="8" t="s">
        <v>447</v>
      </c>
      <c r="B12" s="9">
        <v>0</v>
      </c>
      <c r="C12" s="9">
        <v>291</v>
      </c>
      <c r="D12" s="9">
        <v>445</v>
      </c>
      <c r="E12" s="9">
        <v>402</v>
      </c>
      <c r="F12" s="9">
        <v>5937</v>
      </c>
      <c r="G12" s="9">
        <v>63</v>
      </c>
      <c r="H12" s="9">
        <v>8292</v>
      </c>
      <c r="I12" s="9">
        <v>-5</v>
      </c>
      <c r="J12" s="9">
        <v>0</v>
      </c>
      <c r="K12" s="9">
        <v>26</v>
      </c>
      <c r="L12" s="9">
        <v>8</v>
      </c>
      <c r="M12" s="9">
        <v>29150</v>
      </c>
      <c r="N12" s="9">
        <v>-5</v>
      </c>
      <c r="O12" s="9">
        <v>236160</v>
      </c>
      <c r="P12" s="9">
        <v>-458</v>
      </c>
      <c r="Q12" s="9">
        <v>-28</v>
      </c>
      <c r="R12" s="9">
        <v>333</v>
      </c>
      <c r="S12" s="9">
        <v>1243</v>
      </c>
      <c r="T12" s="9">
        <v>4755</v>
      </c>
      <c r="U12" s="9">
        <v>3095</v>
      </c>
      <c r="V12" s="9">
        <v>-91</v>
      </c>
      <c r="W12" s="9">
        <v>-109</v>
      </c>
      <c r="X12" s="9">
        <v>-219</v>
      </c>
      <c r="Y12" s="9">
        <v>-8921</v>
      </c>
      <c r="Z12" s="9">
        <v>-878</v>
      </c>
      <c r="AA12" s="9">
        <v>31</v>
      </c>
      <c r="AB12" s="9">
        <v>-1086</v>
      </c>
      <c r="AC12" s="9">
        <v>2743</v>
      </c>
      <c r="AD12" s="9">
        <v>254945</v>
      </c>
      <c r="AE12" s="9">
        <v>536119</v>
      </c>
    </row>
    <row r="13" spans="1:31" x14ac:dyDescent="0.25">
      <c r="A13" s="8" t="s">
        <v>448</v>
      </c>
      <c r="B13" s="9">
        <v>0</v>
      </c>
      <c r="C13" s="9">
        <v>538</v>
      </c>
      <c r="D13" s="9">
        <v>613</v>
      </c>
      <c r="E13" s="9">
        <v>405</v>
      </c>
      <c r="F13" s="9">
        <v>7002</v>
      </c>
      <c r="G13" s="9">
        <v>67</v>
      </c>
      <c r="H13" s="9">
        <v>8916</v>
      </c>
      <c r="I13" s="9">
        <v>-12</v>
      </c>
      <c r="J13" s="9">
        <v>0</v>
      </c>
      <c r="K13" s="9">
        <v>56</v>
      </c>
      <c r="L13" s="9">
        <v>-6</v>
      </c>
      <c r="M13" s="9">
        <v>41007</v>
      </c>
      <c r="N13" s="9">
        <v>-12</v>
      </c>
      <c r="O13" s="9">
        <v>277068</v>
      </c>
      <c r="P13" s="9">
        <v>-422</v>
      </c>
      <c r="Q13" s="9">
        <v>-38</v>
      </c>
      <c r="R13" s="9">
        <v>449</v>
      </c>
      <c r="S13" s="9">
        <v>1415</v>
      </c>
      <c r="T13" s="9">
        <v>6114</v>
      </c>
      <c r="U13" s="9">
        <v>3488</v>
      </c>
      <c r="V13" s="9">
        <v>-118</v>
      </c>
      <c r="W13" s="9">
        <v>-145</v>
      </c>
      <c r="X13" s="9">
        <v>-179</v>
      </c>
      <c r="Y13" s="9">
        <v>-11603</v>
      </c>
      <c r="Z13" s="9">
        <v>-1134</v>
      </c>
      <c r="AA13" s="9">
        <v>-12</v>
      </c>
      <c r="AB13" s="9">
        <v>-1241</v>
      </c>
      <c r="AC13" s="9">
        <v>2737</v>
      </c>
      <c r="AD13" s="9">
        <v>297698</v>
      </c>
      <c r="AE13" s="9">
        <v>632651</v>
      </c>
    </row>
    <row r="14" spans="1:31" x14ac:dyDescent="0.25">
      <c r="A14" s="8" t="s">
        <v>449</v>
      </c>
      <c r="B14" s="9">
        <v>0</v>
      </c>
      <c r="C14" s="9">
        <v>794</v>
      </c>
      <c r="D14" s="9">
        <v>815</v>
      </c>
      <c r="E14" s="9">
        <v>392</v>
      </c>
      <c r="F14" s="9">
        <v>8052</v>
      </c>
      <c r="G14" s="9">
        <v>66</v>
      </c>
      <c r="H14" s="9">
        <v>9295</v>
      </c>
      <c r="I14" s="9">
        <v>-14</v>
      </c>
      <c r="J14" s="9">
        <v>0</v>
      </c>
      <c r="K14" s="9">
        <v>64</v>
      </c>
      <c r="L14" s="9">
        <v>6</v>
      </c>
      <c r="M14" s="9">
        <v>55083</v>
      </c>
      <c r="N14" s="9">
        <v>-13</v>
      </c>
      <c r="O14" s="9">
        <v>318054</v>
      </c>
      <c r="P14" s="9">
        <v>-364</v>
      </c>
      <c r="Q14" s="9">
        <v>-57</v>
      </c>
      <c r="R14" s="9">
        <v>568</v>
      </c>
      <c r="S14" s="9">
        <v>1601</v>
      </c>
      <c r="T14" s="9">
        <v>7654</v>
      </c>
      <c r="U14" s="9">
        <v>3852</v>
      </c>
      <c r="V14" s="9">
        <v>-155</v>
      </c>
      <c r="W14" s="9">
        <v>-179</v>
      </c>
      <c r="X14" s="9">
        <v>-80</v>
      </c>
      <c r="Y14" s="9">
        <v>-14656</v>
      </c>
      <c r="Z14" s="9">
        <v>-1451</v>
      </c>
      <c r="AA14" s="9">
        <v>-51</v>
      </c>
      <c r="AB14" s="9">
        <v>-1384</v>
      </c>
      <c r="AC14" s="9">
        <v>2670</v>
      </c>
      <c r="AD14" s="9">
        <v>340291</v>
      </c>
      <c r="AE14" s="9">
        <v>730853</v>
      </c>
    </row>
    <row r="15" spans="1:31" x14ac:dyDescent="0.25">
      <c r="A15" s="8" t="s">
        <v>450</v>
      </c>
      <c r="B15" s="9">
        <v>0</v>
      </c>
      <c r="C15" s="9">
        <v>1011</v>
      </c>
      <c r="D15" s="9">
        <v>1074</v>
      </c>
      <c r="E15" s="9">
        <v>333</v>
      </c>
      <c r="F15" s="9">
        <v>8897</v>
      </c>
      <c r="G15" s="9">
        <v>61</v>
      </c>
      <c r="H15" s="9">
        <v>8862</v>
      </c>
      <c r="I15" s="9">
        <v>-8</v>
      </c>
      <c r="J15" s="9">
        <v>0</v>
      </c>
      <c r="K15" s="9">
        <v>69</v>
      </c>
      <c r="L15" s="9">
        <v>14</v>
      </c>
      <c r="M15" s="9">
        <v>71038</v>
      </c>
      <c r="N15" s="9">
        <v>-11</v>
      </c>
      <c r="O15" s="9">
        <v>358882</v>
      </c>
      <c r="P15" s="9">
        <v>-298</v>
      </c>
      <c r="Q15" s="9">
        <v>-58</v>
      </c>
      <c r="R15" s="9">
        <v>702</v>
      </c>
      <c r="S15" s="9">
        <v>1834</v>
      </c>
      <c r="T15" s="9">
        <v>9510</v>
      </c>
      <c r="U15" s="9">
        <v>4134</v>
      </c>
      <c r="V15" s="9">
        <v>-187</v>
      </c>
      <c r="W15" s="9">
        <v>-209</v>
      </c>
      <c r="X15" s="9">
        <v>19</v>
      </c>
      <c r="Y15" s="9">
        <v>-18072</v>
      </c>
      <c r="Z15" s="9">
        <v>-1805</v>
      </c>
      <c r="AA15" s="9">
        <v>-56</v>
      </c>
      <c r="AB15" s="9">
        <v>-1537</v>
      </c>
      <c r="AC15" s="9">
        <v>2545</v>
      </c>
      <c r="AD15" s="9">
        <v>382370</v>
      </c>
      <c r="AE15" s="9">
        <v>829114</v>
      </c>
    </row>
    <row r="16" spans="1:31" x14ac:dyDescent="0.25">
      <c r="A16" s="8" t="s">
        <v>451</v>
      </c>
      <c r="B16" s="9">
        <v>0</v>
      </c>
      <c r="C16" s="9">
        <v>1155</v>
      </c>
      <c r="D16" s="9">
        <v>1357</v>
      </c>
      <c r="E16" s="9">
        <v>313</v>
      </c>
      <c r="F16" s="9">
        <v>9388</v>
      </c>
      <c r="G16" s="9">
        <v>42</v>
      </c>
      <c r="H16" s="9">
        <v>7569</v>
      </c>
      <c r="I16" s="9">
        <v>-12</v>
      </c>
      <c r="J16" s="9">
        <v>0</v>
      </c>
      <c r="K16" s="9">
        <v>43</v>
      </c>
      <c r="L16" s="9">
        <v>38</v>
      </c>
      <c r="M16" s="9">
        <v>88162</v>
      </c>
      <c r="N16" s="9">
        <v>-20</v>
      </c>
      <c r="O16" s="9">
        <v>403485</v>
      </c>
      <c r="P16" s="9">
        <v>-251</v>
      </c>
      <c r="Q16" s="9">
        <v>-59</v>
      </c>
      <c r="R16" s="9">
        <v>862</v>
      </c>
      <c r="S16" s="9">
        <v>2092</v>
      </c>
      <c r="T16" s="9">
        <v>11415</v>
      </c>
      <c r="U16" s="9">
        <v>4325</v>
      </c>
      <c r="V16" s="9">
        <v>-231</v>
      </c>
      <c r="W16" s="9">
        <v>-245</v>
      </c>
      <c r="X16" s="9">
        <v>116</v>
      </c>
      <c r="Y16" s="9">
        <v>-21801</v>
      </c>
      <c r="Z16" s="9">
        <v>-2173</v>
      </c>
      <c r="AA16" s="9">
        <v>-54</v>
      </c>
      <c r="AB16" s="9">
        <v>-1664</v>
      </c>
      <c r="AC16" s="9">
        <v>2373</v>
      </c>
      <c r="AD16" s="9">
        <v>427594</v>
      </c>
      <c r="AE16" s="9">
        <v>933819</v>
      </c>
    </row>
    <row r="17" spans="1:31" x14ac:dyDescent="0.25">
      <c r="A17" s="8" t="s">
        <v>452</v>
      </c>
      <c r="B17" s="9">
        <v>0</v>
      </c>
      <c r="C17" s="9">
        <v>1246</v>
      </c>
      <c r="D17" s="9">
        <v>1669</v>
      </c>
      <c r="E17" s="9">
        <v>234</v>
      </c>
      <c r="F17" s="9">
        <v>9629</v>
      </c>
      <c r="G17" s="9">
        <v>60</v>
      </c>
      <c r="H17" s="9">
        <v>5627</v>
      </c>
      <c r="I17" s="9">
        <v>-9</v>
      </c>
      <c r="J17" s="9">
        <v>0</v>
      </c>
      <c r="K17" s="9">
        <v>9</v>
      </c>
      <c r="L17" s="9">
        <v>65</v>
      </c>
      <c r="M17" s="9">
        <v>107211</v>
      </c>
      <c r="N17" s="9">
        <v>-22</v>
      </c>
      <c r="O17" s="9">
        <v>451175</v>
      </c>
      <c r="P17" s="9">
        <v>-212</v>
      </c>
      <c r="Q17" s="9">
        <v>-64</v>
      </c>
      <c r="R17" s="9">
        <v>1017</v>
      </c>
      <c r="S17" s="9">
        <v>2388</v>
      </c>
      <c r="T17" s="9">
        <v>12990</v>
      </c>
      <c r="U17" s="9">
        <v>4443</v>
      </c>
      <c r="V17" s="9">
        <v>-270</v>
      </c>
      <c r="W17" s="9">
        <v>-279</v>
      </c>
      <c r="X17" s="9">
        <v>211</v>
      </c>
      <c r="Y17" s="9">
        <v>-26101</v>
      </c>
      <c r="Z17" s="9">
        <v>-2575</v>
      </c>
      <c r="AA17" s="9">
        <v>-41</v>
      </c>
      <c r="AB17" s="9">
        <v>-1795</v>
      </c>
      <c r="AC17" s="9">
        <v>2191</v>
      </c>
      <c r="AD17" s="9">
        <v>475189</v>
      </c>
      <c r="AE17" s="9">
        <v>1043986</v>
      </c>
    </row>
    <row r="18" spans="1:31" x14ac:dyDescent="0.25">
      <c r="A18" s="8" t="s">
        <v>453</v>
      </c>
      <c r="B18" s="9">
        <v>0</v>
      </c>
      <c r="C18" s="9">
        <v>1306</v>
      </c>
      <c r="D18" s="9">
        <v>2015</v>
      </c>
      <c r="E18" s="9">
        <v>147</v>
      </c>
      <c r="F18" s="9">
        <v>9771</v>
      </c>
      <c r="G18" s="9">
        <v>119</v>
      </c>
      <c r="H18" s="9">
        <v>3237</v>
      </c>
      <c r="I18" s="9">
        <v>-11</v>
      </c>
      <c r="J18" s="9">
        <v>0</v>
      </c>
      <c r="K18" s="9">
        <v>-2</v>
      </c>
      <c r="L18" s="9">
        <v>90</v>
      </c>
      <c r="M18" s="9">
        <v>127550</v>
      </c>
      <c r="N18" s="9">
        <v>-21</v>
      </c>
      <c r="O18" s="9">
        <v>500246</v>
      </c>
      <c r="P18" s="9">
        <v>-157</v>
      </c>
      <c r="Q18" s="9">
        <v>-65</v>
      </c>
      <c r="R18" s="9">
        <v>1200</v>
      </c>
      <c r="S18" s="9">
        <v>2702</v>
      </c>
      <c r="T18" s="9">
        <v>14522</v>
      </c>
      <c r="U18" s="9">
        <v>4471</v>
      </c>
      <c r="V18" s="9">
        <v>-308</v>
      </c>
      <c r="W18" s="9">
        <v>-296</v>
      </c>
      <c r="X18" s="9">
        <v>283</v>
      </c>
      <c r="Y18" s="9">
        <v>-30841</v>
      </c>
      <c r="Z18" s="9">
        <v>-3020</v>
      </c>
      <c r="AA18" s="9">
        <v>-14</v>
      </c>
      <c r="AB18" s="9">
        <v>-1904</v>
      </c>
      <c r="AC18" s="9">
        <v>2046</v>
      </c>
      <c r="AD18" s="9">
        <v>523718</v>
      </c>
      <c r="AE18" s="9">
        <v>1156784</v>
      </c>
    </row>
    <row r="19" spans="1:31" x14ac:dyDescent="0.25">
      <c r="A19" s="8" t="s">
        <v>454</v>
      </c>
      <c r="B19" s="9">
        <v>0</v>
      </c>
      <c r="C19" s="9">
        <v>1317</v>
      </c>
      <c r="D19" s="9">
        <v>2471</v>
      </c>
      <c r="E19" s="9">
        <v>181</v>
      </c>
      <c r="F19" s="9">
        <v>9507</v>
      </c>
      <c r="G19" s="9">
        <v>191</v>
      </c>
      <c r="H19" s="9">
        <v>-225</v>
      </c>
      <c r="I19" s="9">
        <v>-12</v>
      </c>
      <c r="J19" s="9">
        <v>0</v>
      </c>
      <c r="K19" s="9">
        <v>-11</v>
      </c>
      <c r="L19" s="9">
        <v>107</v>
      </c>
      <c r="M19" s="9">
        <v>149333</v>
      </c>
      <c r="N19" s="9">
        <v>-22</v>
      </c>
      <c r="O19" s="9">
        <v>550582</v>
      </c>
      <c r="P19" s="9">
        <v>-111</v>
      </c>
      <c r="Q19" s="9">
        <v>-64</v>
      </c>
      <c r="R19" s="9">
        <v>1495</v>
      </c>
      <c r="S19" s="9">
        <v>3062</v>
      </c>
      <c r="T19" s="9">
        <v>15690</v>
      </c>
      <c r="U19" s="9">
        <v>4388</v>
      </c>
      <c r="V19" s="9">
        <v>-369</v>
      </c>
      <c r="W19" s="9">
        <v>-340</v>
      </c>
      <c r="X19" s="9">
        <v>330</v>
      </c>
      <c r="Y19" s="9">
        <v>-35995</v>
      </c>
      <c r="Z19" s="9">
        <v>-3518</v>
      </c>
      <c r="AA19" s="9">
        <v>-1</v>
      </c>
      <c r="AB19" s="9">
        <v>-2050</v>
      </c>
      <c r="AC19" s="9">
        <v>1903</v>
      </c>
      <c r="AD19" s="9">
        <v>573057</v>
      </c>
      <c r="AE19" s="9">
        <v>1270896</v>
      </c>
    </row>
    <row r="20" spans="1:31" x14ac:dyDescent="0.25">
      <c r="A20" s="8" t="s">
        <v>455</v>
      </c>
      <c r="B20" s="9">
        <v>0</v>
      </c>
      <c r="C20" s="9">
        <v>1285</v>
      </c>
      <c r="D20" s="9">
        <v>2892</v>
      </c>
      <c r="E20" s="9">
        <v>74</v>
      </c>
      <c r="F20" s="9">
        <v>8889</v>
      </c>
      <c r="G20" s="9">
        <v>297</v>
      </c>
      <c r="H20" s="9">
        <v>-4124</v>
      </c>
      <c r="I20" s="9">
        <v>-6</v>
      </c>
      <c r="J20" s="9">
        <v>0</v>
      </c>
      <c r="K20" s="9">
        <v>-13</v>
      </c>
      <c r="L20" s="9">
        <v>134</v>
      </c>
      <c r="M20" s="9">
        <v>171333</v>
      </c>
      <c r="N20" s="9">
        <v>-16</v>
      </c>
      <c r="O20" s="9">
        <v>600604</v>
      </c>
      <c r="P20" s="9">
        <v>-98</v>
      </c>
      <c r="Q20" s="9">
        <v>-65</v>
      </c>
      <c r="R20" s="9">
        <v>1748</v>
      </c>
      <c r="S20" s="9">
        <v>3434</v>
      </c>
      <c r="T20" s="9">
        <v>16402</v>
      </c>
      <c r="U20" s="9">
        <v>4190</v>
      </c>
      <c r="V20" s="9">
        <v>-412</v>
      </c>
      <c r="W20" s="9">
        <v>-370</v>
      </c>
      <c r="X20" s="9">
        <v>328</v>
      </c>
      <c r="Y20" s="9">
        <v>-41456</v>
      </c>
      <c r="Z20" s="9">
        <v>-4042</v>
      </c>
      <c r="AA20" s="9">
        <v>-8</v>
      </c>
      <c r="AB20" s="9">
        <v>-2170</v>
      </c>
      <c r="AC20" s="9">
        <v>1770</v>
      </c>
      <c r="AD20" s="9">
        <v>621987</v>
      </c>
      <c r="AE20" s="9">
        <v>1382587</v>
      </c>
    </row>
    <row r="21" spans="1:31" x14ac:dyDescent="0.25">
      <c r="A21" s="8" t="s">
        <v>456</v>
      </c>
      <c r="B21" s="9">
        <v>0</v>
      </c>
      <c r="C21" s="9">
        <v>1214</v>
      </c>
      <c r="D21" s="9">
        <v>3362</v>
      </c>
      <c r="E21" s="9">
        <v>-91</v>
      </c>
      <c r="F21" s="9">
        <v>8394</v>
      </c>
      <c r="G21" s="9">
        <v>393</v>
      </c>
      <c r="H21" s="9">
        <v>-7921</v>
      </c>
      <c r="I21" s="9">
        <v>-8</v>
      </c>
      <c r="J21" s="9">
        <v>0</v>
      </c>
      <c r="K21" s="9">
        <v>-16</v>
      </c>
      <c r="L21" s="9">
        <v>133</v>
      </c>
      <c r="M21" s="9">
        <v>195540</v>
      </c>
      <c r="N21" s="9">
        <v>-22</v>
      </c>
      <c r="O21" s="9">
        <v>653351</v>
      </c>
      <c r="P21" s="9">
        <v>-68</v>
      </c>
      <c r="Q21" s="9">
        <v>-58</v>
      </c>
      <c r="R21" s="9">
        <v>2033</v>
      </c>
      <c r="S21" s="9">
        <v>3857</v>
      </c>
      <c r="T21" s="9">
        <v>17770</v>
      </c>
      <c r="U21" s="9">
        <v>3856</v>
      </c>
      <c r="V21" s="9">
        <v>-476</v>
      </c>
      <c r="W21" s="9">
        <v>-421</v>
      </c>
      <c r="X21" s="9">
        <v>288</v>
      </c>
      <c r="Y21" s="9">
        <v>-47545</v>
      </c>
      <c r="Z21" s="9">
        <v>-4689</v>
      </c>
      <c r="AA21" s="9">
        <v>-48</v>
      </c>
      <c r="AB21" s="9">
        <v>-2337</v>
      </c>
      <c r="AC21" s="9">
        <v>1647</v>
      </c>
      <c r="AD21" s="9">
        <v>673811</v>
      </c>
      <c r="AE21" s="9">
        <v>1501949</v>
      </c>
    </row>
    <row r="22" spans="1:31" x14ac:dyDescent="0.25">
      <c r="A22" s="8" t="s">
        <v>457</v>
      </c>
      <c r="B22" s="9">
        <v>0</v>
      </c>
      <c r="C22" s="9">
        <v>1101</v>
      </c>
      <c r="D22" s="9">
        <v>3908</v>
      </c>
      <c r="E22" s="9">
        <v>-111</v>
      </c>
      <c r="F22" s="9">
        <v>8057</v>
      </c>
      <c r="G22" s="9">
        <v>459</v>
      </c>
      <c r="H22" s="9">
        <v>-11090</v>
      </c>
      <c r="I22" s="9">
        <v>-11</v>
      </c>
      <c r="J22" s="9">
        <v>0</v>
      </c>
      <c r="K22" s="9">
        <v>-11</v>
      </c>
      <c r="L22" s="9">
        <v>147</v>
      </c>
      <c r="M22" s="9">
        <v>221237</v>
      </c>
      <c r="N22" s="9">
        <v>-24</v>
      </c>
      <c r="O22" s="9">
        <v>707936</v>
      </c>
      <c r="P22" s="9">
        <v>-44</v>
      </c>
      <c r="Q22" s="9">
        <v>-55</v>
      </c>
      <c r="R22" s="9">
        <v>2361</v>
      </c>
      <c r="S22" s="9">
        <v>4347</v>
      </c>
      <c r="T22" s="9">
        <v>20355</v>
      </c>
      <c r="U22" s="9">
        <v>3451</v>
      </c>
      <c r="V22" s="9">
        <v>-557</v>
      </c>
      <c r="W22" s="9">
        <v>-448</v>
      </c>
      <c r="X22" s="9">
        <v>215</v>
      </c>
      <c r="Y22" s="9">
        <v>-54499</v>
      </c>
      <c r="Z22" s="9">
        <v>-5393</v>
      </c>
      <c r="AA22" s="9">
        <v>-254</v>
      </c>
      <c r="AB22" s="9">
        <v>-2489</v>
      </c>
      <c r="AC22" s="9">
        <v>1527</v>
      </c>
      <c r="AD22" s="9">
        <v>727418</v>
      </c>
      <c r="AE22" s="9">
        <v>1627533</v>
      </c>
    </row>
    <row r="23" spans="1:31" x14ac:dyDescent="0.25">
      <c r="A23" s="8" t="s">
        <v>458</v>
      </c>
      <c r="B23" s="9">
        <v>0</v>
      </c>
      <c r="C23" s="9">
        <v>931</v>
      </c>
      <c r="D23" s="9">
        <v>4389</v>
      </c>
      <c r="E23" s="9">
        <v>-258</v>
      </c>
      <c r="F23" s="9">
        <v>7777</v>
      </c>
      <c r="G23" s="9">
        <v>471</v>
      </c>
      <c r="H23" s="9">
        <v>-14166</v>
      </c>
      <c r="I23" s="9">
        <v>-21</v>
      </c>
      <c r="J23" s="9">
        <v>0</v>
      </c>
      <c r="K23" s="9">
        <v>-37</v>
      </c>
      <c r="L23" s="9">
        <v>156</v>
      </c>
      <c r="M23" s="9">
        <v>249066</v>
      </c>
      <c r="N23" s="9">
        <v>-31</v>
      </c>
      <c r="O23" s="9">
        <v>764507</v>
      </c>
      <c r="P23" s="9">
        <v>-53</v>
      </c>
      <c r="Q23" s="9">
        <v>-53</v>
      </c>
      <c r="R23" s="9">
        <v>2568</v>
      </c>
      <c r="S23" s="9">
        <v>4863</v>
      </c>
      <c r="T23" s="9">
        <v>22385</v>
      </c>
      <c r="U23" s="9">
        <v>2982</v>
      </c>
      <c r="V23" s="9">
        <v>-640</v>
      </c>
      <c r="W23" s="9">
        <v>-497</v>
      </c>
      <c r="X23" s="9">
        <v>168</v>
      </c>
      <c r="Y23" s="9">
        <v>-61527</v>
      </c>
      <c r="Z23" s="9">
        <v>-6048</v>
      </c>
      <c r="AA23" s="9">
        <v>-225</v>
      </c>
      <c r="AB23" s="9">
        <v>-2627</v>
      </c>
      <c r="AC23" s="9">
        <v>1380</v>
      </c>
      <c r="AD23" s="9">
        <v>783053</v>
      </c>
      <c r="AE23" s="9">
        <v>1758513</v>
      </c>
    </row>
    <row r="24" spans="1:31" x14ac:dyDescent="0.25">
      <c r="A24" s="8" t="s">
        <v>459</v>
      </c>
      <c r="B24" s="9">
        <v>0</v>
      </c>
      <c r="C24" s="9">
        <v>854</v>
      </c>
      <c r="D24" s="9">
        <v>4800</v>
      </c>
      <c r="E24" s="9">
        <v>-609</v>
      </c>
      <c r="F24" s="9">
        <v>7845</v>
      </c>
      <c r="G24" s="9">
        <v>505</v>
      </c>
      <c r="H24" s="9">
        <v>-17629</v>
      </c>
      <c r="I24" s="9">
        <v>-24</v>
      </c>
      <c r="J24" s="9">
        <v>0</v>
      </c>
      <c r="K24" s="9">
        <v>-35</v>
      </c>
      <c r="L24" s="9">
        <v>167</v>
      </c>
      <c r="M24" s="9">
        <v>278431</v>
      </c>
      <c r="N24" s="9">
        <v>-32</v>
      </c>
      <c r="O24" s="9">
        <v>823268</v>
      </c>
      <c r="P24" s="9">
        <v>-67</v>
      </c>
      <c r="Q24" s="9">
        <v>-43</v>
      </c>
      <c r="R24" s="9">
        <v>2623</v>
      </c>
      <c r="S24" s="9">
        <v>5339</v>
      </c>
      <c r="T24" s="9">
        <v>24431</v>
      </c>
      <c r="U24" s="9">
        <v>2390</v>
      </c>
      <c r="V24" s="9">
        <v>-719</v>
      </c>
      <c r="W24" s="9">
        <v>-534</v>
      </c>
      <c r="X24" s="9">
        <v>128</v>
      </c>
      <c r="Y24" s="9">
        <v>-69235</v>
      </c>
      <c r="Z24" s="9">
        <v>-6670</v>
      </c>
      <c r="AA24" s="9">
        <v>-270</v>
      </c>
      <c r="AB24" s="9">
        <v>-2717</v>
      </c>
      <c r="AC24" s="9">
        <v>1235</v>
      </c>
      <c r="AD24" s="9">
        <v>840882</v>
      </c>
      <c r="AE24" s="9">
        <v>1894314</v>
      </c>
    </row>
    <row r="25" spans="1:31" x14ac:dyDescent="0.25">
      <c r="A25" s="8" t="s">
        <v>460</v>
      </c>
      <c r="B25" s="9">
        <v>0</v>
      </c>
      <c r="C25" s="9">
        <v>785</v>
      </c>
      <c r="D25" s="9">
        <v>5245</v>
      </c>
      <c r="E25" s="9">
        <v>-829</v>
      </c>
      <c r="F25" s="9">
        <v>8186</v>
      </c>
      <c r="G25" s="9">
        <v>509</v>
      </c>
      <c r="H25" s="9">
        <v>-21946</v>
      </c>
      <c r="I25" s="9">
        <v>-32</v>
      </c>
      <c r="J25" s="9">
        <v>0</v>
      </c>
      <c r="K25" s="9">
        <v>-57</v>
      </c>
      <c r="L25" s="9">
        <v>176</v>
      </c>
      <c r="M25" s="9">
        <v>310292</v>
      </c>
      <c r="N25" s="9">
        <v>-39</v>
      </c>
      <c r="O25" s="9">
        <v>884108</v>
      </c>
      <c r="P25" s="9">
        <v>-96</v>
      </c>
      <c r="Q25" s="9">
        <v>-45</v>
      </c>
      <c r="R25" s="9">
        <v>2777</v>
      </c>
      <c r="S25" s="9">
        <v>5864</v>
      </c>
      <c r="T25" s="9">
        <v>26585</v>
      </c>
      <c r="U25" s="9">
        <v>1685</v>
      </c>
      <c r="V25" s="9">
        <v>-812</v>
      </c>
      <c r="W25" s="9">
        <v>-578</v>
      </c>
      <c r="X25" s="9">
        <v>117</v>
      </c>
      <c r="Y25" s="9">
        <v>-77209</v>
      </c>
      <c r="Z25" s="9">
        <v>-7337</v>
      </c>
      <c r="AA25" s="9">
        <v>-186</v>
      </c>
      <c r="AB25" s="9">
        <v>-2827</v>
      </c>
      <c r="AC25" s="9">
        <v>1074</v>
      </c>
      <c r="AD25" s="9">
        <v>900832</v>
      </c>
      <c r="AE25" s="9">
        <v>2036242</v>
      </c>
    </row>
    <row r="26" spans="1:31" x14ac:dyDescent="0.25">
      <c r="A26" s="8" t="s">
        <v>461</v>
      </c>
      <c r="B26" s="9">
        <v>0</v>
      </c>
      <c r="C26" s="9">
        <v>821</v>
      </c>
      <c r="D26" s="9">
        <v>5716</v>
      </c>
      <c r="E26" s="9">
        <v>-954</v>
      </c>
      <c r="F26" s="9">
        <v>8397</v>
      </c>
      <c r="G26" s="9">
        <v>511</v>
      </c>
      <c r="H26" s="9">
        <v>-27415</v>
      </c>
      <c r="I26" s="9">
        <v>-31</v>
      </c>
      <c r="J26" s="9">
        <v>0</v>
      </c>
      <c r="K26" s="9">
        <v>-65</v>
      </c>
      <c r="L26" s="9">
        <v>201</v>
      </c>
      <c r="M26" s="9">
        <v>340626</v>
      </c>
      <c r="N26" s="9">
        <v>-44</v>
      </c>
      <c r="O26" s="9">
        <v>941462</v>
      </c>
      <c r="P26" s="9">
        <v>-105</v>
      </c>
      <c r="Q26" s="9">
        <v>-37</v>
      </c>
      <c r="R26" s="9">
        <v>2968</v>
      </c>
      <c r="S26" s="9">
        <v>6446</v>
      </c>
      <c r="T26" s="9">
        <v>27457</v>
      </c>
      <c r="U26" s="9">
        <v>871</v>
      </c>
      <c r="V26" s="9">
        <v>-912</v>
      </c>
      <c r="W26" s="9">
        <v>-635</v>
      </c>
      <c r="X26" s="9">
        <v>108</v>
      </c>
      <c r="Y26" s="9">
        <v>-85481</v>
      </c>
      <c r="Z26" s="9">
        <v>-8006</v>
      </c>
      <c r="AA26" s="9">
        <v>-36</v>
      </c>
      <c r="AB26" s="9">
        <v>-2943</v>
      </c>
      <c r="AC26" s="9">
        <v>935</v>
      </c>
      <c r="AD26" s="9">
        <v>957069</v>
      </c>
      <c r="AE26" s="9">
        <v>2166924</v>
      </c>
    </row>
    <row r="27" spans="1:31" x14ac:dyDescent="0.25">
      <c r="A27" s="8" t="s">
        <v>462</v>
      </c>
      <c r="B27" s="9">
        <v>0</v>
      </c>
      <c r="C27" s="9">
        <v>950</v>
      </c>
      <c r="D27" s="9">
        <v>6170</v>
      </c>
      <c r="E27" s="9">
        <v>-1250</v>
      </c>
      <c r="F27" s="9">
        <v>7720</v>
      </c>
      <c r="G27" s="9">
        <v>500</v>
      </c>
      <c r="H27" s="9">
        <v>-33890</v>
      </c>
      <c r="I27" s="9">
        <v>-30</v>
      </c>
      <c r="J27" s="9">
        <v>0</v>
      </c>
      <c r="K27" s="9">
        <v>-70</v>
      </c>
      <c r="L27" s="9">
        <v>200</v>
      </c>
      <c r="M27" s="9">
        <v>369808</v>
      </c>
      <c r="N27" s="9">
        <v>-40</v>
      </c>
      <c r="O27" s="9">
        <v>997267</v>
      </c>
      <c r="P27" s="9">
        <v>-120</v>
      </c>
      <c r="Q27" s="9">
        <v>-30</v>
      </c>
      <c r="R27" s="9">
        <v>3120</v>
      </c>
      <c r="S27" s="9">
        <v>7040</v>
      </c>
      <c r="T27" s="9">
        <v>25578</v>
      </c>
      <c r="U27" s="9">
        <v>-60</v>
      </c>
      <c r="V27" s="9">
        <v>-1030</v>
      </c>
      <c r="W27" s="9">
        <v>-690</v>
      </c>
      <c r="X27" s="9">
        <v>110</v>
      </c>
      <c r="Y27" s="9">
        <v>-94010</v>
      </c>
      <c r="Z27" s="9">
        <v>-8690</v>
      </c>
      <c r="AA27" s="9">
        <v>250</v>
      </c>
      <c r="AB27" s="9">
        <v>-3060</v>
      </c>
      <c r="AC27" s="9">
        <v>800</v>
      </c>
      <c r="AD27" s="9">
        <v>1012030</v>
      </c>
      <c r="AE27" s="9">
        <v>2288573</v>
      </c>
    </row>
    <row r="28" spans="1:31" x14ac:dyDescent="0.25">
      <c r="A28" s="8" t="s">
        <v>463</v>
      </c>
      <c r="B28" s="9">
        <v>0</v>
      </c>
      <c r="C28" s="9">
        <v>1240</v>
      </c>
      <c r="D28" s="9">
        <v>6700</v>
      </c>
      <c r="E28" s="9">
        <v>-1460</v>
      </c>
      <c r="F28" s="9">
        <v>7320</v>
      </c>
      <c r="G28" s="9">
        <v>500</v>
      </c>
      <c r="H28" s="9">
        <v>-40830</v>
      </c>
      <c r="I28" s="9">
        <v>-30</v>
      </c>
      <c r="J28" s="9">
        <v>0</v>
      </c>
      <c r="K28" s="9">
        <v>-70</v>
      </c>
      <c r="L28" s="9">
        <v>210</v>
      </c>
      <c r="M28" s="9">
        <v>398775</v>
      </c>
      <c r="N28" s="9">
        <v>-40</v>
      </c>
      <c r="O28" s="9">
        <v>1053462</v>
      </c>
      <c r="P28" s="9">
        <v>-130</v>
      </c>
      <c r="Q28" s="9">
        <v>-20</v>
      </c>
      <c r="R28" s="9">
        <v>3310</v>
      </c>
      <c r="S28" s="9">
        <v>7740</v>
      </c>
      <c r="T28" s="9">
        <v>24630</v>
      </c>
      <c r="U28" s="9">
        <v>-1140</v>
      </c>
      <c r="V28" s="9">
        <v>-1140</v>
      </c>
      <c r="W28" s="9">
        <v>-740</v>
      </c>
      <c r="X28" s="9">
        <v>100</v>
      </c>
      <c r="Y28" s="9">
        <v>-103010</v>
      </c>
      <c r="Z28" s="9">
        <v>-9430</v>
      </c>
      <c r="AA28" s="9">
        <v>550</v>
      </c>
      <c r="AB28" s="9">
        <v>-3180</v>
      </c>
      <c r="AC28" s="9">
        <v>680</v>
      </c>
      <c r="AD28" s="9">
        <v>1067290</v>
      </c>
      <c r="AE28" s="9">
        <v>2411287</v>
      </c>
    </row>
    <row r="29" spans="1:31" x14ac:dyDescent="0.25">
      <c r="A29" s="8" t="s">
        <v>464</v>
      </c>
      <c r="B29" s="9">
        <v>0</v>
      </c>
      <c r="C29" s="9">
        <v>1670</v>
      </c>
      <c r="D29" s="9">
        <v>7190</v>
      </c>
      <c r="E29" s="9">
        <v>-1750</v>
      </c>
      <c r="F29" s="9">
        <v>6240</v>
      </c>
      <c r="G29" s="9">
        <v>490</v>
      </c>
      <c r="H29" s="9">
        <v>-47680</v>
      </c>
      <c r="I29" s="9">
        <v>-30</v>
      </c>
      <c r="J29" s="9">
        <v>0</v>
      </c>
      <c r="K29" s="9">
        <v>-60</v>
      </c>
      <c r="L29" s="9">
        <v>230</v>
      </c>
      <c r="M29" s="9">
        <v>426424</v>
      </c>
      <c r="N29" s="9">
        <v>-40</v>
      </c>
      <c r="O29" s="9">
        <v>1108856</v>
      </c>
      <c r="P29" s="9">
        <v>-150</v>
      </c>
      <c r="Q29" s="9">
        <v>0</v>
      </c>
      <c r="R29" s="9">
        <v>3470</v>
      </c>
      <c r="S29" s="9">
        <v>8450</v>
      </c>
      <c r="T29" s="9">
        <v>23640</v>
      </c>
      <c r="U29" s="9">
        <v>-2350</v>
      </c>
      <c r="V29" s="9">
        <v>-1250</v>
      </c>
      <c r="W29" s="9">
        <v>-790</v>
      </c>
      <c r="X29" s="9">
        <v>140</v>
      </c>
      <c r="Y29" s="9">
        <v>-112230</v>
      </c>
      <c r="Z29" s="9">
        <v>-10080</v>
      </c>
      <c r="AA29" s="9">
        <v>650</v>
      </c>
      <c r="AB29" s="9">
        <v>-3290</v>
      </c>
      <c r="AC29" s="9">
        <v>570</v>
      </c>
      <c r="AD29" s="9">
        <v>1121730</v>
      </c>
      <c r="AE29" s="9">
        <v>2530050</v>
      </c>
    </row>
    <row r="30" spans="1:31" x14ac:dyDescent="0.25">
      <c r="A30" s="8" t="s">
        <v>465</v>
      </c>
      <c r="B30" s="9">
        <v>0</v>
      </c>
      <c r="C30" s="9">
        <v>2200</v>
      </c>
      <c r="D30" s="9">
        <v>7690</v>
      </c>
      <c r="E30" s="9">
        <v>-2080</v>
      </c>
      <c r="F30" s="9">
        <v>4720</v>
      </c>
      <c r="G30" s="9">
        <v>460</v>
      </c>
      <c r="H30" s="9">
        <v>-55420</v>
      </c>
      <c r="I30" s="9">
        <v>-40</v>
      </c>
      <c r="J30" s="9">
        <v>0</v>
      </c>
      <c r="K30" s="9">
        <v>-60</v>
      </c>
      <c r="L30" s="9">
        <v>240</v>
      </c>
      <c r="M30" s="9">
        <v>451652</v>
      </c>
      <c r="N30" s="9">
        <v>-60</v>
      </c>
      <c r="O30" s="9">
        <v>1162259</v>
      </c>
      <c r="P30" s="9">
        <v>-150</v>
      </c>
      <c r="Q30" s="9">
        <v>0</v>
      </c>
      <c r="R30" s="9">
        <v>3590</v>
      </c>
      <c r="S30" s="9">
        <v>9190</v>
      </c>
      <c r="T30" s="9">
        <v>21790</v>
      </c>
      <c r="U30" s="9">
        <v>-3700</v>
      </c>
      <c r="V30" s="9">
        <v>-1380</v>
      </c>
      <c r="W30" s="9">
        <v>-840</v>
      </c>
      <c r="X30" s="9">
        <v>190</v>
      </c>
      <c r="Y30" s="9">
        <v>-121700</v>
      </c>
      <c r="Z30" s="9">
        <v>-10750</v>
      </c>
      <c r="AA30" s="9">
        <v>370</v>
      </c>
      <c r="AB30" s="9">
        <v>-3400</v>
      </c>
      <c r="AC30" s="9">
        <v>460</v>
      </c>
      <c r="AD30" s="9">
        <v>1174480</v>
      </c>
      <c r="AE30" s="9">
        <v>2639711</v>
      </c>
    </row>
    <row r="31" spans="1:31" x14ac:dyDescent="0.25">
      <c r="A31" s="8" t="s">
        <v>466</v>
      </c>
      <c r="B31" s="9">
        <v>0</v>
      </c>
      <c r="C31" s="9">
        <v>2850</v>
      </c>
      <c r="D31" s="9">
        <v>8210</v>
      </c>
      <c r="E31" s="9">
        <v>-2380</v>
      </c>
      <c r="F31" s="9">
        <v>2730</v>
      </c>
      <c r="G31" s="9">
        <v>410</v>
      </c>
      <c r="H31" s="9">
        <v>-65010</v>
      </c>
      <c r="I31" s="9">
        <v>-40</v>
      </c>
      <c r="J31" s="9">
        <v>0</v>
      </c>
      <c r="K31" s="9">
        <v>-60</v>
      </c>
      <c r="L31" s="9">
        <v>250</v>
      </c>
      <c r="M31" s="9">
        <v>478120</v>
      </c>
      <c r="N31" s="9">
        <v>-50</v>
      </c>
      <c r="O31" s="9">
        <v>1218968</v>
      </c>
      <c r="P31" s="9">
        <v>-150</v>
      </c>
      <c r="Q31" s="9">
        <v>20</v>
      </c>
      <c r="R31" s="9">
        <v>3740</v>
      </c>
      <c r="S31" s="9">
        <v>10010</v>
      </c>
      <c r="T31" s="9">
        <v>20530</v>
      </c>
      <c r="U31" s="9">
        <v>-5160</v>
      </c>
      <c r="V31" s="9">
        <v>-1510</v>
      </c>
      <c r="W31" s="9">
        <v>-900</v>
      </c>
      <c r="X31" s="9">
        <v>260</v>
      </c>
      <c r="Y31" s="9">
        <v>-132020</v>
      </c>
      <c r="Z31" s="9">
        <v>-11450</v>
      </c>
      <c r="AA31" s="9">
        <v>-90</v>
      </c>
      <c r="AB31" s="9">
        <v>-3520</v>
      </c>
      <c r="AC31" s="9">
        <v>330</v>
      </c>
      <c r="AD31" s="9">
        <v>1230440</v>
      </c>
      <c r="AE31" s="9">
        <v>2754528</v>
      </c>
    </row>
    <row r="32" spans="1:31" x14ac:dyDescent="0.25">
      <c r="A32" s="8" t="s">
        <v>467</v>
      </c>
      <c r="B32" s="9">
        <v>0</v>
      </c>
      <c r="C32" s="9">
        <v>3610</v>
      </c>
      <c r="D32" s="9">
        <v>8790</v>
      </c>
      <c r="E32" s="9">
        <v>-2970</v>
      </c>
      <c r="F32" s="9">
        <v>-590</v>
      </c>
      <c r="G32" s="9">
        <v>330</v>
      </c>
      <c r="H32" s="9">
        <v>-79520</v>
      </c>
      <c r="I32" s="9">
        <v>-40</v>
      </c>
      <c r="J32" s="9">
        <v>0</v>
      </c>
      <c r="K32" s="9">
        <v>-50</v>
      </c>
      <c r="L32" s="9">
        <v>260</v>
      </c>
      <c r="M32" s="9">
        <v>505130</v>
      </c>
      <c r="N32" s="9">
        <v>-50</v>
      </c>
      <c r="O32" s="9">
        <v>1278388</v>
      </c>
      <c r="P32" s="9">
        <v>-160</v>
      </c>
      <c r="Q32" s="9">
        <v>90</v>
      </c>
      <c r="R32" s="9">
        <v>3900</v>
      </c>
      <c r="S32" s="9">
        <v>10900</v>
      </c>
      <c r="T32" s="9">
        <v>19640</v>
      </c>
      <c r="U32" s="9">
        <v>-6770</v>
      </c>
      <c r="V32" s="9">
        <v>-1650</v>
      </c>
      <c r="W32" s="9">
        <v>-950</v>
      </c>
      <c r="X32" s="9">
        <v>350</v>
      </c>
      <c r="Y32" s="9">
        <v>-143270</v>
      </c>
      <c r="Z32" s="9">
        <v>-12190</v>
      </c>
      <c r="AA32" s="9">
        <v>-540</v>
      </c>
      <c r="AB32" s="9">
        <v>-3650</v>
      </c>
      <c r="AC32" s="9">
        <v>200</v>
      </c>
      <c r="AD32" s="9">
        <v>1289350</v>
      </c>
      <c r="AE32" s="9">
        <v>2868538</v>
      </c>
    </row>
    <row r="33" spans="1:31" x14ac:dyDescent="0.25">
      <c r="A33" s="8" t="s">
        <v>468</v>
      </c>
      <c r="B33" s="9">
        <v>0</v>
      </c>
      <c r="C33" s="9">
        <v>4450</v>
      </c>
      <c r="D33" s="9">
        <v>9360</v>
      </c>
      <c r="E33" s="9">
        <v>-3260</v>
      </c>
      <c r="F33" s="9">
        <v>-1680</v>
      </c>
      <c r="G33" s="9">
        <v>260</v>
      </c>
      <c r="H33" s="9">
        <v>-94850</v>
      </c>
      <c r="I33" s="9">
        <v>-40</v>
      </c>
      <c r="J33" s="9">
        <v>0</v>
      </c>
      <c r="K33" s="9">
        <v>-40</v>
      </c>
      <c r="L33" s="9">
        <v>270</v>
      </c>
      <c r="M33" s="9">
        <v>536431</v>
      </c>
      <c r="N33" s="9">
        <v>-60</v>
      </c>
      <c r="O33" s="9">
        <v>1343070</v>
      </c>
      <c r="P33" s="9">
        <v>-140</v>
      </c>
      <c r="Q33" s="9">
        <v>190</v>
      </c>
      <c r="R33" s="9">
        <v>4020</v>
      </c>
      <c r="S33" s="9">
        <v>11840</v>
      </c>
      <c r="T33" s="9">
        <v>22450</v>
      </c>
      <c r="U33" s="9">
        <v>-8500</v>
      </c>
      <c r="V33" s="9">
        <v>-1790</v>
      </c>
      <c r="W33" s="9">
        <v>-1020</v>
      </c>
      <c r="X33" s="9">
        <v>440</v>
      </c>
      <c r="Y33" s="9">
        <v>-154780</v>
      </c>
      <c r="Z33" s="9">
        <v>-12890</v>
      </c>
      <c r="AA33" s="9">
        <v>1710</v>
      </c>
      <c r="AB33" s="9">
        <v>-3780</v>
      </c>
      <c r="AC33" s="9">
        <v>60</v>
      </c>
      <c r="AD33" s="9">
        <v>1354130</v>
      </c>
      <c r="AE33" s="9">
        <v>3005851</v>
      </c>
    </row>
    <row r="34" spans="1:31" x14ac:dyDescent="0.25">
      <c r="A34" s="8" t="s">
        <v>469</v>
      </c>
      <c r="B34" s="9">
        <v>0</v>
      </c>
      <c r="C34" s="9">
        <v>5350</v>
      </c>
      <c r="D34" s="9">
        <v>10060</v>
      </c>
      <c r="E34" s="9">
        <v>-3480</v>
      </c>
      <c r="F34" s="9">
        <v>-4100</v>
      </c>
      <c r="G34" s="9">
        <v>180</v>
      </c>
      <c r="H34" s="9">
        <v>-117150</v>
      </c>
      <c r="I34" s="9">
        <v>-50</v>
      </c>
      <c r="J34" s="9">
        <v>0</v>
      </c>
      <c r="K34" s="9">
        <v>-30</v>
      </c>
      <c r="L34" s="9">
        <v>290</v>
      </c>
      <c r="M34" s="9">
        <v>568384</v>
      </c>
      <c r="N34" s="9">
        <v>-70</v>
      </c>
      <c r="O34" s="9">
        <v>1411646</v>
      </c>
      <c r="P34" s="9">
        <v>-130</v>
      </c>
      <c r="Q34" s="9">
        <v>310</v>
      </c>
      <c r="R34" s="9">
        <v>4240</v>
      </c>
      <c r="S34" s="9">
        <v>12920</v>
      </c>
      <c r="T34" s="9">
        <v>26560</v>
      </c>
      <c r="U34" s="9">
        <v>-10430</v>
      </c>
      <c r="V34" s="9">
        <v>-1960</v>
      </c>
      <c r="W34" s="9">
        <v>-1090</v>
      </c>
      <c r="X34" s="9">
        <v>510</v>
      </c>
      <c r="Y34" s="9">
        <v>-168370</v>
      </c>
      <c r="Z34" s="9">
        <v>-13750</v>
      </c>
      <c r="AA34" s="9">
        <v>4580</v>
      </c>
      <c r="AB34" s="9">
        <v>-3940</v>
      </c>
      <c r="AC34" s="9">
        <v>-80</v>
      </c>
      <c r="AD34" s="9">
        <v>1423110</v>
      </c>
      <c r="AE34" s="9">
        <v>3143510</v>
      </c>
    </row>
    <row r="35" spans="1:31" x14ac:dyDescent="0.25">
      <c r="A35" s="8" t="s">
        <v>470</v>
      </c>
      <c r="B35" s="9">
        <v>0</v>
      </c>
      <c r="C35" s="9">
        <v>6330</v>
      </c>
      <c r="D35" s="9">
        <v>10810</v>
      </c>
      <c r="E35" s="9">
        <v>-4040</v>
      </c>
      <c r="F35" s="9">
        <v>-7520</v>
      </c>
      <c r="G35" s="9">
        <v>130</v>
      </c>
      <c r="H35" s="9">
        <v>-149650</v>
      </c>
      <c r="I35" s="9">
        <v>-60</v>
      </c>
      <c r="J35" s="9">
        <v>0</v>
      </c>
      <c r="K35" s="9">
        <v>-30</v>
      </c>
      <c r="L35" s="9">
        <v>280</v>
      </c>
      <c r="M35" s="9">
        <v>603181</v>
      </c>
      <c r="N35" s="9">
        <v>-70</v>
      </c>
      <c r="O35" s="9">
        <v>1485965</v>
      </c>
      <c r="P35" s="9">
        <v>-120</v>
      </c>
      <c r="Q35" s="9">
        <v>420</v>
      </c>
      <c r="R35" s="9">
        <v>4410</v>
      </c>
      <c r="S35" s="9">
        <v>14020</v>
      </c>
      <c r="T35" s="9">
        <v>30370</v>
      </c>
      <c r="U35" s="9">
        <v>-12550</v>
      </c>
      <c r="V35" s="9">
        <v>-2150</v>
      </c>
      <c r="W35" s="9">
        <v>-1180</v>
      </c>
      <c r="X35" s="9">
        <v>600</v>
      </c>
      <c r="Y35" s="9">
        <v>-182760</v>
      </c>
      <c r="Z35" s="9">
        <v>-14580</v>
      </c>
      <c r="AA35" s="9">
        <v>10330</v>
      </c>
      <c r="AB35" s="9">
        <v>-4120</v>
      </c>
      <c r="AC35" s="9">
        <v>-290</v>
      </c>
      <c r="AD35" s="9">
        <v>1497990</v>
      </c>
      <c r="AE35" s="9">
        <v>3285716</v>
      </c>
    </row>
    <row r="36" spans="1:3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51.75" customHeight="1" x14ac:dyDescent="0.25">
      <c r="A41" s="11"/>
      <c r="B41" s="12" t="str">
        <f>B4</f>
        <v>DisabledPolicies=None</v>
      </c>
      <c r="C41" s="12" t="str">
        <f>C4</f>
        <v>DisabledPolicies=Additional Minimum Required EV Sales Percentage[passenger,LDVs]</v>
      </c>
      <c r="D41" s="12" t="str">
        <f t="shared" ref="D41:AC41" si="0">D4</f>
        <v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v>
      </c>
      <c r="E41" s="12" t="str">
        <f t="shared" si="0"/>
        <v>DisabledPolicies=Annual Additional Capacity Retired due to Early Retirement Policy[hard coal es], Annual Additional Capacity Retired due to Early Retirement Policy[lignite es], Boolean Ban New Power Plants[hard coal es], Boolean Ban New Power Plants[lignite es]</v>
      </c>
      <c r="F41" s="12" t="str">
        <f t="shared" si="0"/>
        <v>DisabledPolicies=Boolean Ban New Power Plants[natural gas nonpeaker es], Electricity Sector Fraction of Potential Additional CCS Achieved[petroleum es], Electricity Sector Fraction of Potential Additional CCS Achieved[natural gas peaker es]</v>
      </c>
      <c r="G41" s="12" t="str">
        <f t="shared" si="0"/>
        <v>DisabledPolicies=EV Charger Deployment</v>
      </c>
      <c r="H41" s="12" t="str">
        <f t="shared" si="0"/>
        <v>DisabledPolicies=Fraction of Additional Demand Response Potential Achieved, Fraction of Additional Grid Battery Storage Potential Achieved, Percentage Increase in Transmission Capacity vs BAU</v>
      </c>
      <c r="I41" s="12" t="str">
        <f t="shared" si="0"/>
        <v>DisabledPolicies=Fraction of Afforestation and Reforestation Achieved</v>
      </c>
      <c r="J41" s="12" t="str">
        <f t="shared" si="0"/>
        <v>DisabledPolicies=Fraction of Cement Measures Achieved</v>
      </c>
      <c r="K41" s="12" t="str">
        <f t="shared" si="0"/>
        <v>DisabledPolicies=Fraction of Cropland and Rice Measures Achieved</v>
      </c>
      <c r="L41" s="12" t="str">
        <f t="shared" si="0"/>
        <v>DisabledPolicies=Fraction of F Gas Destruction Achieved, Fraction of F Gas Inspct Maint Retrofit Achieved, Fraction of F Gas Recovery Achieved, Fraction of F Gas Substitution Achieved</v>
      </c>
      <c r="M41" s="12" t="str">
        <f t="shared" si="0"/>
        <v>DisabledPolicies=Fraction of Hydrogen Production Pathways Shifted</v>
      </c>
      <c r="N41" s="12" t="str">
        <f t="shared" si="0"/>
        <v>DisabledPolicies=Fraction of Improved Forest Management Achieved</v>
      </c>
      <c r="O41" s="12" t="str">
        <f t="shared" si="0"/>
        <v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v>
      </c>
      <c r="P41" s="12" t="str">
        <f t="shared" si="0"/>
        <v>DisabledPolicies=Fraction of Livestock Measures Achieved</v>
      </c>
      <c r="Q41" s="12" t="str">
        <f t="shared" si="0"/>
        <v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v>
      </c>
      <c r="R41" s="12" t="str">
        <f t="shared" si="0"/>
        <v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v>
      </c>
      <c r="S41" s="12" t="str">
        <f t="shared" si="0"/>
        <v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v>
      </c>
      <c r="T41" s="12" t="str">
        <f t="shared" si="0"/>
        <v>DisabledPolicies=Perc Subsidy for Elec Capacity Construction[solar PV es], Perc Subsidy for Elec Capacity Construction[offshore wind es], Subsidy for Elec Production by Fuel[onshore wind es]</v>
      </c>
      <c r="U41" s="12" t="str">
        <f t="shared" si="0"/>
        <v>DisabledPolicies=Percent of Travel Demand Shifted to Other Modes or Eliminated[passenger,LDVs]</v>
      </c>
      <c r="V41" s="12" t="str">
        <f t="shared" si="0"/>
        <v>DisabledPolicies=Percent of Travel Demand Shifted to Other Modes or Eliminated[freight,HDVs]</v>
      </c>
      <c r="W41" s="12" t="str">
        <f t="shared" si="0"/>
        <v>DisabledPolicies=Percent Reduction in Nonenergy Nonagriculture Industry Product Demand[cement and other nonmetallic minerals 239], Percent Reduction in Nonenergy Nonagriculture Industry Product Demand[iron and steel 241]</v>
      </c>
      <c r="X41" s="12" t="str">
        <f t="shared" si="0"/>
        <v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v>
      </c>
      <c r="Y41" s="12" t="str">
        <f t="shared" si="0"/>
        <v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v>
      </c>
      <c r="Z41" s="12" t="str">
        <f t="shared" si="0"/>
        <v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v>
      </c>
      <c r="AA41" s="12" t="str">
        <f t="shared" si="0"/>
        <v>DisabledPolicies=Renewable Portfolio Std Percentage</v>
      </c>
      <c r="AB41" s="12" t="str">
        <f t="shared" si="0"/>
        <v>DisabledPolicies=Share of Preexisting Buildings Subject to Retrofitting[urban residential], Share of Preexisting Buildings Subject to Retrofitting[rural residential], Share of Preexisting Buildings Subject to Retrofitting[commercial]</v>
      </c>
      <c r="AC41" s="12" t="str">
        <f t="shared" si="0"/>
        <v>DisabledPolicies=Subsidy for Elec Production by Fuel[nuclear es]</v>
      </c>
      <c r="AD41" s="9"/>
      <c r="AE41" s="9"/>
    </row>
    <row r="42" spans="1:31" ht="15.75" x14ac:dyDescent="0.2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NEG</v>
      </c>
      <c r="G42" s="14" t="str">
        <f t="shared" si="1"/>
        <v>POS</v>
      </c>
      <c r="H42" s="14" t="str">
        <f t="shared" si="1"/>
        <v>NEG</v>
      </c>
      <c r="I42" s="14" t="str">
        <f t="shared" si="1"/>
        <v>NEG</v>
      </c>
      <c r="J42" s="14" t="str">
        <f t="shared" si="1"/>
        <v>POS</v>
      </c>
      <c r="K42" s="14" t="str">
        <f t="shared" si="1"/>
        <v>NEG</v>
      </c>
      <c r="L42" s="14" t="str">
        <f t="shared" si="1"/>
        <v>POS</v>
      </c>
      <c r="M42" s="14" t="str">
        <f t="shared" si="1"/>
        <v>POS</v>
      </c>
      <c r="N42" s="14" t="str">
        <f t="shared" si="1"/>
        <v>NEG</v>
      </c>
      <c r="O42" s="14" t="str">
        <f t="shared" si="1"/>
        <v>POS</v>
      </c>
      <c r="P42" s="14" t="str">
        <f t="shared" si="1"/>
        <v>NEG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POS</v>
      </c>
      <c r="U42" s="14" t="str">
        <f t="shared" si="1"/>
        <v>NEG</v>
      </c>
      <c r="V42" s="14" t="str">
        <f t="shared" si="1"/>
        <v>NEG</v>
      </c>
      <c r="W42" s="14" t="str">
        <f t="shared" si="1"/>
        <v>NEG</v>
      </c>
      <c r="X42" s="14" t="str">
        <f t="shared" si="1"/>
        <v>POS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POS</v>
      </c>
      <c r="AB42" s="14" t="str">
        <f t="shared" si="1"/>
        <v>NEG</v>
      </c>
      <c r="AC42" s="14" t="str">
        <f t="shared" si="1"/>
        <v>NEG</v>
      </c>
      <c r="AD42" s="9"/>
      <c r="AE42" s="9"/>
    </row>
    <row r="43" spans="1:31" ht="15.75" x14ac:dyDescent="0.2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e">
        <f>INDEX(US_Pivot!$34:$34,MATCH(Summary!D4,US_Pivot!$2:$2,0))</f>
        <v>#VALUE!</v>
      </c>
      <c r="E43" s="14" t="e">
        <f>INDEX(US_Pivot!$34:$34,MATCH(Summary!E4,US_Pivot!$2:$2,0))</f>
        <v>#VALUE!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e">
        <f>INDEX(US_Pivot!$34:$34,MATCH(Summary!O4,US_Pivot!$2:$2,0))</f>
        <v>#VALUE!</v>
      </c>
      <c r="P43" s="14" t="str">
        <f>INDEX(US_Pivot!$34:$34,MATCH(Summary!P4,US_Pivot!$2:$2,0))</f>
        <v>POS</v>
      </c>
      <c r="Q43" s="14" t="e">
        <f>INDEX(US_Pivot!$34:$34,MATCH(Summary!Q4,US_Pivot!$2:$2,0))</f>
        <v>#VALUE!</v>
      </c>
      <c r="R43" s="14" t="e">
        <f>INDEX(US_Pivot!$34:$34,MATCH(Summary!R4,US_Pivot!$2:$2,0))</f>
        <v>#VALUE!</v>
      </c>
      <c r="S43" s="14" t="e">
        <f>INDEX(US_Pivot!$34:$34,MATCH(Summary!S4,US_Pivot!$2:$2,0))</f>
        <v>#VALUE!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e">
        <f>INDEX(US_Pivot!$34:$34,MATCH(Summary!X4,US_Pivot!$2:$2,0))</f>
        <v>#VALUE!</v>
      </c>
      <c r="Y43" s="14" t="e">
        <f>INDEX(US_Pivot!$34:$34,MATCH(Summary!Y4,US_Pivot!$2:$2,0))</f>
        <v>#VALUE!</v>
      </c>
      <c r="Z43" s="14" t="e">
        <f>INDEX(US_Pivot!$34:$34,MATCH(Summary!Z4,US_Pivot!$2:$2,0))</f>
        <v>#VALUE!</v>
      </c>
      <c r="AA43" s="14" t="e">
        <f>INDEX(US_Pivot!$34:$34,MATCH(AA40,US_Pivot!$2:$2,0))</f>
        <v>#N/A</v>
      </c>
      <c r="AB43" s="14" t="e">
        <f>INDEX(US_Pivot!$34:$34,MATCH(AB40,US_Pivot!$2:$2,0))</f>
        <v>#N/A</v>
      </c>
      <c r="AC43" s="14" t="str">
        <f>INDEX(US_Pivot!$34:$34,MATCH(Summary!AC4,US_Pivot!$2:$2,0))</f>
        <v>POS</v>
      </c>
      <c r="AD43" s="9"/>
      <c r="AE43" s="9"/>
    </row>
    <row r="44" spans="1:31" ht="15.75" x14ac:dyDescent="0.25">
      <c r="A44" s="14"/>
      <c r="B44" s="14" t="b">
        <f>B42=B43</f>
        <v>1</v>
      </c>
      <c r="C44" s="14" t="b">
        <f t="shared" ref="C44:AC44" si="2">C42=C43</f>
        <v>1</v>
      </c>
      <c r="D44" s="14" t="e">
        <f t="shared" si="2"/>
        <v>#VALUE!</v>
      </c>
      <c r="E44" s="14" t="e">
        <f t="shared" si="2"/>
        <v>#VALUE!</v>
      </c>
      <c r="F44" s="14" t="b">
        <f t="shared" si="2"/>
        <v>0</v>
      </c>
      <c r="G44" s="14" t="b">
        <f t="shared" si="2"/>
        <v>1</v>
      </c>
      <c r="H44" s="14" t="b">
        <f t="shared" si="2"/>
        <v>1</v>
      </c>
      <c r="I44" s="14" t="b">
        <f t="shared" si="2"/>
        <v>0</v>
      </c>
      <c r="J44" s="14" t="b">
        <f t="shared" si="2"/>
        <v>0</v>
      </c>
      <c r="K44" s="14" t="b">
        <f t="shared" si="2"/>
        <v>1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e">
        <f t="shared" si="2"/>
        <v>#VALUE!</v>
      </c>
      <c r="P44" s="14" t="b">
        <f t="shared" si="2"/>
        <v>0</v>
      </c>
      <c r="Q44" s="14" t="e">
        <f t="shared" si="2"/>
        <v>#VALUE!</v>
      </c>
      <c r="R44" s="14" t="e">
        <f t="shared" si="2"/>
        <v>#VALUE!</v>
      </c>
      <c r="S44" s="14" t="e">
        <f t="shared" si="2"/>
        <v>#VALUE!</v>
      </c>
      <c r="T44" s="14" t="b">
        <f t="shared" si="2"/>
        <v>0</v>
      </c>
      <c r="U44" s="14" t="b">
        <f t="shared" si="2"/>
        <v>0</v>
      </c>
      <c r="V44" s="14" t="b">
        <f t="shared" si="2"/>
        <v>1</v>
      </c>
      <c r="W44" s="14" t="b">
        <f t="shared" si="2"/>
        <v>1</v>
      </c>
      <c r="X44" s="14" t="e">
        <f t="shared" si="2"/>
        <v>#VALUE!</v>
      </c>
      <c r="Y44" s="14" t="e">
        <f t="shared" si="2"/>
        <v>#VALUE!</v>
      </c>
      <c r="Z44" s="14" t="e">
        <f t="shared" si="2"/>
        <v>#VALUE!</v>
      </c>
      <c r="AA44" s="14" t="e">
        <f t="shared" si="2"/>
        <v>#N/A</v>
      </c>
      <c r="AB44" s="14" t="e">
        <f t="shared" si="2"/>
        <v>#N/A</v>
      </c>
      <c r="AC44" s="14" t="b">
        <f t="shared" si="2"/>
        <v>0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" sqref="A3"/>
    </sheetView>
  </sheetViews>
  <sheetFormatPr defaultColWidth="14.140625" defaultRowHeight="15" x14ac:dyDescent="0.25"/>
  <cols>
    <col min="1" max="1" width="11.85546875" bestFit="1" customWidth="1"/>
    <col min="2" max="2" width="255.7109375" bestFit="1" customWidth="1"/>
    <col min="3" max="3" width="79.42578125" bestFit="1" customWidth="1"/>
    <col min="4" max="4" width="19.28515625" bestFit="1" customWidth="1"/>
    <col min="5" max="5" width="241.5703125" bestFit="1" customWidth="1"/>
    <col min="6" max="6" width="220.7109375" bestFit="1" customWidth="1"/>
    <col min="7" max="7" width="38.5703125" bestFit="1" customWidth="1"/>
    <col min="8" max="8" width="178.85546875" bestFit="1" customWidth="1"/>
    <col min="9" max="9" width="65.140625" bestFit="1" customWidth="1"/>
    <col min="10" max="10" width="52.7109375" bestFit="1" customWidth="1"/>
    <col min="11" max="11" width="61.85546875" bestFit="1" customWidth="1"/>
    <col min="12" max="12" width="167.42578125" bestFit="1" customWidth="1"/>
    <col min="13" max="13" width="62.5703125" bestFit="1" customWidth="1"/>
    <col min="14" max="14" width="63.85546875" bestFit="1" customWidth="1"/>
    <col min="15" max="15" width="255.7109375" bestFit="1" customWidth="1"/>
    <col min="16" max="16" width="53.85546875" bestFit="1" customWidth="1"/>
    <col min="17" max="19" width="255.7109375" bestFit="1" customWidth="1"/>
    <col min="20" max="20" width="21.85546875" bestFit="1" customWidth="1"/>
    <col min="21" max="21" width="173.7109375" bestFit="1" customWidth="1"/>
    <col min="22" max="22" width="88.42578125" bestFit="1" customWidth="1"/>
    <col min="23" max="23" width="91" bestFit="1" customWidth="1"/>
    <col min="24" max="24" width="211.7109375" bestFit="1" customWidth="1"/>
    <col min="25" max="27" width="255.7109375" bestFit="1" customWidth="1"/>
    <col min="28" max="28" width="49.85546875" bestFit="1" customWidth="1"/>
    <col min="29" max="29" width="208.140625" bestFit="1" customWidth="1"/>
    <col min="30" max="30" width="59.5703125" bestFit="1" customWidth="1"/>
    <col min="31" max="31" width="11.28515625" bestFit="1" customWidth="1"/>
  </cols>
  <sheetData>
    <row r="1" spans="1:31" x14ac:dyDescent="0.25">
      <c r="B1" s="7" t="s">
        <v>471</v>
      </c>
    </row>
    <row r="2" spans="1:31" x14ac:dyDescent="0.2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2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8" t="s">
        <v>441</v>
      </c>
      <c r="B4" s="9">
        <v>2224</v>
      </c>
      <c r="C4" s="9">
        <v>56</v>
      </c>
      <c r="D4" s="9">
        <v>532606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0</v>
      </c>
      <c r="U4" s="9">
        <v>16778</v>
      </c>
      <c r="V4" s="9">
        <v>-415</v>
      </c>
      <c r="W4" s="9">
        <v>27730</v>
      </c>
      <c r="X4" s="9">
        <v>-2340</v>
      </c>
      <c r="Y4" s="9">
        <v>533</v>
      </c>
      <c r="Z4" s="9">
        <v>531</v>
      </c>
      <c r="AA4" s="9">
        <v>19903</v>
      </c>
      <c r="AB4" s="9">
        <v>146</v>
      </c>
      <c r="AC4" s="9">
        <v>203484</v>
      </c>
      <c r="AD4" s="9">
        <v>22007</v>
      </c>
      <c r="AE4" s="9">
        <v>1038651</v>
      </c>
    </row>
    <row r="5" spans="1:31" x14ac:dyDescent="0.25">
      <c r="A5" s="8" t="s">
        <v>442</v>
      </c>
      <c r="B5" s="9">
        <v>6254</v>
      </c>
      <c r="C5" s="9">
        <v>1752</v>
      </c>
      <c r="D5" s="9">
        <v>979193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0</v>
      </c>
      <c r="U5" s="9">
        <v>18644</v>
      </c>
      <c r="V5" s="9">
        <v>-1068</v>
      </c>
      <c r="W5" s="9">
        <v>65444</v>
      </c>
      <c r="X5" s="9">
        <v>-6058</v>
      </c>
      <c r="Y5" s="9">
        <v>1483</v>
      </c>
      <c r="Z5" s="9">
        <v>-7878</v>
      </c>
      <c r="AA5" s="9">
        <v>21398</v>
      </c>
      <c r="AB5" s="9">
        <v>-239</v>
      </c>
      <c r="AC5" s="9">
        <v>301174</v>
      </c>
      <c r="AD5" s="9">
        <v>-24317</v>
      </c>
      <c r="AE5" s="9">
        <v>1781660</v>
      </c>
    </row>
    <row r="6" spans="1:31" x14ac:dyDescent="0.25">
      <c r="A6" s="8" t="s">
        <v>443</v>
      </c>
      <c r="B6" s="9">
        <v>11350</v>
      </c>
      <c r="C6" s="9">
        <v>12540</v>
      </c>
      <c r="D6" s="9">
        <v>1326130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0</v>
      </c>
      <c r="U6" s="9">
        <v>22160</v>
      </c>
      <c r="V6" s="9">
        <v>-1900</v>
      </c>
      <c r="W6" s="9">
        <v>107380</v>
      </c>
      <c r="X6" s="9">
        <v>-10210</v>
      </c>
      <c r="Y6" s="9">
        <v>2570</v>
      </c>
      <c r="Z6" s="9">
        <v>-14510</v>
      </c>
      <c r="AA6" s="9">
        <v>13720</v>
      </c>
      <c r="AB6" s="9">
        <v>-760</v>
      </c>
      <c r="AC6" s="9">
        <v>339990</v>
      </c>
      <c r="AD6" s="9">
        <v>-67130</v>
      </c>
      <c r="AE6" s="9">
        <v>2362129</v>
      </c>
    </row>
    <row r="7" spans="1:31" x14ac:dyDescent="0.25">
      <c r="A7" s="8" t="s">
        <v>444</v>
      </c>
      <c r="B7" s="9">
        <v>23420</v>
      </c>
      <c r="C7" s="9">
        <v>27250</v>
      </c>
      <c r="D7" s="9">
        <v>1601710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0</v>
      </c>
      <c r="U7" s="9">
        <v>22010</v>
      </c>
      <c r="V7" s="9">
        <v>-2920</v>
      </c>
      <c r="W7" s="9">
        <v>150900</v>
      </c>
      <c r="X7" s="9">
        <v>-14430</v>
      </c>
      <c r="Y7" s="9">
        <v>3580</v>
      </c>
      <c r="Z7" s="9">
        <v>-21750</v>
      </c>
      <c r="AA7" s="9">
        <v>3980</v>
      </c>
      <c r="AB7" s="9">
        <v>-1260</v>
      </c>
      <c r="AC7" s="9">
        <v>353820</v>
      </c>
      <c r="AD7" s="9">
        <v>-77400</v>
      </c>
      <c r="AE7" s="9">
        <v>2897120</v>
      </c>
    </row>
    <row r="8" spans="1:31" x14ac:dyDescent="0.25">
      <c r="A8" s="8" t="s">
        <v>445</v>
      </c>
      <c r="B8" s="9">
        <v>35290</v>
      </c>
      <c r="C8" s="9">
        <v>51310</v>
      </c>
      <c r="D8" s="9">
        <v>1906760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0</v>
      </c>
      <c r="U8" s="9">
        <v>41450</v>
      </c>
      <c r="V8" s="9">
        <v>-4060</v>
      </c>
      <c r="W8" s="9">
        <v>193990</v>
      </c>
      <c r="X8" s="9">
        <v>-19090</v>
      </c>
      <c r="Y8" s="9">
        <v>4640</v>
      </c>
      <c r="Z8" s="9">
        <v>-30860</v>
      </c>
      <c r="AA8" s="9">
        <v>-6640</v>
      </c>
      <c r="AB8" s="9">
        <v>-1610</v>
      </c>
      <c r="AC8" s="9">
        <v>353540</v>
      </c>
      <c r="AD8" s="9">
        <v>-128350</v>
      </c>
      <c r="AE8" s="9">
        <v>3445010</v>
      </c>
    </row>
    <row r="9" spans="1:31" x14ac:dyDescent="0.25">
      <c r="A9" s="8" t="s">
        <v>446</v>
      </c>
      <c r="B9" s="9">
        <v>48740</v>
      </c>
      <c r="C9" s="9">
        <v>88050</v>
      </c>
      <c r="D9" s="9">
        <v>2211120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0</v>
      </c>
      <c r="U9" s="9">
        <v>74160</v>
      </c>
      <c r="V9" s="9">
        <v>-5320</v>
      </c>
      <c r="W9" s="9">
        <v>236280</v>
      </c>
      <c r="X9" s="9">
        <v>-23850</v>
      </c>
      <c r="Y9" s="9">
        <v>210</v>
      </c>
      <c r="Z9" s="9">
        <v>-40200</v>
      </c>
      <c r="AA9" s="9">
        <v>-16180</v>
      </c>
      <c r="AB9" s="9">
        <v>-1650</v>
      </c>
      <c r="AC9" s="9">
        <v>348800</v>
      </c>
      <c r="AD9" s="9">
        <v>-186170</v>
      </c>
      <c r="AE9" s="9">
        <v>4026060</v>
      </c>
    </row>
    <row r="10" spans="1:31" x14ac:dyDescent="0.25">
      <c r="A10" s="8" t="s">
        <v>447</v>
      </c>
      <c r="B10" s="9">
        <v>65540</v>
      </c>
      <c r="C10" s="9">
        <v>123430</v>
      </c>
      <c r="D10" s="9">
        <v>2491790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0</v>
      </c>
      <c r="U10" s="9">
        <v>94730</v>
      </c>
      <c r="V10" s="9">
        <v>-6740</v>
      </c>
      <c r="W10" s="9">
        <v>278420</v>
      </c>
      <c r="X10" s="9">
        <v>-28610</v>
      </c>
      <c r="Y10" s="9">
        <v>10</v>
      </c>
      <c r="Z10" s="9">
        <v>-50050</v>
      </c>
      <c r="AA10" s="9">
        <v>-30740</v>
      </c>
      <c r="AB10" s="9">
        <v>-1380</v>
      </c>
      <c r="AC10" s="9">
        <v>342750</v>
      </c>
      <c r="AD10" s="9">
        <v>-253670</v>
      </c>
      <c r="AE10" s="9">
        <v>4477610</v>
      </c>
    </row>
    <row r="11" spans="1:31" x14ac:dyDescent="0.25">
      <c r="A11" s="8" t="s">
        <v>448</v>
      </c>
      <c r="B11" s="9">
        <v>86690</v>
      </c>
      <c r="C11" s="9">
        <v>174390</v>
      </c>
      <c r="D11" s="9">
        <v>2771080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0</v>
      </c>
      <c r="U11" s="9">
        <v>113240</v>
      </c>
      <c r="V11" s="9">
        <v>-8270</v>
      </c>
      <c r="W11" s="9">
        <v>317170</v>
      </c>
      <c r="X11" s="9">
        <v>-33530</v>
      </c>
      <c r="Y11" s="9">
        <v>5610</v>
      </c>
      <c r="Z11" s="9">
        <v>-64280</v>
      </c>
      <c r="AA11" s="9">
        <v>-51510</v>
      </c>
      <c r="AB11" s="9">
        <v>1910</v>
      </c>
      <c r="AC11" s="9">
        <v>336180</v>
      </c>
      <c r="AD11" s="9">
        <v>-325300</v>
      </c>
      <c r="AE11" s="9">
        <v>4928240</v>
      </c>
    </row>
    <row r="12" spans="1:31" x14ac:dyDescent="0.25">
      <c r="A12" s="8" t="s">
        <v>449</v>
      </c>
      <c r="B12" s="9">
        <v>106150</v>
      </c>
      <c r="C12" s="9">
        <v>209710</v>
      </c>
      <c r="D12" s="9">
        <v>3065310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0</v>
      </c>
      <c r="U12" s="9">
        <v>129960</v>
      </c>
      <c r="V12" s="9">
        <v>-9890</v>
      </c>
      <c r="W12" s="9">
        <v>354580</v>
      </c>
      <c r="X12" s="9">
        <v>-38160</v>
      </c>
      <c r="Y12" s="9">
        <v>15620</v>
      </c>
      <c r="Z12" s="9">
        <v>-72650</v>
      </c>
      <c r="AA12" s="9">
        <v>-55630</v>
      </c>
      <c r="AB12" s="9">
        <v>11370</v>
      </c>
      <c r="AC12" s="9">
        <v>330810</v>
      </c>
      <c r="AD12" s="9">
        <v>-288050</v>
      </c>
      <c r="AE12" s="9">
        <v>5471440</v>
      </c>
    </row>
    <row r="13" spans="1:31" x14ac:dyDescent="0.25">
      <c r="A13" s="8" t="s">
        <v>450</v>
      </c>
      <c r="B13" s="9">
        <v>124690</v>
      </c>
      <c r="C13" s="9">
        <v>227020</v>
      </c>
      <c r="D13" s="9">
        <v>3401470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0</v>
      </c>
      <c r="U13" s="9">
        <v>116780</v>
      </c>
      <c r="V13" s="9">
        <v>-11670</v>
      </c>
      <c r="W13" s="9">
        <v>394030</v>
      </c>
      <c r="X13" s="9">
        <v>-42640</v>
      </c>
      <c r="Y13" s="9">
        <v>29490</v>
      </c>
      <c r="Z13" s="9">
        <v>-78310</v>
      </c>
      <c r="AA13" s="9">
        <v>-51390</v>
      </c>
      <c r="AB13" s="9">
        <v>57060</v>
      </c>
      <c r="AC13" s="9">
        <v>326730</v>
      </c>
      <c r="AD13" s="9">
        <v>-233890</v>
      </c>
      <c r="AE13" s="9">
        <v>6066600</v>
      </c>
    </row>
    <row r="14" spans="1:31" x14ac:dyDescent="0.25">
      <c r="A14" s="8" t="s">
        <v>451</v>
      </c>
      <c r="B14" s="9">
        <v>146370</v>
      </c>
      <c r="C14" s="9">
        <v>243810</v>
      </c>
      <c r="D14" s="9">
        <v>3695570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0</v>
      </c>
      <c r="U14" s="9">
        <v>110460</v>
      </c>
      <c r="V14" s="9">
        <v>-13630</v>
      </c>
      <c r="W14" s="9">
        <v>429650</v>
      </c>
      <c r="X14" s="9">
        <v>-47350</v>
      </c>
      <c r="Y14" s="9">
        <v>43040</v>
      </c>
      <c r="Z14" s="9">
        <v>-89450</v>
      </c>
      <c r="AA14" s="9">
        <v>-56780</v>
      </c>
      <c r="AB14" s="9">
        <v>130400</v>
      </c>
      <c r="AC14" s="9">
        <v>322620</v>
      </c>
      <c r="AD14" s="9">
        <v>-160720</v>
      </c>
      <c r="AE14" s="9">
        <v>6703940</v>
      </c>
    </row>
    <row r="15" spans="1:31" x14ac:dyDescent="0.25">
      <c r="A15" s="8" t="s">
        <v>452</v>
      </c>
      <c r="B15" s="9">
        <v>167570</v>
      </c>
      <c r="C15" s="9">
        <v>269320</v>
      </c>
      <c r="D15" s="9">
        <v>3986420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0</v>
      </c>
      <c r="U15" s="9">
        <v>110950</v>
      </c>
      <c r="V15" s="9">
        <v>-15660</v>
      </c>
      <c r="W15" s="9">
        <v>460160</v>
      </c>
      <c r="X15" s="9">
        <v>-51990</v>
      </c>
      <c r="Y15" s="9">
        <v>56260</v>
      </c>
      <c r="Z15" s="9">
        <v>-102710</v>
      </c>
      <c r="AA15" s="9">
        <v>-62490</v>
      </c>
      <c r="AB15" s="9">
        <v>204000</v>
      </c>
      <c r="AC15" s="9">
        <v>318360</v>
      </c>
      <c r="AD15" s="9">
        <v>-100800</v>
      </c>
      <c r="AE15" s="9">
        <v>7318280</v>
      </c>
    </row>
    <row r="16" spans="1:31" x14ac:dyDescent="0.25">
      <c r="A16" s="8" t="s">
        <v>453</v>
      </c>
      <c r="B16" s="9">
        <v>188800</v>
      </c>
      <c r="C16" s="9">
        <v>300630</v>
      </c>
      <c r="D16" s="9">
        <v>4278360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0</v>
      </c>
      <c r="U16" s="9">
        <v>117900</v>
      </c>
      <c r="V16" s="9">
        <v>-17860</v>
      </c>
      <c r="W16" s="9">
        <v>488060</v>
      </c>
      <c r="X16" s="9">
        <v>-56580</v>
      </c>
      <c r="Y16" s="9">
        <v>67990</v>
      </c>
      <c r="Z16" s="9">
        <v>-118090</v>
      </c>
      <c r="AA16" s="9">
        <v>-72000</v>
      </c>
      <c r="AB16" s="9">
        <v>274640</v>
      </c>
      <c r="AC16" s="9">
        <v>314330</v>
      </c>
      <c r="AD16" s="9">
        <v>-49720</v>
      </c>
      <c r="AE16" s="9">
        <v>7941300</v>
      </c>
    </row>
    <row r="17" spans="1:31" x14ac:dyDescent="0.25">
      <c r="A17" s="8" t="s">
        <v>454</v>
      </c>
      <c r="B17" s="9">
        <v>207430</v>
      </c>
      <c r="C17" s="9">
        <v>336290</v>
      </c>
      <c r="D17" s="9">
        <v>4623440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0</v>
      </c>
      <c r="U17" s="9">
        <v>189300</v>
      </c>
      <c r="V17" s="9">
        <v>-20100</v>
      </c>
      <c r="W17" s="9">
        <v>510590</v>
      </c>
      <c r="X17" s="9">
        <v>-61060</v>
      </c>
      <c r="Y17" s="9">
        <v>77590</v>
      </c>
      <c r="Z17" s="9">
        <v>-135490</v>
      </c>
      <c r="AA17" s="9">
        <v>-89690</v>
      </c>
      <c r="AB17" s="9">
        <v>402960</v>
      </c>
      <c r="AC17" s="9">
        <v>310580</v>
      </c>
      <c r="AD17" s="9">
        <v>57950</v>
      </c>
      <c r="AE17" s="9">
        <v>8828600</v>
      </c>
    </row>
    <row r="18" spans="1:31" x14ac:dyDescent="0.25">
      <c r="A18" s="8" t="s">
        <v>455</v>
      </c>
      <c r="B18" s="9">
        <v>233430</v>
      </c>
      <c r="C18" s="9">
        <v>374810</v>
      </c>
      <c r="D18" s="9">
        <v>4787810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0</v>
      </c>
      <c r="U18" s="9">
        <v>127690</v>
      </c>
      <c r="V18" s="9">
        <v>-22460</v>
      </c>
      <c r="W18" s="9">
        <v>540420</v>
      </c>
      <c r="X18" s="9">
        <v>-65250</v>
      </c>
      <c r="Y18" s="9">
        <v>83020</v>
      </c>
      <c r="Z18" s="9">
        <v>-151610</v>
      </c>
      <c r="AA18" s="9">
        <v>-96910</v>
      </c>
      <c r="AB18" s="9">
        <v>432570</v>
      </c>
      <c r="AC18" s="9">
        <v>308930</v>
      </c>
      <c r="AD18" s="9">
        <v>55600</v>
      </c>
      <c r="AE18" s="9">
        <v>9141210</v>
      </c>
    </row>
    <row r="19" spans="1:31" x14ac:dyDescent="0.25">
      <c r="A19" s="8" t="s">
        <v>456</v>
      </c>
      <c r="B19" s="9">
        <v>252070</v>
      </c>
      <c r="C19" s="9">
        <v>387590</v>
      </c>
      <c r="D19" s="9">
        <v>4887850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0</v>
      </c>
      <c r="U19" s="9">
        <v>64860</v>
      </c>
      <c r="V19" s="9">
        <v>-24930</v>
      </c>
      <c r="W19" s="9">
        <v>568010</v>
      </c>
      <c r="X19" s="9">
        <v>-69370</v>
      </c>
      <c r="Y19" s="9">
        <v>76650</v>
      </c>
      <c r="Z19" s="9">
        <v>-167460</v>
      </c>
      <c r="AA19" s="9">
        <v>-102850</v>
      </c>
      <c r="AB19" s="9">
        <v>429260</v>
      </c>
      <c r="AC19" s="9">
        <v>306910</v>
      </c>
      <c r="AD19" s="9">
        <v>74800</v>
      </c>
      <c r="AE19" s="9">
        <v>9300550</v>
      </c>
    </row>
    <row r="20" spans="1:31" x14ac:dyDescent="0.25">
      <c r="A20" s="8" t="s">
        <v>457</v>
      </c>
      <c r="B20" s="9">
        <v>266130</v>
      </c>
      <c r="C20" s="9">
        <v>390700</v>
      </c>
      <c r="D20" s="9">
        <v>4922020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0</v>
      </c>
      <c r="U20" s="9">
        <v>21380</v>
      </c>
      <c r="V20" s="9">
        <v>-27560</v>
      </c>
      <c r="W20" s="9">
        <v>596020</v>
      </c>
      <c r="X20" s="9">
        <v>-73200</v>
      </c>
      <c r="Y20" s="9">
        <v>66640</v>
      </c>
      <c r="Z20" s="9">
        <v>-182350</v>
      </c>
      <c r="AA20" s="9">
        <v>-100470</v>
      </c>
      <c r="AB20" s="9">
        <v>361110</v>
      </c>
      <c r="AC20" s="9">
        <v>305380</v>
      </c>
      <c r="AD20" s="9">
        <v>91670</v>
      </c>
      <c r="AE20" s="9">
        <v>9321960</v>
      </c>
    </row>
    <row r="21" spans="1:31" x14ac:dyDescent="0.25">
      <c r="A21" s="8" t="s">
        <v>458</v>
      </c>
      <c r="B21" s="9">
        <v>276720</v>
      </c>
      <c r="C21" s="9">
        <v>390760</v>
      </c>
      <c r="D21" s="9">
        <v>4936510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0</v>
      </c>
      <c r="U21" s="9">
        <v>-4010</v>
      </c>
      <c r="V21" s="9">
        <v>-30190</v>
      </c>
      <c r="W21" s="9">
        <v>623060</v>
      </c>
      <c r="X21" s="9">
        <v>-76770</v>
      </c>
      <c r="Y21" s="9">
        <v>55900</v>
      </c>
      <c r="Z21" s="9">
        <v>-196130</v>
      </c>
      <c r="AA21" s="9">
        <v>-98120</v>
      </c>
      <c r="AB21" s="9">
        <v>284960</v>
      </c>
      <c r="AC21" s="9">
        <v>304100</v>
      </c>
      <c r="AD21" s="9">
        <v>93800</v>
      </c>
      <c r="AE21" s="9">
        <v>9303710</v>
      </c>
    </row>
    <row r="22" spans="1:31" x14ac:dyDescent="0.25">
      <c r="A22" s="8" t="s">
        <v>459</v>
      </c>
      <c r="B22" s="9">
        <v>282990</v>
      </c>
      <c r="C22" s="9">
        <v>388360</v>
      </c>
      <c r="D22" s="9">
        <v>4925790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0</v>
      </c>
      <c r="U22" s="9">
        <v>-31670</v>
      </c>
      <c r="V22" s="9">
        <v>-32850</v>
      </c>
      <c r="W22" s="9">
        <v>650670</v>
      </c>
      <c r="X22" s="9">
        <v>-80250</v>
      </c>
      <c r="Y22" s="9">
        <v>44820</v>
      </c>
      <c r="Z22" s="9">
        <v>-208660</v>
      </c>
      <c r="AA22" s="9">
        <v>-98630</v>
      </c>
      <c r="AB22" s="9">
        <v>203640</v>
      </c>
      <c r="AC22" s="9">
        <v>302830</v>
      </c>
      <c r="AD22" s="9">
        <v>89390</v>
      </c>
      <c r="AE22" s="9">
        <v>9286310</v>
      </c>
    </row>
    <row r="23" spans="1:31" x14ac:dyDescent="0.25">
      <c r="A23" s="8" t="s">
        <v>460</v>
      </c>
      <c r="B23" s="9">
        <v>288110</v>
      </c>
      <c r="C23" s="9">
        <v>386750</v>
      </c>
      <c r="D23" s="9">
        <v>4915740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0</v>
      </c>
      <c r="U23" s="9">
        <v>-50780</v>
      </c>
      <c r="V23" s="9">
        <v>-35640</v>
      </c>
      <c r="W23" s="9">
        <v>678770</v>
      </c>
      <c r="X23" s="9">
        <v>-83560</v>
      </c>
      <c r="Y23" s="9">
        <v>34000</v>
      </c>
      <c r="Z23" s="9">
        <v>-222460</v>
      </c>
      <c r="AA23" s="9">
        <v>-101320</v>
      </c>
      <c r="AB23" s="9">
        <v>129610</v>
      </c>
      <c r="AC23" s="9">
        <v>301580</v>
      </c>
      <c r="AD23" s="9">
        <v>86640</v>
      </c>
      <c r="AE23" s="9">
        <v>9265930</v>
      </c>
    </row>
    <row r="24" spans="1:31" x14ac:dyDescent="0.25">
      <c r="A24" s="8" t="s">
        <v>461</v>
      </c>
      <c r="B24" s="9">
        <v>293070</v>
      </c>
      <c r="C24" s="9">
        <v>387280</v>
      </c>
      <c r="D24" s="9">
        <v>4916570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0</v>
      </c>
      <c r="U24" s="9">
        <v>-60740</v>
      </c>
      <c r="V24" s="9">
        <v>-38540</v>
      </c>
      <c r="W24" s="9">
        <v>707410</v>
      </c>
      <c r="X24" s="9">
        <v>-87100</v>
      </c>
      <c r="Y24" s="9">
        <v>24060</v>
      </c>
      <c r="Z24" s="9">
        <v>-238620</v>
      </c>
      <c r="AA24" s="9">
        <v>-103950</v>
      </c>
      <c r="AB24" s="9">
        <v>67640</v>
      </c>
      <c r="AC24" s="9">
        <v>300760</v>
      </c>
      <c r="AD24" s="9">
        <v>83370</v>
      </c>
      <c r="AE24" s="9">
        <v>9263670</v>
      </c>
    </row>
    <row r="25" spans="1:31" x14ac:dyDescent="0.25">
      <c r="A25" s="8" t="s">
        <v>462</v>
      </c>
      <c r="B25" s="9">
        <v>297660</v>
      </c>
      <c r="C25" s="9">
        <v>388060</v>
      </c>
      <c r="D25" s="9">
        <v>4921310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0</v>
      </c>
      <c r="U25" s="9">
        <v>-65230</v>
      </c>
      <c r="V25" s="9">
        <v>-41550</v>
      </c>
      <c r="W25" s="9">
        <v>736780</v>
      </c>
      <c r="X25" s="9">
        <v>-90490</v>
      </c>
      <c r="Y25" s="9">
        <v>14850</v>
      </c>
      <c r="Z25" s="9">
        <v>-255940</v>
      </c>
      <c r="AA25" s="9">
        <v>-107000</v>
      </c>
      <c r="AB25" s="9">
        <v>15570</v>
      </c>
      <c r="AC25" s="9">
        <v>300100</v>
      </c>
      <c r="AD25" s="9">
        <v>80150</v>
      </c>
      <c r="AE25" s="9">
        <v>9255820</v>
      </c>
    </row>
    <row r="26" spans="1:31" x14ac:dyDescent="0.25">
      <c r="A26" s="8" t="s">
        <v>463</v>
      </c>
      <c r="B26" s="9">
        <v>302220</v>
      </c>
      <c r="C26" s="9">
        <v>391620</v>
      </c>
      <c r="D26" s="9">
        <v>4935850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0</v>
      </c>
      <c r="U26" s="9">
        <v>-66340</v>
      </c>
      <c r="V26" s="9">
        <v>-44700</v>
      </c>
      <c r="W26" s="9">
        <v>767190</v>
      </c>
      <c r="X26" s="9">
        <v>-93990</v>
      </c>
      <c r="Y26" s="9">
        <v>6960</v>
      </c>
      <c r="Z26" s="9">
        <v>-274880</v>
      </c>
      <c r="AA26" s="9">
        <v>-110760</v>
      </c>
      <c r="AB26" s="9">
        <v>-27490</v>
      </c>
      <c r="AC26" s="9">
        <v>299340</v>
      </c>
      <c r="AD26" s="9">
        <v>97870</v>
      </c>
      <c r="AE26" s="9">
        <v>9275980</v>
      </c>
    </row>
    <row r="27" spans="1:31" x14ac:dyDescent="0.25">
      <c r="A27" s="8" t="s">
        <v>464</v>
      </c>
      <c r="B27" s="9">
        <v>304720</v>
      </c>
      <c r="C27" s="9">
        <v>395130</v>
      </c>
      <c r="D27" s="9">
        <v>4951260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0</v>
      </c>
      <c r="U27" s="9">
        <v>-66330</v>
      </c>
      <c r="V27" s="9">
        <v>-47950</v>
      </c>
      <c r="W27" s="9">
        <v>797860</v>
      </c>
      <c r="X27" s="9">
        <v>-97600</v>
      </c>
      <c r="Y27" s="9">
        <v>-250</v>
      </c>
      <c r="Z27" s="9">
        <v>-295530</v>
      </c>
      <c r="AA27" s="9">
        <v>-115280</v>
      </c>
      <c r="AB27" s="9">
        <v>-64530</v>
      </c>
      <c r="AC27" s="9">
        <v>294870</v>
      </c>
      <c r="AD27" s="9">
        <v>131090</v>
      </c>
      <c r="AE27" s="9">
        <v>9278690</v>
      </c>
    </row>
    <row r="28" spans="1:31" x14ac:dyDescent="0.25">
      <c r="A28" s="8" t="s">
        <v>465</v>
      </c>
      <c r="B28" s="9">
        <v>302610</v>
      </c>
      <c r="C28" s="9">
        <v>396620</v>
      </c>
      <c r="D28" s="9">
        <v>4965640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0</v>
      </c>
      <c r="U28" s="9">
        <v>-66540</v>
      </c>
      <c r="V28" s="9">
        <v>-51290</v>
      </c>
      <c r="W28" s="9">
        <v>829710</v>
      </c>
      <c r="X28" s="9">
        <v>-101060</v>
      </c>
      <c r="Y28" s="9">
        <v>-6580</v>
      </c>
      <c r="Z28" s="9">
        <v>-317010</v>
      </c>
      <c r="AA28" s="9">
        <v>-117070</v>
      </c>
      <c r="AB28" s="9">
        <v>-94610</v>
      </c>
      <c r="AC28" s="9">
        <v>290920</v>
      </c>
      <c r="AD28" s="9">
        <v>103790</v>
      </c>
      <c r="AE28" s="9">
        <v>9205550</v>
      </c>
    </row>
    <row r="29" spans="1:31" x14ac:dyDescent="0.25">
      <c r="A29" s="8" t="s">
        <v>466</v>
      </c>
      <c r="B29" s="9">
        <v>295730</v>
      </c>
      <c r="C29" s="9">
        <v>396010</v>
      </c>
      <c r="D29" s="9">
        <v>4979970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0</v>
      </c>
      <c r="U29" s="9">
        <v>-67670</v>
      </c>
      <c r="V29" s="9">
        <v>-54470</v>
      </c>
      <c r="W29" s="9">
        <v>863730</v>
      </c>
      <c r="X29" s="9">
        <v>-104320</v>
      </c>
      <c r="Y29" s="9">
        <v>-10950</v>
      </c>
      <c r="Z29" s="9">
        <v>-334620</v>
      </c>
      <c r="AA29" s="9">
        <v>-111780</v>
      </c>
      <c r="AB29" s="9">
        <v>-119950</v>
      </c>
      <c r="AC29" s="9">
        <v>288100</v>
      </c>
      <c r="AD29" s="9">
        <v>98120</v>
      </c>
      <c r="AE29" s="9">
        <v>9166750</v>
      </c>
    </row>
    <row r="30" spans="1:31" x14ac:dyDescent="0.25">
      <c r="A30" s="8" t="s">
        <v>467</v>
      </c>
      <c r="B30" s="9">
        <v>285750</v>
      </c>
      <c r="C30" s="9">
        <v>391490</v>
      </c>
      <c r="D30" s="9">
        <v>4999600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0</v>
      </c>
      <c r="U30" s="9">
        <v>-68830</v>
      </c>
      <c r="V30" s="9">
        <v>-57550</v>
      </c>
      <c r="W30" s="9">
        <v>898840</v>
      </c>
      <c r="X30" s="9">
        <v>-107400</v>
      </c>
      <c r="Y30" s="9">
        <v>-13640</v>
      </c>
      <c r="Z30" s="9">
        <v>-350580</v>
      </c>
      <c r="AA30" s="9">
        <v>-98210</v>
      </c>
      <c r="AB30" s="9">
        <v>-141090</v>
      </c>
      <c r="AC30" s="9">
        <v>286160</v>
      </c>
      <c r="AD30" s="9">
        <v>98840</v>
      </c>
      <c r="AE30" s="9">
        <v>9148740</v>
      </c>
    </row>
    <row r="31" spans="1:31" x14ac:dyDescent="0.25">
      <c r="A31" s="8" t="s">
        <v>468</v>
      </c>
      <c r="B31" s="9">
        <v>273990</v>
      </c>
      <c r="C31" s="9">
        <v>382260</v>
      </c>
      <c r="D31" s="9">
        <v>5023960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0</v>
      </c>
      <c r="U31" s="9">
        <v>-70140</v>
      </c>
      <c r="V31" s="9">
        <v>-60540</v>
      </c>
      <c r="W31" s="9">
        <v>934980</v>
      </c>
      <c r="X31" s="9">
        <v>-110660</v>
      </c>
      <c r="Y31" s="9">
        <v>-14970</v>
      </c>
      <c r="Z31" s="9">
        <v>-365710</v>
      </c>
      <c r="AA31" s="9">
        <v>-80530</v>
      </c>
      <c r="AB31" s="9">
        <v>-157610</v>
      </c>
      <c r="AC31" s="9">
        <v>285090</v>
      </c>
      <c r="AD31" s="9">
        <v>103240</v>
      </c>
      <c r="AE31" s="9">
        <v>9148930</v>
      </c>
    </row>
    <row r="32" spans="1:31" x14ac:dyDescent="0.25">
      <c r="A32" s="8" t="s">
        <v>469</v>
      </c>
      <c r="B32" s="9">
        <v>261190</v>
      </c>
      <c r="C32" s="9">
        <v>371720</v>
      </c>
      <c r="D32" s="9">
        <v>5065990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0</v>
      </c>
      <c r="U32" s="9">
        <v>-71100</v>
      </c>
      <c r="V32" s="9">
        <v>-63480</v>
      </c>
      <c r="W32" s="9">
        <v>971790</v>
      </c>
      <c r="X32" s="9">
        <v>-113840</v>
      </c>
      <c r="Y32" s="9">
        <v>-15760</v>
      </c>
      <c r="Z32" s="9">
        <v>-382420</v>
      </c>
      <c r="AA32" s="9">
        <v>-62090</v>
      </c>
      <c r="AB32" s="9">
        <v>-169840</v>
      </c>
      <c r="AC32" s="9">
        <v>284750</v>
      </c>
      <c r="AD32" s="9">
        <v>85520</v>
      </c>
      <c r="AE32" s="9">
        <v>9165770</v>
      </c>
    </row>
    <row r="33" spans="1:31" x14ac:dyDescent="0.25">
      <c r="A33" s="8" t="s">
        <v>470</v>
      </c>
      <c r="B33" s="9">
        <v>248950</v>
      </c>
      <c r="C33" s="9">
        <v>361120</v>
      </c>
      <c r="D33" s="9">
        <v>5127290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0</v>
      </c>
      <c r="U33" s="9">
        <v>-71900</v>
      </c>
      <c r="V33" s="9">
        <v>-66400</v>
      </c>
      <c r="W33" s="9">
        <v>1008280</v>
      </c>
      <c r="X33" s="9">
        <v>-117230</v>
      </c>
      <c r="Y33" s="9">
        <v>-16160</v>
      </c>
      <c r="Z33" s="9">
        <v>-402170</v>
      </c>
      <c r="AA33" s="9">
        <v>-44810</v>
      </c>
      <c r="AB33" s="9">
        <v>-179280</v>
      </c>
      <c r="AC33" s="9">
        <v>284470</v>
      </c>
      <c r="AD33" s="9">
        <v>78410</v>
      </c>
      <c r="AE33" s="9">
        <v>9227820</v>
      </c>
    </row>
    <row r="34" spans="1:31" x14ac:dyDescent="0.2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POS</v>
      </c>
      <c r="U34" s="10" t="str">
        <f t="shared" si="0"/>
        <v>NEG</v>
      </c>
      <c r="V34" s="10" t="str">
        <f t="shared" si="0"/>
        <v>NEG</v>
      </c>
      <c r="W34" s="10" t="str">
        <f t="shared" si="0"/>
        <v>POS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30"/>
  <sheetViews>
    <sheetView workbookViewId="0">
      <selection sqref="A1:AH30"/>
    </sheetView>
  </sheetViews>
  <sheetFormatPr defaultRowHeight="15" x14ac:dyDescent="0.25"/>
  <cols>
    <col min="1" max="1" width="35.7109375" customWidth="1"/>
    <col min="2" max="2" width="51.7109375" customWidth="1"/>
    <col min="3" max="3" width="32.5703125" customWidth="1"/>
  </cols>
  <sheetData>
    <row r="1" spans="1:35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21289</v>
      </c>
      <c r="F2">
        <v>58509</v>
      </c>
      <c r="G2">
        <v>91204</v>
      </c>
      <c r="H2">
        <v>129992</v>
      </c>
      <c r="I2">
        <v>170855</v>
      </c>
      <c r="J2">
        <v>212619</v>
      </c>
      <c r="K2">
        <v>254945</v>
      </c>
      <c r="L2">
        <v>297698</v>
      </c>
      <c r="M2">
        <v>340291</v>
      </c>
      <c r="N2">
        <v>382370</v>
      </c>
      <c r="O2">
        <v>427594</v>
      </c>
      <c r="P2">
        <v>475189</v>
      </c>
      <c r="Q2">
        <v>523718</v>
      </c>
      <c r="R2">
        <v>573057</v>
      </c>
      <c r="S2">
        <v>621987</v>
      </c>
      <c r="T2">
        <v>673811</v>
      </c>
      <c r="U2">
        <v>727418</v>
      </c>
      <c r="V2">
        <v>783053</v>
      </c>
      <c r="W2">
        <v>840882</v>
      </c>
      <c r="X2">
        <v>900832</v>
      </c>
      <c r="Y2">
        <v>957069</v>
      </c>
      <c r="Z2" s="6">
        <v>1012030</v>
      </c>
      <c r="AA2" s="6">
        <v>1067290</v>
      </c>
      <c r="AB2" s="6">
        <v>1121730</v>
      </c>
      <c r="AC2" s="6">
        <v>1174480</v>
      </c>
      <c r="AD2" s="6">
        <v>1230440</v>
      </c>
      <c r="AE2" s="6">
        <v>1289350</v>
      </c>
      <c r="AF2" s="6">
        <v>1354130</v>
      </c>
      <c r="AG2" s="6">
        <v>1423110</v>
      </c>
      <c r="AH2" s="6">
        <v>1497990</v>
      </c>
      <c r="AI2">
        <v>31807</v>
      </c>
    </row>
    <row r="3" spans="1:35" x14ac:dyDescent="0.25">
      <c r="A3" t="s">
        <v>383</v>
      </c>
      <c r="B3" t="s">
        <v>384</v>
      </c>
      <c r="C3" t="s">
        <v>385</v>
      </c>
      <c r="D3">
        <v>0</v>
      </c>
      <c r="E3">
        <v>21289</v>
      </c>
      <c r="F3">
        <v>58602</v>
      </c>
      <c r="G3">
        <v>91354</v>
      </c>
      <c r="H3">
        <v>130112</v>
      </c>
      <c r="I3">
        <v>170866</v>
      </c>
      <c r="J3">
        <v>212456</v>
      </c>
      <c r="K3">
        <v>254654</v>
      </c>
      <c r="L3">
        <v>297160</v>
      </c>
      <c r="M3">
        <v>339497</v>
      </c>
      <c r="N3">
        <v>381359</v>
      </c>
      <c r="O3">
        <v>426439</v>
      </c>
      <c r="P3">
        <v>473943</v>
      </c>
      <c r="Q3">
        <v>522412</v>
      </c>
      <c r="R3">
        <v>571740</v>
      </c>
      <c r="S3">
        <v>620702</v>
      </c>
      <c r="T3">
        <v>672597</v>
      </c>
      <c r="U3">
        <v>726317</v>
      </c>
      <c r="V3">
        <v>782122</v>
      </c>
      <c r="W3">
        <v>840028</v>
      </c>
      <c r="X3">
        <v>900047</v>
      </c>
      <c r="Y3">
        <v>956248</v>
      </c>
      <c r="Z3" s="6">
        <v>1011080</v>
      </c>
      <c r="AA3" s="6">
        <v>1066050</v>
      </c>
      <c r="AB3" s="6">
        <v>1120060</v>
      </c>
      <c r="AC3" s="6">
        <v>1172280</v>
      </c>
      <c r="AD3" s="6">
        <v>1227590</v>
      </c>
      <c r="AE3" s="6">
        <v>1285740</v>
      </c>
      <c r="AF3" s="6">
        <v>1349680</v>
      </c>
      <c r="AG3" s="6">
        <v>1417760</v>
      </c>
      <c r="AH3" s="6">
        <v>1491660</v>
      </c>
      <c r="AI3">
        <v>30334</v>
      </c>
    </row>
    <row r="4" spans="1:35" x14ac:dyDescent="0.25">
      <c r="A4" t="s">
        <v>383</v>
      </c>
      <c r="B4" t="s">
        <v>386</v>
      </c>
      <c r="C4" t="s">
        <v>387</v>
      </c>
      <c r="D4">
        <v>0</v>
      </c>
      <c r="E4">
        <v>21298</v>
      </c>
      <c r="F4">
        <v>58523</v>
      </c>
      <c r="G4">
        <v>91204</v>
      </c>
      <c r="H4">
        <v>129913</v>
      </c>
      <c r="I4">
        <v>170677</v>
      </c>
      <c r="J4">
        <v>212337</v>
      </c>
      <c r="K4">
        <v>254500</v>
      </c>
      <c r="L4">
        <v>297085</v>
      </c>
      <c r="M4">
        <v>339476</v>
      </c>
      <c r="N4">
        <v>381296</v>
      </c>
      <c r="O4">
        <v>426237</v>
      </c>
      <c r="P4">
        <v>473520</v>
      </c>
      <c r="Q4">
        <v>521703</v>
      </c>
      <c r="R4">
        <v>570586</v>
      </c>
      <c r="S4">
        <v>619095</v>
      </c>
      <c r="T4">
        <v>670449</v>
      </c>
      <c r="U4">
        <v>723510</v>
      </c>
      <c r="V4">
        <v>778664</v>
      </c>
      <c r="W4">
        <v>836082</v>
      </c>
      <c r="X4">
        <v>895587</v>
      </c>
      <c r="Y4">
        <v>951353</v>
      </c>
      <c r="Z4" s="6">
        <v>1005860</v>
      </c>
      <c r="AA4" s="6">
        <v>1060590</v>
      </c>
      <c r="AB4" s="6">
        <v>1114540</v>
      </c>
      <c r="AC4" s="6">
        <v>1166790</v>
      </c>
      <c r="AD4" s="6">
        <v>1222230</v>
      </c>
      <c r="AE4" s="6">
        <v>1280560</v>
      </c>
      <c r="AF4" s="6">
        <v>1344770</v>
      </c>
      <c r="AG4" s="6">
        <v>1413050</v>
      </c>
      <c r="AH4" s="6">
        <v>1487180</v>
      </c>
      <c r="AI4">
        <v>35843</v>
      </c>
    </row>
    <row r="5" spans="1:35" x14ac:dyDescent="0.25">
      <c r="A5" t="s">
        <v>383</v>
      </c>
      <c r="B5" t="s">
        <v>388</v>
      </c>
      <c r="C5" t="s">
        <v>389</v>
      </c>
      <c r="D5">
        <v>0</v>
      </c>
      <c r="E5">
        <v>21267</v>
      </c>
      <c r="F5">
        <v>58449</v>
      </c>
      <c r="G5">
        <v>91102</v>
      </c>
      <c r="H5">
        <v>129790</v>
      </c>
      <c r="I5">
        <v>170570</v>
      </c>
      <c r="J5">
        <v>212276</v>
      </c>
      <c r="K5">
        <v>254543</v>
      </c>
      <c r="L5">
        <v>297293</v>
      </c>
      <c r="M5">
        <v>339899</v>
      </c>
      <c r="N5">
        <v>382037</v>
      </c>
      <c r="O5">
        <v>427281</v>
      </c>
      <c r="P5">
        <v>474955</v>
      </c>
      <c r="Q5">
        <v>523571</v>
      </c>
      <c r="R5">
        <v>572876</v>
      </c>
      <c r="S5">
        <v>621913</v>
      </c>
      <c r="T5">
        <v>673902</v>
      </c>
      <c r="U5">
        <v>727529</v>
      </c>
      <c r="V5">
        <v>783311</v>
      </c>
      <c r="W5">
        <v>841491</v>
      </c>
      <c r="X5">
        <v>901661</v>
      </c>
      <c r="Y5">
        <v>958023</v>
      </c>
      <c r="Z5" s="6">
        <v>1013280</v>
      </c>
      <c r="AA5" s="6">
        <v>1068750</v>
      </c>
      <c r="AB5" s="6">
        <v>1123480</v>
      </c>
      <c r="AC5" s="6">
        <v>1176560</v>
      </c>
      <c r="AD5" s="6">
        <v>1232820</v>
      </c>
      <c r="AE5" s="6">
        <v>1292320</v>
      </c>
      <c r="AF5" s="6">
        <v>1357390</v>
      </c>
      <c r="AG5" s="6">
        <v>1426590</v>
      </c>
      <c r="AH5" s="6">
        <v>1502030</v>
      </c>
      <c r="AI5">
        <v>31989</v>
      </c>
    </row>
    <row r="6" spans="1:35" x14ac:dyDescent="0.25">
      <c r="A6" t="s">
        <v>383</v>
      </c>
      <c r="B6" t="s">
        <v>390</v>
      </c>
      <c r="C6" t="s">
        <v>476</v>
      </c>
      <c r="D6">
        <v>0</v>
      </c>
      <c r="E6">
        <v>21141</v>
      </c>
      <c r="F6">
        <v>58002</v>
      </c>
      <c r="G6">
        <v>89940</v>
      </c>
      <c r="H6">
        <v>127533</v>
      </c>
      <c r="I6">
        <v>167205</v>
      </c>
      <c r="J6">
        <v>207820</v>
      </c>
      <c r="K6">
        <v>249008</v>
      </c>
      <c r="L6">
        <v>290696</v>
      </c>
      <c r="M6">
        <v>332239</v>
      </c>
      <c r="N6">
        <v>373473</v>
      </c>
      <c r="O6">
        <v>418206</v>
      </c>
      <c r="P6">
        <v>465560</v>
      </c>
      <c r="Q6">
        <v>513947</v>
      </c>
      <c r="R6">
        <v>563550</v>
      </c>
      <c r="S6">
        <v>613098</v>
      </c>
      <c r="T6">
        <v>665417</v>
      </c>
      <c r="U6">
        <v>719361</v>
      </c>
      <c r="V6">
        <v>775276</v>
      </c>
      <c r="W6">
        <v>833037</v>
      </c>
      <c r="X6">
        <v>892646</v>
      </c>
      <c r="Y6">
        <v>948672</v>
      </c>
      <c r="Z6" s="6">
        <v>1004310</v>
      </c>
      <c r="AA6" s="6">
        <v>1059970</v>
      </c>
      <c r="AB6" s="6">
        <v>1115490</v>
      </c>
      <c r="AC6" s="6">
        <v>1169760</v>
      </c>
      <c r="AD6" s="6">
        <v>1227710</v>
      </c>
      <c r="AE6" s="6">
        <v>1289940</v>
      </c>
      <c r="AF6" s="6">
        <v>1355810</v>
      </c>
      <c r="AG6" s="6">
        <v>1427210</v>
      </c>
      <c r="AH6" s="6">
        <v>1505510</v>
      </c>
      <c r="AI6">
        <v>31748</v>
      </c>
    </row>
    <row r="7" spans="1:35" x14ac:dyDescent="0.25">
      <c r="A7" t="s">
        <v>383</v>
      </c>
      <c r="B7" t="s">
        <v>391</v>
      </c>
      <c r="C7" t="s">
        <v>392</v>
      </c>
      <c r="D7">
        <v>0</v>
      </c>
      <c r="E7">
        <v>21326</v>
      </c>
      <c r="F7">
        <v>58524</v>
      </c>
      <c r="G7">
        <v>91221</v>
      </c>
      <c r="H7">
        <v>129974</v>
      </c>
      <c r="I7">
        <v>170806</v>
      </c>
      <c r="J7">
        <v>212569</v>
      </c>
      <c r="K7">
        <v>254882</v>
      </c>
      <c r="L7">
        <v>297631</v>
      </c>
      <c r="M7">
        <v>340225</v>
      </c>
      <c r="N7">
        <v>382309</v>
      </c>
      <c r="O7">
        <v>427552</v>
      </c>
      <c r="P7">
        <v>475129</v>
      </c>
      <c r="Q7">
        <v>523599</v>
      </c>
      <c r="R7">
        <v>572866</v>
      </c>
      <c r="S7">
        <v>621690</v>
      </c>
      <c r="T7">
        <v>673418</v>
      </c>
      <c r="U7">
        <v>726959</v>
      </c>
      <c r="V7">
        <v>782582</v>
      </c>
      <c r="W7">
        <v>840377</v>
      </c>
      <c r="X7">
        <v>900323</v>
      </c>
      <c r="Y7">
        <v>956558</v>
      </c>
      <c r="Z7" s="6">
        <v>1011530</v>
      </c>
      <c r="AA7" s="6">
        <v>1066790</v>
      </c>
      <c r="AB7" s="6">
        <v>1121240</v>
      </c>
      <c r="AC7" s="6">
        <v>1174020</v>
      </c>
      <c r="AD7" s="6">
        <v>1230030</v>
      </c>
      <c r="AE7" s="6">
        <v>1289020</v>
      </c>
      <c r="AF7" s="6">
        <v>1353870</v>
      </c>
      <c r="AG7" s="6">
        <v>1422930</v>
      </c>
      <c r="AH7" s="6">
        <v>1497860</v>
      </c>
      <c r="AI7">
        <v>30428</v>
      </c>
    </row>
    <row r="8" spans="1:35" x14ac:dyDescent="0.25">
      <c r="A8" t="s">
        <v>383</v>
      </c>
      <c r="B8" t="s">
        <v>393</v>
      </c>
      <c r="C8" t="s">
        <v>394</v>
      </c>
      <c r="D8">
        <v>0</v>
      </c>
      <c r="E8">
        <v>20957</v>
      </c>
      <c r="F8">
        <v>56415</v>
      </c>
      <c r="G8">
        <v>86963</v>
      </c>
      <c r="H8">
        <v>124305</v>
      </c>
      <c r="I8">
        <v>164102</v>
      </c>
      <c r="J8">
        <v>205037</v>
      </c>
      <c r="K8">
        <v>246653</v>
      </c>
      <c r="L8">
        <v>288782</v>
      </c>
      <c r="M8">
        <v>330996</v>
      </c>
      <c r="N8">
        <v>373508</v>
      </c>
      <c r="O8">
        <v>420025</v>
      </c>
      <c r="P8">
        <v>469562</v>
      </c>
      <c r="Q8">
        <v>520481</v>
      </c>
      <c r="R8">
        <v>573282</v>
      </c>
      <c r="S8">
        <v>626111</v>
      </c>
      <c r="T8">
        <v>681732</v>
      </c>
      <c r="U8">
        <v>738508</v>
      </c>
      <c r="V8">
        <v>797219</v>
      </c>
      <c r="W8">
        <v>858511</v>
      </c>
      <c r="X8">
        <v>922778</v>
      </c>
      <c r="Y8">
        <v>984484</v>
      </c>
      <c r="Z8" s="6">
        <v>1045920</v>
      </c>
      <c r="AA8" s="6">
        <v>1108120</v>
      </c>
      <c r="AB8" s="6">
        <v>1169410</v>
      </c>
      <c r="AC8" s="6">
        <v>1229900</v>
      </c>
      <c r="AD8" s="6">
        <v>1295450</v>
      </c>
      <c r="AE8" s="6">
        <v>1368870</v>
      </c>
      <c r="AF8" s="6">
        <v>1448980</v>
      </c>
      <c r="AG8" s="6">
        <v>1540260</v>
      </c>
      <c r="AH8" s="6">
        <v>1647640</v>
      </c>
      <c r="AI8">
        <v>31804</v>
      </c>
    </row>
    <row r="9" spans="1:35" x14ac:dyDescent="0.25">
      <c r="A9" t="s">
        <v>383</v>
      </c>
      <c r="B9" t="s">
        <v>395</v>
      </c>
      <c r="C9" t="s">
        <v>396</v>
      </c>
      <c r="D9">
        <v>0</v>
      </c>
      <c r="E9">
        <v>21288</v>
      </c>
      <c r="F9">
        <v>58513</v>
      </c>
      <c r="G9">
        <v>91209</v>
      </c>
      <c r="H9">
        <v>129991</v>
      </c>
      <c r="I9">
        <v>170850</v>
      </c>
      <c r="J9">
        <v>212619</v>
      </c>
      <c r="K9">
        <v>254950</v>
      </c>
      <c r="L9">
        <v>297710</v>
      </c>
      <c r="M9">
        <v>340305</v>
      </c>
      <c r="N9">
        <v>382378</v>
      </c>
      <c r="O9">
        <v>427606</v>
      </c>
      <c r="P9">
        <v>475198</v>
      </c>
      <c r="Q9">
        <v>523729</v>
      </c>
      <c r="R9">
        <v>573069</v>
      </c>
      <c r="S9">
        <v>621993</v>
      </c>
      <c r="T9">
        <v>673819</v>
      </c>
      <c r="U9">
        <v>727429</v>
      </c>
      <c r="V9">
        <v>783074</v>
      </c>
      <c r="W9">
        <v>840906</v>
      </c>
      <c r="X9">
        <v>900864</v>
      </c>
      <c r="Y9">
        <v>957100</v>
      </c>
      <c r="Z9" s="6">
        <v>1012060</v>
      </c>
      <c r="AA9" s="6">
        <v>1067320</v>
      </c>
      <c r="AB9" s="6">
        <v>1121760</v>
      </c>
      <c r="AC9" s="6">
        <v>1174520</v>
      </c>
      <c r="AD9" s="6">
        <v>1230480</v>
      </c>
      <c r="AE9" s="6">
        <v>1289390</v>
      </c>
      <c r="AF9" s="6">
        <v>1354170</v>
      </c>
      <c r="AG9" s="6">
        <v>1423160</v>
      </c>
      <c r="AH9" s="6">
        <v>1498050</v>
      </c>
      <c r="AI9">
        <v>31884</v>
      </c>
    </row>
    <row r="10" spans="1:35" x14ac:dyDescent="0.25">
      <c r="A10" t="s">
        <v>383</v>
      </c>
      <c r="B10" t="s">
        <v>397</v>
      </c>
      <c r="C10" t="s">
        <v>398</v>
      </c>
      <c r="D10">
        <v>0</v>
      </c>
      <c r="E10">
        <v>21289</v>
      </c>
      <c r="F10">
        <v>58509</v>
      </c>
      <c r="G10">
        <v>91204</v>
      </c>
      <c r="H10">
        <v>129992</v>
      </c>
      <c r="I10">
        <v>170855</v>
      </c>
      <c r="J10">
        <v>212619</v>
      </c>
      <c r="K10">
        <v>254945</v>
      </c>
      <c r="L10">
        <v>297698</v>
      </c>
      <c r="M10">
        <v>340291</v>
      </c>
      <c r="N10">
        <v>382370</v>
      </c>
      <c r="O10">
        <v>427594</v>
      </c>
      <c r="P10">
        <v>475189</v>
      </c>
      <c r="Q10">
        <v>523718</v>
      </c>
      <c r="R10">
        <v>573057</v>
      </c>
      <c r="S10">
        <v>621987</v>
      </c>
      <c r="T10">
        <v>673811</v>
      </c>
      <c r="U10">
        <v>727418</v>
      </c>
      <c r="V10">
        <v>783053</v>
      </c>
      <c r="W10">
        <v>840882</v>
      </c>
      <c r="X10">
        <v>900832</v>
      </c>
      <c r="Y10">
        <v>957069</v>
      </c>
      <c r="Z10" s="6">
        <v>1012030</v>
      </c>
      <c r="AA10" s="6">
        <v>1067290</v>
      </c>
      <c r="AB10" s="6">
        <v>1121730</v>
      </c>
      <c r="AC10" s="6">
        <v>1174480</v>
      </c>
      <c r="AD10" s="6">
        <v>1230440</v>
      </c>
      <c r="AE10" s="6">
        <v>1289350</v>
      </c>
      <c r="AF10" s="6">
        <v>1354130</v>
      </c>
      <c r="AG10" s="6">
        <v>1423110</v>
      </c>
      <c r="AH10" s="6">
        <v>1497990</v>
      </c>
      <c r="AI10">
        <v>31786</v>
      </c>
    </row>
    <row r="11" spans="1:35" x14ac:dyDescent="0.25">
      <c r="A11" t="s">
        <v>383</v>
      </c>
      <c r="B11" t="s">
        <v>399</v>
      </c>
      <c r="C11" t="s">
        <v>400</v>
      </c>
      <c r="D11">
        <v>0</v>
      </c>
      <c r="E11">
        <v>21318</v>
      </c>
      <c r="F11">
        <v>58560</v>
      </c>
      <c r="G11">
        <v>91266</v>
      </c>
      <c r="H11">
        <v>130051</v>
      </c>
      <c r="I11">
        <v>170909</v>
      </c>
      <c r="J11">
        <v>212646</v>
      </c>
      <c r="K11">
        <v>254919</v>
      </c>
      <c r="L11">
        <v>297642</v>
      </c>
      <c r="M11">
        <v>340227</v>
      </c>
      <c r="N11">
        <v>382301</v>
      </c>
      <c r="O11">
        <v>427551</v>
      </c>
      <c r="P11">
        <v>475180</v>
      </c>
      <c r="Q11">
        <v>523720</v>
      </c>
      <c r="R11">
        <v>573068</v>
      </c>
      <c r="S11">
        <v>622000</v>
      </c>
      <c r="T11">
        <v>673827</v>
      </c>
      <c r="U11">
        <v>727429</v>
      </c>
      <c r="V11">
        <v>783090</v>
      </c>
      <c r="W11">
        <v>840917</v>
      </c>
      <c r="X11">
        <v>900889</v>
      </c>
      <c r="Y11">
        <v>957134</v>
      </c>
      <c r="Z11" s="6">
        <v>1012100</v>
      </c>
      <c r="AA11" s="6">
        <v>1067360</v>
      </c>
      <c r="AB11" s="6">
        <v>1121790</v>
      </c>
      <c r="AC11" s="6">
        <v>1174540</v>
      </c>
      <c r="AD11" s="6">
        <v>1230500</v>
      </c>
      <c r="AE11" s="6">
        <v>1289400</v>
      </c>
      <c r="AF11" s="6">
        <v>1354170</v>
      </c>
      <c r="AG11" s="6">
        <v>1423140</v>
      </c>
      <c r="AH11" s="6">
        <v>1498020</v>
      </c>
      <c r="AI11">
        <v>31797</v>
      </c>
    </row>
    <row r="12" spans="1:35" x14ac:dyDescent="0.25">
      <c r="A12" t="s">
        <v>383</v>
      </c>
      <c r="B12" t="s">
        <v>401</v>
      </c>
      <c r="C12" t="s">
        <v>402</v>
      </c>
      <c r="D12">
        <v>0</v>
      </c>
      <c r="E12">
        <v>20985</v>
      </c>
      <c r="F12">
        <v>58102</v>
      </c>
      <c r="G12">
        <v>90801</v>
      </c>
      <c r="H12">
        <v>129658</v>
      </c>
      <c r="I12">
        <v>170643</v>
      </c>
      <c r="J12">
        <v>212532</v>
      </c>
      <c r="K12">
        <v>254937</v>
      </c>
      <c r="L12">
        <v>297704</v>
      </c>
      <c r="M12">
        <v>340285</v>
      </c>
      <c r="N12">
        <v>382356</v>
      </c>
      <c r="O12">
        <v>427556</v>
      </c>
      <c r="P12">
        <v>475124</v>
      </c>
      <c r="Q12">
        <v>523628</v>
      </c>
      <c r="R12">
        <v>572950</v>
      </c>
      <c r="S12">
        <v>621853</v>
      </c>
      <c r="T12">
        <v>673678</v>
      </c>
      <c r="U12">
        <v>727271</v>
      </c>
      <c r="V12">
        <v>782897</v>
      </c>
      <c r="W12">
        <v>840715</v>
      </c>
      <c r="X12">
        <v>900656</v>
      </c>
      <c r="Y12">
        <v>956868</v>
      </c>
      <c r="Z12" s="6">
        <v>1011830</v>
      </c>
      <c r="AA12" s="6">
        <v>1067080</v>
      </c>
      <c r="AB12" s="6">
        <v>1121500</v>
      </c>
      <c r="AC12" s="6">
        <v>1174240</v>
      </c>
      <c r="AD12" s="6">
        <v>1230190</v>
      </c>
      <c r="AE12" s="6">
        <v>1289090</v>
      </c>
      <c r="AF12" s="6">
        <v>1353860</v>
      </c>
      <c r="AG12" s="6">
        <v>1422820</v>
      </c>
      <c r="AH12" s="6">
        <v>1497710</v>
      </c>
      <c r="AI12">
        <v>26828</v>
      </c>
    </row>
    <row r="13" spans="1:35" x14ac:dyDescent="0.25">
      <c r="A13" t="s">
        <v>383</v>
      </c>
      <c r="B13" t="s">
        <v>403</v>
      </c>
      <c r="C13" t="s">
        <v>404</v>
      </c>
      <c r="D13">
        <v>0</v>
      </c>
      <c r="E13">
        <v>21152</v>
      </c>
      <c r="F13">
        <v>57700</v>
      </c>
      <c r="G13">
        <v>88439</v>
      </c>
      <c r="H13">
        <v>123573</v>
      </c>
      <c r="I13">
        <v>159026</v>
      </c>
      <c r="J13">
        <v>193267</v>
      </c>
      <c r="K13">
        <v>225795</v>
      </c>
      <c r="L13">
        <v>256691</v>
      </c>
      <c r="M13">
        <v>285208</v>
      </c>
      <c r="N13">
        <v>311332</v>
      </c>
      <c r="O13">
        <v>339432</v>
      </c>
      <c r="P13">
        <v>367978</v>
      </c>
      <c r="Q13">
        <v>396168</v>
      </c>
      <c r="R13">
        <v>423724</v>
      </c>
      <c r="S13">
        <v>450654</v>
      </c>
      <c r="T13">
        <v>478271</v>
      </c>
      <c r="U13">
        <v>506181</v>
      </c>
      <c r="V13">
        <v>533987</v>
      </c>
      <c r="W13">
        <v>562451</v>
      </c>
      <c r="X13">
        <v>590540</v>
      </c>
      <c r="Y13">
        <v>616443</v>
      </c>
      <c r="Z13">
        <v>642222</v>
      </c>
      <c r="AA13">
        <v>668515</v>
      </c>
      <c r="AB13">
        <v>695306</v>
      </c>
      <c r="AC13">
        <v>722828</v>
      </c>
      <c r="AD13">
        <v>752320</v>
      </c>
      <c r="AE13">
        <v>784220</v>
      </c>
      <c r="AF13">
        <v>817699</v>
      </c>
      <c r="AG13">
        <v>854726</v>
      </c>
      <c r="AH13">
        <v>894809</v>
      </c>
      <c r="AI13">
        <v>31804</v>
      </c>
    </row>
    <row r="14" spans="1:35" x14ac:dyDescent="0.25">
      <c r="A14" t="s">
        <v>383</v>
      </c>
      <c r="B14" t="s">
        <v>405</v>
      </c>
      <c r="C14" t="s">
        <v>406</v>
      </c>
      <c r="D14">
        <v>0</v>
      </c>
      <c r="E14">
        <v>21288</v>
      </c>
      <c r="F14">
        <v>58512</v>
      </c>
      <c r="G14">
        <v>91209</v>
      </c>
      <c r="H14">
        <v>129991</v>
      </c>
      <c r="I14">
        <v>170850</v>
      </c>
      <c r="J14">
        <v>212619</v>
      </c>
      <c r="K14">
        <v>254950</v>
      </c>
      <c r="L14">
        <v>297710</v>
      </c>
      <c r="M14">
        <v>340304</v>
      </c>
      <c r="N14">
        <v>382381</v>
      </c>
      <c r="O14">
        <v>427614</v>
      </c>
      <c r="P14">
        <v>475211</v>
      </c>
      <c r="Q14">
        <v>523739</v>
      </c>
      <c r="R14">
        <v>573079</v>
      </c>
      <c r="S14">
        <v>622003</v>
      </c>
      <c r="T14">
        <v>673833</v>
      </c>
      <c r="U14">
        <v>727442</v>
      </c>
      <c r="V14">
        <v>783084</v>
      </c>
      <c r="W14">
        <v>840914</v>
      </c>
      <c r="X14">
        <v>900871</v>
      </c>
      <c r="Y14">
        <v>957113</v>
      </c>
      <c r="Z14" s="6">
        <v>1012070</v>
      </c>
      <c r="AA14" s="6">
        <v>1067330</v>
      </c>
      <c r="AB14" s="6">
        <v>1121770</v>
      </c>
      <c r="AC14" s="6">
        <v>1174540</v>
      </c>
      <c r="AD14" s="6">
        <v>1230490</v>
      </c>
      <c r="AE14" s="6">
        <v>1289400</v>
      </c>
      <c r="AF14" s="6">
        <v>1354190</v>
      </c>
      <c r="AG14" s="6">
        <v>1423180</v>
      </c>
      <c r="AH14" s="6">
        <v>1498060</v>
      </c>
      <c r="AI14">
        <v>18666</v>
      </c>
    </row>
    <row r="15" spans="1:35" x14ac:dyDescent="0.25">
      <c r="A15" t="s">
        <v>383</v>
      </c>
      <c r="B15" t="s">
        <v>407</v>
      </c>
      <c r="C15" t="s">
        <v>408</v>
      </c>
      <c r="D15">
        <v>0</v>
      </c>
      <c r="E15">
        <v>2551</v>
      </c>
      <c r="F15">
        <v>5627</v>
      </c>
      <c r="G15">
        <v>8896</v>
      </c>
      <c r="H15">
        <v>11797</v>
      </c>
      <c r="I15">
        <v>14386</v>
      </c>
      <c r="J15">
        <v>16741</v>
      </c>
      <c r="K15">
        <v>18785</v>
      </c>
      <c r="L15">
        <v>20630</v>
      </c>
      <c r="M15">
        <v>22237</v>
      </c>
      <c r="N15">
        <v>23488</v>
      </c>
      <c r="O15">
        <v>24109</v>
      </c>
      <c r="P15">
        <v>24014</v>
      </c>
      <c r="Q15">
        <v>23472</v>
      </c>
      <c r="R15">
        <v>22475</v>
      </c>
      <c r="S15">
        <v>21383</v>
      </c>
      <c r="T15">
        <v>20460</v>
      </c>
      <c r="U15">
        <v>19482</v>
      </c>
      <c r="V15">
        <v>18546</v>
      </c>
      <c r="W15">
        <v>17614</v>
      </c>
      <c r="X15">
        <v>16724</v>
      </c>
      <c r="Y15">
        <v>15607</v>
      </c>
      <c r="Z15">
        <v>14763</v>
      </c>
      <c r="AA15">
        <v>13828</v>
      </c>
      <c r="AB15">
        <v>12874</v>
      </c>
      <c r="AC15">
        <v>12221</v>
      </c>
      <c r="AD15">
        <v>11472</v>
      </c>
      <c r="AE15">
        <v>10962</v>
      </c>
      <c r="AF15">
        <v>11060</v>
      </c>
      <c r="AG15">
        <v>11464</v>
      </c>
      <c r="AH15">
        <v>12025</v>
      </c>
      <c r="AI15">
        <v>31451</v>
      </c>
    </row>
    <row r="16" spans="1:35" x14ac:dyDescent="0.25">
      <c r="A16" t="s">
        <v>383</v>
      </c>
      <c r="B16" t="s">
        <v>409</v>
      </c>
      <c r="C16" t="s">
        <v>410</v>
      </c>
      <c r="D16">
        <v>0</v>
      </c>
      <c r="E16">
        <v>21223</v>
      </c>
      <c r="F16">
        <v>58461</v>
      </c>
      <c r="G16">
        <v>91312</v>
      </c>
      <c r="H16">
        <v>130230</v>
      </c>
      <c r="I16">
        <v>171208</v>
      </c>
      <c r="J16">
        <v>213063</v>
      </c>
      <c r="K16">
        <v>255403</v>
      </c>
      <c r="L16">
        <v>298120</v>
      </c>
      <c r="M16">
        <v>340655</v>
      </c>
      <c r="N16">
        <v>382668</v>
      </c>
      <c r="O16">
        <v>427845</v>
      </c>
      <c r="P16">
        <v>475401</v>
      </c>
      <c r="Q16">
        <v>523875</v>
      </c>
      <c r="R16">
        <v>573168</v>
      </c>
      <c r="S16">
        <v>622085</v>
      </c>
      <c r="T16">
        <v>673879</v>
      </c>
      <c r="U16">
        <v>727462</v>
      </c>
      <c r="V16">
        <v>783106</v>
      </c>
      <c r="W16">
        <v>840949</v>
      </c>
      <c r="X16">
        <v>900928</v>
      </c>
      <c r="Y16">
        <v>957174</v>
      </c>
      <c r="Z16" s="6">
        <v>1012150</v>
      </c>
      <c r="AA16" s="6">
        <v>1067420</v>
      </c>
      <c r="AB16" s="6">
        <v>1121880</v>
      </c>
      <c r="AC16" s="6">
        <v>1174630</v>
      </c>
      <c r="AD16" s="6">
        <v>1230590</v>
      </c>
      <c r="AE16" s="6">
        <v>1289510</v>
      </c>
      <c r="AF16" s="6">
        <v>1354270</v>
      </c>
      <c r="AG16" s="6">
        <v>1423240</v>
      </c>
      <c r="AH16" s="6">
        <v>1498110</v>
      </c>
      <c r="AI16">
        <v>31792</v>
      </c>
    </row>
    <row r="17" spans="1:35" x14ac:dyDescent="0.25">
      <c r="A17" t="s">
        <v>383</v>
      </c>
      <c r="B17" t="s">
        <v>411</v>
      </c>
      <c r="C17" t="s">
        <v>412</v>
      </c>
      <c r="D17">
        <v>0</v>
      </c>
      <c r="E17">
        <v>21190</v>
      </c>
      <c r="F17">
        <v>58471</v>
      </c>
      <c r="G17">
        <v>91190</v>
      </c>
      <c r="H17">
        <v>129987</v>
      </c>
      <c r="I17">
        <v>170864</v>
      </c>
      <c r="J17">
        <v>212632</v>
      </c>
      <c r="K17">
        <v>254973</v>
      </c>
      <c r="L17">
        <v>297736</v>
      </c>
      <c r="M17">
        <v>340348</v>
      </c>
      <c r="N17">
        <v>382428</v>
      </c>
      <c r="O17">
        <v>427653</v>
      </c>
      <c r="P17">
        <v>475253</v>
      </c>
      <c r="Q17">
        <v>523783</v>
      </c>
      <c r="R17">
        <v>573121</v>
      </c>
      <c r="S17">
        <v>622052</v>
      </c>
      <c r="T17">
        <v>673869</v>
      </c>
      <c r="U17">
        <v>727473</v>
      </c>
      <c r="V17">
        <v>783106</v>
      </c>
      <c r="W17">
        <v>840925</v>
      </c>
      <c r="X17">
        <v>900877</v>
      </c>
      <c r="Y17">
        <v>957106</v>
      </c>
      <c r="Z17" s="6">
        <v>1012060</v>
      </c>
      <c r="AA17" s="6">
        <v>1067310</v>
      </c>
      <c r="AB17" s="6">
        <v>1121730</v>
      </c>
      <c r="AC17" s="6">
        <v>1174480</v>
      </c>
      <c r="AD17" s="6">
        <v>1230420</v>
      </c>
      <c r="AE17" s="6">
        <v>1289260</v>
      </c>
      <c r="AF17" s="6">
        <v>1353940</v>
      </c>
      <c r="AG17" s="6">
        <v>1422800</v>
      </c>
      <c r="AH17" s="6">
        <v>1497570</v>
      </c>
      <c r="AI17">
        <v>28355</v>
      </c>
    </row>
    <row r="18" spans="1:35" x14ac:dyDescent="0.25">
      <c r="A18" t="s">
        <v>383</v>
      </c>
      <c r="B18" t="s">
        <v>413</v>
      </c>
      <c r="C18" t="s">
        <v>414</v>
      </c>
      <c r="D18">
        <v>0</v>
      </c>
      <c r="E18">
        <v>21284</v>
      </c>
      <c r="F18">
        <v>58502</v>
      </c>
      <c r="G18">
        <v>91173</v>
      </c>
      <c r="H18">
        <v>129902</v>
      </c>
      <c r="I18">
        <v>170688</v>
      </c>
      <c r="J18">
        <v>212379</v>
      </c>
      <c r="K18">
        <v>254612</v>
      </c>
      <c r="L18">
        <v>297249</v>
      </c>
      <c r="M18">
        <v>339723</v>
      </c>
      <c r="N18">
        <v>381668</v>
      </c>
      <c r="O18">
        <v>426732</v>
      </c>
      <c r="P18">
        <v>474172</v>
      </c>
      <c r="Q18">
        <v>522518</v>
      </c>
      <c r="R18">
        <v>571562</v>
      </c>
      <c r="S18">
        <v>620239</v>
      </c>
      <c r="T18">
        <v>671778</v>
      </c>
      <c r="U18">
        <v>725057</v>
      </c>
      <c r="V18">
        <v>780485</v>
      </c>
      <c r="W18">
        <v>838259</v>
      </c>
      <c r="X18">
        <v>898055</v>
      </c>
      <c r="Y18">
        <v>954101</v>
      </c>
      <c r="Z18" s="6">
        <v>1008910</v>
      </c>
      <c r="AA18" s="6">
        <v>1063980</v>
      </c>
      <c r="AB18" s="6">
        <v>1118260</v>
      </c>
      <c r="AC18" s="6">
        <v>1170890</v>
      </c>
      <c r="AD18" s="6">
        <v>1226700</v>
      </c>
      <c r="AE18" s="6">
        <v>1285450</v>
      </c>
      <c r="AF18" s="6">
        <v>1350110</v>
      </c>
      <c r="AG18" s="6">
        <v>1418870</v>
      </c>
      <c r="AH18" s="6">
        <v>1493580</v>
      </c>
      <c r="AI18">
        <v>31959</v>
      </c>
    </row>
    <row r="19" spans="1:35" x14ac:dyDescent="0.25">
      <c r="A19" t="s">
        <v>383</v>
      </c>
      <c r="B19" t="s">
        <v>415</v>
      </c>
      <c r="C19" t="s">
        <v>416</v>
      </c>
      <c r="D19">
        <v>0</v>
      </c>
      <c r="E19">
        <v>20957</v>
      </c>
      <c r="F19">
        <v>57959</v>
      </c>
      <c r="G19">
        <v>90491</v>
      </c>
      <c r="H19">
        <v>129134</v>
      </c>
      <c r="I19">
        <v>169882</v>
      </c>
      <c r="J19">
        <v>211512</v>
      </c>
      <c r="K19">
        <v>253702</v>
      </c>
      <c r="L19">
        <v>296283</v>
      </c>
      <c r="M19">
        <v>338690</v>
      </c>
      <c r="N19">
        <v>380536</v>
      </c>
      <c r="O19">
        <v>425502</v>
      </c>
      <c r="P19">
        <v>472801</v>
      </c>
      <c r="Q19">
        <v>521016</v>
      </c>
      <c r="R19">
        <v>569995</v>
      </c>
      <c r="S19">
        <v>618553</v>
      </c>
      <c r="T19">
        <v>669954</v>
      </c>
      <c r="U19">
        <v>723071</v>
      </c>
      <c r="V19">
        <v>778190</v>
      </c>
      <c r="W19">
        <v>835543</v>
      </c>
      <c r="X19">
        <v>894968</v>
      </c>
      <c r="Y19">
        <v>950623</v>
      </c>
      <c r="Z19" s="6">
        <v>1004990</v>
      </c>
      <c r="AA19" s="6">
        <v>1059550</v>
      </c>
      <c r="AB19" s="6">
        <v>1113280</v>
      </c>
      <c r="AC19" s="6">
        <v>1165290</v>
      </c>
      <c r="AD19" s="6">
        <v>1220430</v>
      </c>
      <c r="AE19" s="6">
        <v>1278450</v>
      </c>
      <c r="AF19" s="6">
        <v>1342290</v>
      </c>
      <c r="AG19" s="6">
        <v>1410190</v>
      </c>
      <c r="AH19" s="6">
        <v>1483970</v>
      </c>
      <c r="AI19">
        <v>32012</v>
      </c>
    </row>
    <row r="20" spans="1:35" x14ac:dyDescent="0.25">
      <c r="A20" t="s">
        <v>383</v>
      </c>
      <c r="B20" t="s">
        <v>417</v>
      </c>
      <c r="C20" t="s">
        <v>418</v>
      </c>
      <c r="D20">
        <v>0</v>
      </c>
      <c r="E20">
        <v>21703</v>
      </c>
      <c r="F20">
        <v>58405</v>
      </c>
      <c r="G20">
        <v>90731</v>
      </c>
      <c r="H20">
        <v>128940</v>
      </c>
      <c r="I20">
        <v>168817</v>
      </c>
      <c r="J20">
        <v>209244</v>
      </c>
      <c r="K20">
        <v>250190</v>
      </c>
      <c r="L20">
        <v>291584</v>
      </c>
      <c r="M20">
        <v>332637</v>
      </c>
      <c r="N20">
        <v>372860</v>
      </c>
      <c r="O20">
        <v>416179</v>
      </c>
      <c r="P20">
        <v>462199</v>
      </c>
      <c r="Q20">
        <v>509196</v>
      </c>
      <c r="R20">
        <v>557367</v>
      </c>
      <c r="S20">
        <v>605585</v>
      </c>
      <c r="T20">
        <v>656041</v>
      </c>
      <c r="U20">
        <v>707063</v>
      </c>
      <c r="V20">
        <v>760668</v>
      </c>
      <c r="W20">
        <v>816451</v>
      </c>
      <c r="X20">
        <v>874247</v>
      </c>
      <c r="Y20">
        <v>929612</v>
      </c>
      <c r="Z20">
        <v>986452</v>
      </c>
      <c r="AA20" s="6">
        <v>1042660</v>
      </c>
      <c r="AB20" s="6">
        <v>1098090</v>
      </c>
      <c r="AC20" s="6">
        <v>1152690</v>
      </c>
      <c r="AD20" s="6">
        <v>1209910</v>
      </c>
      <c r="AE20" s="6">
        <v>1269710</v>
      </c>
      <c r="AF20" s="6">
        <v>1331680</v>
      </c>
      <c r="AG20" s="6">
        <v>1396550</v>
      </c>
      <c r="AH20" s="6">
        <v>1467620</v>
      </c>
      <c r="AI20">
        <v>24355</v>
      </c>
    </row>
    <row r="21" spans="1:35" x14ac:dyDescent="0.25">
      <c r="A21" t="s">
        <v>383</v>
      </c>
      <c r="B21" t="s">
        <v>419</v>
      </c>
      <c r="C21" t="s">
        <v>420</v>
      </c>
      <c r="D21">
        <v>0</v>
      </c>
      <c r="E21">
        <v>20945</v>
      </c>
      <c r="F21">
        <v>57756</v>
      </c>
      <c r="G21">
        <v>89991</v>
      </c>
      <c r="H21">
        <v>128285</v>
      </c>
      <c r="I21">
        <v>168666</v>
      </c>
      <c r="J21">
        <v>209970</v>
      </c>
      <c r="K21">
        <v>251850</v>
      </c>
      <c r="L21">
        <v>294210</v>
      </c>
      <c r="M21">
        <v>336439</v>
      </c>
      <c r="N21">
        <v>378236</v>
      </c>
      <c r="O21">
        <v>423269</v>
      </c>
      <c r="P21">
        <v>470746</v>
      </c>
      <c r="Q21">
        <v>519247</v>
      </c>
      <c r="R21">
        <v>568669</v>
      </c>
      <c r="S21">
        <v>617797</v>
      </c>
      <c r="T21">
        <v>669955</v>
      </c>
      <c r="U21">
        <v>723967</v>
      </c>
      <c r="V21">
        <v>780071</v>
      </c>
      <c r="W21">
        <v>838492</v>
      </c>
      <c r="X21">
        <v>899147</v>
      </c>
      <c r="Y21">
        <v>956198</v>
      </c>
      <c r="Z21" s="6">
        <v>1012090</v>
      </c>
      <c r="AA21" s="6">
        <v>1068430</v>
      </c>
      <c r="AB21" s="6">
        <v>1124080</v>
      </c>
      <c r="AC21" s="6">
        <v>1178180</v>
      </c>
      <c r="AD21" s="6">
        <v>1235600</v>
      </c>
      <c r="AE21" s="6">
        <v>1296120</v>
      </c>
      <c r="AF21" s="6">
        <v>1362630</v>
      </c>
      <c r="AG21" s="6">
        <v>1433540</v>
      </c>
      <c r="AH21" s="6">
        <v>1510540</v>
      </c>
      <c r="AI21">
        <v>30915</v>
      </c>
    </row>
    <row r="22" spans="1:35" x14ac:dyDescent="0.25">
      <c r="A22" t="s">
        <v>383</v>
      </c>
      <c r="B22" t="s">
        <v>421</v>
      </c>
      <c r="C22" t="s">
        <v>422</v>
      </c>
      <c r="D22">
        <v>0</v>
      </c>
      <c r="E22">
        <v>21294</v>
      </c>
      <c r="F22">
        <v>58520</v>
      </c>
      <c r="G22">
        <v>91217</v>
      </c>
      <c r="H22">
        <v>130008</v>
      </c>
      <c r="I22">
        <v>170888</v>
      </c>
      <c r="J22">
        <v>212678</v>
      </c>
      <c r="K22">
        <v>255036</v>
      </c>
      <c r="L22">
        <v>297816</v>
      </c>
      <c r="M22">
        <v>340446</v>
      </c>
      <c r="N22">
        <v>382557</v>
      </c>
      <c r="O22">
        <v>427825</v>
      </c>
      <c r="P22">
        <v>475459</v>
      </c>
      <c r="Q22">
        <v>524026</v>
      </c>
      <c r="R22">
        <v>573426</v>
      </c>
      <c r="S22">
        <v>622399</v>
      </c>
      <c r="T22">
        <v>674287</v>
      </c>
      <c r="U22">
        <v>727975</v>
      </c>
      <c r="V22">
        <v>783693</v>
      </c>
      <c r="W22">
        <v>841601</v>
      </c>
      <c r="X22">
        <v>901644</v>
      </c>
      <c r="Y22">
        <v>957981</v>
      </c>
      <c r="Z22" s="6">
        <v>1013060</v>
      </c>
      <c r="AA22" s="6">
        <v>1068430</v>
      </c>
      <c r="AB22" s="6">
        <v>1122980</v>
      </c>
      <c r="AC22" s="6">
        <v>1175860</v>
      </c>
      <c r="AD22" s="6">
        <v>1231950</v>
      </c>
      <c r="AE22" s="6">
        <v>1291000</v>
      </c>
      <c r="AF22" s="6">
        <v>1355920</v>
      </c>
      <c r="AG22" s="6">
        <v>1425070</v>
      </c>
      <c r="AH22" s="6">
        <v>1500140</v>
      </c>
      <c r="AI22">
        <v>32029</v>
      </c>
    </row>
    <row r="23" spans="1:35" x14ac:dyDescent="0.25">
      <c r="A23" t="s">
        <v>383</v>
      </c>
      <c r="B23" t="s">
        <v>423</v>
      </c>
      <c r="C23" t="s">
        <v>424</v>
      </c>
      <c r="D23">
        <v>0</v>
      </c>
      <c r="E23">
        <v>21297</v>
      </c>
      <c r="F23">
        <v>58526</v>
      </c>
      <c r="G23">
        <v>91243</v>
      </c>
      <c r="H23">
        <v>130035</v>
      </c>
      <c r="I23">
        <v>170915</v>
      </c>
      <c r="J23">
        <v>212705</v>
      </c>
      <c r="K23">
        <v>255054</v>
      </c>
      <c r="L23">
        <v>297843</v>
      </c>
      <c r="M23">
        <v>340470</v>
      </c>
      <c r="N23">
        <v>382579</v>
      </c>
      <c r="O23">
        <v>427839</v>
      </c>
      <c r="P23">
        <v>475468</v>
      </c>
      <c r="Q23">
        <v>524014</v>
      </c>
      <c r="R23">
        <v>573397</v>
      </c>
      <c r="S23">
        <v>622357</v>
      </c>
      <c r="T23">
        <v>674232</v>
      </c>
      <c r="U23">
        <v>727866</v>
      </c>
      <c r="V23">
        <v>783550</v>
      </c>
      <c r="W23">
        <v>841416</v>
      </c>
      <c r="X23">
        <v>901410</v>
      </c>
      <c r="Y23">
        <v>957704</v>
      </c>
      <c r="Z23" s="6">
        <v>1012720</v>
      </c>
      <c r="AA23" s="6">
        <v>1068030</v>
      </c>
      <c r="AB23" s="6">
        <v>1122520</v>
      </c>
      <c r="AC23" s="6">
        <v>1175320</v>
      </c>
      <c r="AD23" s="6">
        <v>1231340</v>
      </c>
      <c r="AE23" s="6">
        <v>1290300</v>
      </c>
      <c r="AF23" s="6">
        <v>1355150</v>
      </c>
      <c r="AG23" s="6">
        <v>1424200</v>
      </c>
      <c r="AH23" s="6">
        <v>1499170</v>
      </c>
      <c r="AI23">
        <v>32096</v>
      </c>
    </row>
    <row r="24" spans="1:35" x14ac:dyDescent="0.25">
      <c r="A24" t="s">
        <v>383</v>
      </c>
      <c r="B24" t="s">
        <v>425</v>
      </c>
      <c r="C24" t="s">
        <v>426</v>
      </c>
      <c r="D24">
        <v>0</v>
      </c>
      <c r="E24">
        <v>21350</v>
      </c>
      <c r="F24">
        <v>58642</v>
      </c>
      <c r="G24">
        <v>91375</v>
      </c>
      <c r="H24">
        <v>130189</v>
      </c>
      <c r="I24">
        <v>171072</v>
      </c>
      <c r="J24">
        <v>212847</v>
      </c>
      <c r="K24">
        <v>255164</v>
      </c>
      <c r="L24">
        <v>297877</v>
      </c>
      <c r="M24">
        <v>340371</v>
      </c>
      <c r="N24">
        <v>382351</v>
      </c>
      <c r="O24">
        <v>427478</v>
      </c>
      <c r="P24">
        <v>474978</v>
      </c>
      <c r="Q24">
        <v>523435</v>
      </c>
      <c r="R24">
        <v>572727</v>
      </c>
      <c r="S24">
        <v>621659</v>
      </c>
      <c r="T24">
        <v>673523</v>
      </c>
      <c r="U24">
        <v>727203</v>
      </c>
      <c r="V24">
        <v>782885</v>
      </c>
      <c r="W24">
        <v>840754</v>
      </c>
      <c r="X24">
        <v>900715</v>
      </c>
      <c r="Y24">
        <v>956961</v>
      </c>
      <c r="Z24" s="6">
        <v>1011920</v>
      </c>
      <c r="AA24" s="6">
        <v>1067190</v>
      </c>
      <c r="AB24" s="6">
        <v>1121590</v>
      </c>
      <c r="AC24" s="6">
        <v>1174290</v>
      </c>
      <c r="AD24" s="6">
        <v>1230180</v>
      </c>
      <c r="AE24" s="6">
        <v>1289000</v>
      </c>
      <c r="AF24" s="6">
        <v>1353690</v>
      </c>
      <c r="AG24" s="6">
        <v>1422600</v>
      </c>
      <c r="AH24" s="6">
        <v>1497390</v>
      </c>
      <c r="AI24">
        <v>33308</v>
      </c>
    </row>
    <row r="25" spans="1:35" x14ac:dyDescent="0.25">
      <c r="A25" t="s">
        <v>383</v>
      </c>
      <c r="B25" t="s">
        <v>427</v>
      </c>
      <c r="C25" t="s">
        <v>428</v>
      </c>
      <c r="D25">
        <v>0</v>
      </c>
      <c r="E25">
        <v>21466</v>
      </c>
      <c r="F25">
        <v>59173</v>
      </c>
      <c r="G25">
        <v>92728</v>
      </c>
      <c r="H25">
        <v>132783</v>
      </c>
      <c r="I25">
        <v>175364</v>
      </c>
      <c r="J25">
        <v>219187</v>
      </c>
      <c r="K25">
        <v>263866</v>
      </c>
      <c r="L25">
        <v>309301</v>
      </c>
      <c r="M25">
        <v>354947</v>
      </c>
      <c r="N25">
        <v>400442</v>
      </c>
      <c r="O25">
        <v>449395</v>
      </c>
      <c r="P25">
        <v>501290</v>
      </c>
      <c r="Q25">
        <v>554559</v>
      </c>
      <c r="R25">
        <v>609052</v>
      </c>
      <c r="S25">
        <v>663443</v>
      </c>
      <c r="T25">
        <v>721356</v>
      </c>
      <c r="U25">
        <v>781917</v>
      </c>
      <c r="V25">
        <v>844580</v>
      </c>
      <c r="W25">
        <v>910117</v>
      </c>
      <c r="X25">
        <v>978041</v>
      </c>
      <c r="Y25" s="6">
        <v>1042550</v>
      </c>
      <c r="Z25" s="6">
        <v>1106040</v>
      </c>
      <c r="AA25" s="6">
        <v>1170300</v>
      </c>
      <c r="AB25" s="6">
        <v>1233960</v>
      </c>
      <c r="AC25" s="6">
        <v>1296180</v>
      </c>
      <c r="AD25" s="6">
        <v>1362460</v>
      </c>
      <c r="AE25" s="6">
        <v>1432620</v>
      </c>
      <c r="AF25" s="6">
        <v>1508910</v>
      </c>
      <c r="AG25" s="6">
        <v>1591480</v>
      </c>
      <c r="AH25" s="6">
        <v>1680750</v>
      </c>
      <c r="AI25">
        <v>32734</v>
      </c>
    </row>
    <row r="26" spans="1:35" x14ac:dyDescent="0.25">
      <c r="A26" t="s">
        <v>383</v>
      </c>
      <c r="B26" t="s">
        <v>429</v>
      </c>
      <c r="C26" t="s">
        <v>430</v>
      </c>
      <c r="D26">
        <v>0</v>
      </c>
      <c r="E26">
        <v>21310</v>
      </c>
      <c r="F26">
        <v>58575</v>
      </c>
      <c r="G26">
        <v>91348</v>
      </c>
      <c r="H26">
        <v>130237</v>
      </c>
      <c r="I26">
        <v>171278</v>
      </c>
      <c r="J26">
        <v>213249</v>
      </c>
      <c r="K26">
        <v>255823</v>
      </c>
      <c r="L26">
        <v>298832</v>
      </c>
      <c r="M26">
        <v>341742</v>
      </c>
      <c r="N26">
        <v>384175</v>
      </c>
      <c r="O26">
        <v>429767</v>
      </c>
      <c r="P26">
        <v>477764</v>
      </c>
      <c r="Q26">
        <v>526738</v>
      </c>
      <c r="R26">
        <v>576575</v>
      </c>
      <c r="S26">
        <v>626029</v>
      </c>
      <c r="T26">
        <v>678500</v>
      </c>
      <c r="U26">
        <v>732811</v>
      </c>
      <c r="V26">
        <v>789101</v>
      </c>
      <c r="W26">
        <v>847552</v>
      </c>
      <c r="X26">
        <v>908169</v>
      </c>
      <c r="Y26">
        <v>965075</v>
      </c>
      <c r="Z26" s="6">
        <v>1020720</v>
      </c>
      <c r="AA26" s="6">
        <v>1076720</v>
      </c>
      <c r="AB26" s="6">
        <v>1131810</v>
      </c>
      <c r="AC26" s="6">
        <v>1185230</v>
      </c>
      <c r="AD26" s="6">
        <v>1241890</v>
      </c>
      <c r="AE26" s="6">
        <v>1301540</v>
      </c>
      <c r="AF26" s="6">
        <v>1367020</v>
      </c>
      <c r="AG26" s="6">
        <v>1436860</v>
      </c>
      <c r="AH26" s="6">
        <v>1512570</v>
      </c>
      <c r="AI26">
        <v>33215</v>
      </c>
    </row>
    <row r="27" spans="1:35" x14ac:dyDescent="0.25">
      <c r="A27" t="s">
        <v>383</v>
      </c>
      <c r="B27" t="s">
        <v>431</v>
      </c>
      <c r="C27" t="s">
        <v>432</v>
      </c>
      <c r="D27">
        <v>0</v>
      </c>
      <c r="E27">
        <v>21285</v>
      </c>
      <c r="F27">
        <v>58412</v>
      </c>
      <c r="G27">
        <v>91025</v>
      </c>
      <c r="H27">
        <v>129702</v>
      </c>
      <c r="I27">
        <v>170544</v>
      </c>
      <c r="J27">
        <v>212474</v>
      </c>
      <c r="K27">
        <v>254914</v>
      </c>
      <c r="L27">
        <v>297710</v>
      </c>
      <c r="M27">
        <v>340342</v>
      </c>
      <c r="N27">
        <v>382426</v>
      </c>
      <c r="O27">
        <v>427648</v>
      </c>
      <c r="P27">
        <v>475230</v>
      </c>
      <c r="Q27">
        <v>523732</v>
      </c>
      <c r="R27">
        <v>573058</v>
      </c>
      <c r="S27">
        <v>621995</v>
      </c>
      <c r="T27">
        <v>673859</v>
      </c>
      <c r="U27">
        <v>727672</v>
      </c>
      <c r="V27">
        <v>783278</v>
      </c>
      <c r="W27">
        <v>841152</v>
      </c>
      <c r="X27">
        <v>901018</v>
      </c>
      <c r="Y27">
        <v>957105</v>
      </c>
      <c r="Z27" s="6">
        <v>1011780</v>
      </c>
      <c r="AA27" s="6">
        <v>1066740</v>
      </c>
      <c r="AB27" s="6">
        <v>1121080</v>
      </c>
      <c r="AC27" s="6">
        <v>1174110</v>
      </c>
      <c r="AD27" s="6">
        <v>1230530</v>
      </c>
      <c r="AE27" s="6">
        <v>1289890</v>
      </c>
      <c r="AF27" s="6">
        <v>1352420</v>
      </c>
      <c r="AG27" s="6">
        <v>1418530</v>
      </c>
      <c r="AH27" s="6">
        <v>1487660</v>
      </c>
      <c r="AI27">
        <v>28801</v>
      </c>
    </row>
    <row r="28" spans="1:35" x14ac:dyDescent="0.25">
      <c r="A28" t="s">
        <v>383</v>
      </c>
      <c r="B28" t="s">
        <v>433</v>
      </c>
      <c r="C28" t="s">
        <v>434</v>
      </c>
      <c r="D28">
        <v>0</v>
      </c>
      <c r="E28">
        <v>21053</v>
      </c>
      <c r="F28">
        <v>58574</v>
      </c>
      <c r="G28">
        <v>91510</v>
      </c>
      <c r="H28">
        <v>130501</v>
      </c>
      <c r="I28">
        <v>171575</v>
      </c>
      <c r="J28">
        <v>213520</v>
      </c>
      <c r="K28">
        <v>256031</v>
      </c>
      <c r="L28">
        <v>298939</v>
      </c>
      <c r="M28">
        <v>341675</v>
      </c>
      <c r="N28">
        <v>383907</v>
      </c>
      <c r="O28">
        <v>429258</v>
      </c>
      <c r="P28">
        <v>476984</v>
      </c>
      <c r="Q28">
        <v>525622</v>
      </c>
      <c r="R28">
        <v>575107</v>
      </c>
      <c r="S28">
        <v>624157</v>
      </c>
      <c r="T28">
        <v>676148</v>
      </c>
      <c r="U28">
        <v>729907</v>
      </c>
      <c r="V28">
        <v>785680</v>
      </c>
      <c r="W28">
        <v>843599</v>
      </c>
      <c r="X28">
        <v>903659</v>
      </c>
      <c r="Y28">
        <v>960012</v>
      </c>
      <c r="Z28" s="6">
        <v>1015090</v>
      </c>
      <c r="AA28" s="6">
        <v>1070470</v>
      </c>
      <c r="AB28" s="6">
        <v>1125020</v>
      </c>
      <c r="AC28" s="6">
        <v>1177880</v>
      </c>
      <c r="AD28" s="6">
        <v>1233960</v>
      </c>
      <c r="AE28" s="6">
        <v>1293000</v>
      </c>
      <c r="AF28" s="6">
        <v>1357910</v>
      </c>
      <c r="AG28" s="6">
        <v>1427050</v>
      </c>
      <c r="AH28" s="6">
        <v>1502110</v>
      </c>
      <c r="AI28">
        <v>0</v>
      </c>
    </row>
    <row r="29" spans="1:35" x14ac:dyDescent="0.25">
      <c r="A29" t="s">
        <v>383</v>
      </c>
      <c r="B29" t="s">
        <v>435</v>
      </c>
      <c r="C29" t="s">
        <v>436</v>
      </c>
      <c r="D29">
        <v>0</v>
      </c>
      <c r="E29">
        <v>20359</v>
      </c>
      <c r="F29">
        <v>56642</v>
      </c>
      <c r="G29">
        <v>88916</v>
      </c>
      <c r="H29">
        <v>127454</v>
      </c>
      <c r="I29">
        <v>168180</v>
      </c>
      <c r="J29">
        <v>209882</v>
      </c>
      <c r="K29">
        <v>252202</v>
      </c>
      <c r="L29">
        <v>294961</v>
      </c>
      <c r="M29">
        <v>337621</v>
      </c>
      <c r="N29">
        <v>379825</v>
      </c>
      <c r="O29">
        <v>425221</v>
      </c>
      <c r="P29">
        <v>472998</v>
      </c>
      <c r="Q29">
        <v>521672</v>
      </c>
      <c r="R29">
        <v>571154</v>
      </c>
      <c r="S29">
        <v>620217</v>
      </c>
      <c r="T29">
        <v>672164</v>
      </c>
      <c r="U29">
        <v>725891</v>
      </c>
      <c r="V29">
        <v>781673</v>
      </c>
      <c r="W29">
        <v>839647</v>
      </c>
      <c r="X29">
        <v>899758</v>
      </c>
      <c r="Y29">
        <v>956134</v>
      </c>
      <c r="Z29" s="6">
        <v>1011230</v>
      </c>
      <c r="AA29" s="6">
        <v>1066610</v>
      </c>
      <c r="AB29" s="6">
        <v>1121160</v>
      </c>
      <c r="AC29" s="6">
        <v>1174020</v>
      </c>
      <c r="AD29" s="6">
        <v>1230110</v>
      </c>
      <c r="AE29" s="6">
        <v>1289150</v>
      </c>
      <c r="AF29" s="6">
        <v>1354070</v>
      </c>
      <c r="AG29" s="6">
        <v>1423190</v>
      </c>
      <c r="AH29" s="6">
        <v>1498280</v>
      </c>
    </row>
    <row r="30" spans="1:35" x14ac:dyDescent="0.2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30"/>
  <sheetViews>
    <sheetView topLeftCell="D1" workbookViewId="0"/>
  </sheetViews>
  <sheetFormatPr defaultRowHeight="15" x14ac:dyDescent="0.25"/>
  <cols>
    <col min="1" max="1" width="85.425781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">
        <v>385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-93</v>
      </c>
      <c r="E3">
        <f>(State_ContributionTestResults!G3-State_ContributionTestResults!G$2)*-1</f>
        <v>-150</v>
      </c>
      <c r="F3">
        <f>(State_ContributionTestResults!H3-State_ContributionTestResults!H$2)*-1</f>
        <v>-120</v>
      </c>
      <c r="G3">
        <f>(State_ContributionTestResults!I3-State_ContributionTestResults!I$2)*-1</f>
        <v>-11</v>
      </c>
      <c r="H3">
        <f>(State_ContributionTestResults!J3-State_ContributionTestResults!J$2)*-1</f>
        <v>163</v>
      </c>
      <c r="I3">
        <f>(State_ContributionTestResults!K3-State_ContributionTestResults!K$2)*-1</f>
        <v>291</v>
      </c>
      <c r="J3">
        <f>(State_ContributionTestResults!L3-State_ContributionTestResults!L$2)*-1</f>
        <v>538</v>
      </c>
      <c r="K3">
        <f>(State_ContributionTestResults!M3-State_ContributionTestResults!M$2)*-1</f>
        <v>794</v>
      </c>
      <c r="L3">
        <f>(State_ContributionTestResults!N3-State_ContributionTestResults!N$2)*-1</f>
        <v>1011</v>
      </c>
      <c r="M3">
        <f>(State_ContributionTestResults!O3-State_ContributionTestResults!O$2)*-1</f>
        <v>1155</v>
      </c>
      <c r="N3">
        <f>(State_ContributionTestResults!P3-State_ContributionTestResults!P$2)*-1</f>
        <v>1246</v>
      </c>
      <c r="O3">
        <f>(State_ContributionTestResults!Q3-State_ContributionTestResults!Q$2)*-1</f>
        <v>1306</v>
      </c>
      <c r="P3">
        <f>(State_ContributionTestResults!R3-State_ContributionTestResults!R$2)*-1</f>
        <v>1317</v>
      </c>
      <c r="Q3">
        <f>(State_ContributionTestResults!S3-State_ContributionTestResults!S$2)*-1</f>
        <v>1285</v>
      </c>
      <c r="R3">
        <f>(State_ContributionTestResults!T3-State_ContributionTestResults!T$2)*-1</f>
        <v>1214</v>
      </c>
      <c r="S3">
        <f>(State_ContributionTestResults!U3-State_ContributionTestResults!U$2)*-1</f>
        <v>1101</v>
      </c>
      <c r="T3">
        <f>(State_ContributionTestResults!V3-State_ContributionTestResults!V$2)*-1</f>
        <v>931</v>
      </c>
      <c r="U3">
        <f>(State_ContributionTestResults!W3-State_ContributionTestResults!W$2)*-1</f>
        <v>854</v>
      </c>
      <c r="V3">
        <f>(State_ContributionTestResults!X3-State_ContributionTestResults!X$2)*-1</f>
        <v>785</v>
      </c>
      <c r="W3">
        <f>(State_ContributionTestResults!Y3-State_ContributionTestResults!Y$2)*-1</f>
        <v>821</v>
      </c>
      <c r="X3">
        <f>(State_ContributionTestResults!Z3-State_ContributionTestResults!Z$2)*-1</f>
        <v>950</v>
      </c>
      <c r="Y3">
        <f>(State_ContributionTestResults!AA3-State_ContributionTestResults!AA$2)*-1</f>
        <v>1240</v>
      </c>
      <c r="Z3">
        <f>(State_ContributionTestResults!AB3-State_ContributionTestResults!AB$2)*-1</f>
        <v>1670</v>
      </c>
      <c r="AA3">
        <f>(State_ContributionTestResults!AC3-State_ContributionTestResults!AC$2)*-1</f>
        <v>2200</v>
      </c>
      <c r="AB3">
        <f>(State_ContributionTestResults!AD3-State_ContributionTestResults!AD$2)*-1</f>
        <v>2850</v>
      </c>
      <c r="AC3">
        <f>(State_ContributionTestResults!AE3-State_ContributionTestResults!AE$2)*-1</f>
        <v>3610</v>
      </c>
      <c r="AD3">
        <f>(State_ContributionTestResults!AF3-State_ContributionTestResults!AF$2)*-1</f>
        <v>4450</v>
      </c>
      <c r="AE3">
        <f>(State_ContributionTestResults!AG3-State_ContributionTestResults!AG$2)*-1</f>
        <v>5350</v>
      </c>
      <c r="AF3">
        <f>(State_ContributionTestResults!AH3-State_ContributionTestResults!AH$2)*-1</f>
        <v>6330</v>
      </c>
    </row>
    <row r="4" spans="1:32" x14ac:dyDescent="0.25">
      <c r="A4" t="s">
        <v>387</v>
      </c>
      <c r="B4">
        <f>(State_ContributionTestResults!D4-State_ContributionTestResults!D$2)*-1</f>
        <v>0</v>
      </c>
      <c r="C4">
        <f>(State_ContributionTestResults!E4-State_ContributionTestResults!E$2)*-1</f>
        <v>-9</v>
      </c>
      <c r="D4">
        <f>(State_ContributionTestResults!F4-State_ContributionTestResults!F$2)*-1</f>
        <v>-14</v>
      </c>
      <c r="E4">
        <f>(State_ContributionTestResults!G4-State_ContributionTestResults!G$2)*-1</f>
        <v>0</v>
      </c>
      <c r="F4">
        <f>(State_ContributionTestResults!H4-State_ContributionTestResults!H$2)*-1</f>
        <v>79</v>
      </c>
      <c r="G4">
        <f>(State_ContributionTestResults!I4-State_ContributionTestResults!I$2)*-1</f>
        <v>178</v>
      </c>
      <c r="H4">
        <f>(State_ContributionTestResults!J4-State_ContributionTestResults!J$2)*-1</f>
        <v>282</v>
      </c>
      <c r="I4">
        <f>(State_ContributionTestResults!K4-State_ContributionTestResults!K$2)*-1</f>
        <v>445</v>
      </c>
      <c r="J4">
        <f>(State_ContributionTestResults!L4-State_ContributionTestResults!L$2)*-1</f>
        <v>613</v>
      </c>
      <c r="K4">
        <f>(State_ContributionTestResults!M4-State_ContributionTestResults!M$2)*-1</f>
        <v>815</v>
      </c>
      <c r="L4">
        <f>(State_ContributionTestResults!N4-State_ContributionTestResults!N$2)*-1</f>
        <v>1074</v>
      </c>
      <c r="M4">
        <f>(State_ContributionTestResults!O4-State_ContributionTestResults!O$2)*-1</f>
        <v>1357</v>
      </c>
      <c r="N4">
        <f>(State_ContributionTestResults!P4-State_ContributionTestResults!P$2)*-1</f>
        <v>1669</v>
      </c>
      <c r="O4">
        <f>(State_ContributionTestResults!Q4-State_ContributionTestResults!Q$2)*-1</f>
        <v>2015</v>
      </c>
      <c r="P4">
        <f>(State_ContributionTestResults!R4-State_ContributionTestResults!R$2)*-1</f>
        <v>2471</v>
      </c>
      <c r="Q4">
        <f>(State_ContributionTestResults!S4-State_ContributionTestResults!S$2)*-1</f>
        <v>2892</v>
      </c>
      <c r="R4">
        <f>(State_ContributionTestResults!T4-State_ContributionTestResults!T$2)*-1</f>
        <v>3362</v>
      </c>
      <c r="S4">
        <f>(State_ContributionTestResults!U4-State_ContributionTestResults!U$2)*-1</f>
        <v>3908</v>
      </c>
      <c r="T4">
        <f>(State_ContributionTestResults!V4-State_ContributionTestResults!V$2)*-1</f>
        <v>4389</v>
      </c>
      <c r="U4">
        <f>(State_ContributionTestResults!W4-State_ContributionTestResults!W$2)*-1</f>
        <v>4800</v>
      </c>
      <c r="V4">
        <f>(State_ContributionTestResults!X4-State_ContributionTestResults!X$2)*-1</f>
        <v>5245</v>
      </c>
      <c r="W4">
        <f>(State_ContributionTestResults!Y4-State_ContributionTestResults!Y$2)*-1</f>
        <v>5716</v>
      </c>
      <c r="X4">
        <f>(State_ContributionTestResults!Z4-State_ContributionTestResults!Z$2)*-1</f>
        <v>6170</v>
      </c>
      <c r="Y4">
        <f>(State_ContributionTestResults!AA4-State_ContributionTestResults!AA$2)*-1</f>
        <v>6700</v>
      </c>
      <c r="Z4">
        <f>(State_ContributionTestResults!AB4-State_ContributionTestResults!AB$2)*-1</f>
        <v>7190</v>
      </c>
      <c r="AA4">
        <f>(State_ContributionTestResults!AC4-State_ContributionTestResults!AC$2)*-1</f>
        <v>7690</v>
      </c>
      <c r="AB4">
        <f>(State_ContributionTestResults!AD4-State_ContributionTestResults!AD$2)*-1</f>
        <v>8210</v>
      </c>
      <c r="AC4">
        <f>(State_ContributionTestResults!AE4-State_ContributionTestResults!AE$2)*-1</f>
        <v>8790</v>
      </c>
      <c r="AD4">
        <f>(State_ContributionTestResults!AF4-State_ContributionTestResults!AF$2)*-1</f>
        <v>9360</v>
      </c>
      <c r="AE4">
        <f>(State_ContributionTestResults!AG4-State_ContributionTestResults!AG$2)*-1</f>
        <v>10060</v>
      </c>
      <c r="AF4">
        <f>(State_ContributionTestResults!AH4-State_ContributionTestResults!AH$2)*-1</f>
        <v>10810</v>
      </c>
    </row>
    <row r="5" spans="1:32" x14ac:dyDescent="0.25">
      <c r="A5" t="s">
        <v>389</v>
      </c>
      <c r="B5">
        <f>(State_ContributionTestResults!D5-State_ContributionTestResults!D$2)*-1</f>
        <v>0</v>
      </c>
      <c r="C5">
        <f>(State_ContributionTestResults!E5-State_ContributionTestResults!E$2)*-1</f>
        <v>22</v>
      </c>
      <c r="D5">
        <f>(State_ContributionTestResults!F5-State_ContributionTestResults!F$2)*-1</f>
        <v>60</v>
      </c>
      <c r="E5">
        <f>(State_ContributionTestResults!G5-State_ContributionTestResults!G$2)*-1</f>
        <v>102</v>
      </c>
      <c r="F5">
        <f>(State_ContributionTestResults!H5-State_ContributionTestResults!H$2)*-1</f>
        <v>202</v>
      </c>
      <c r="G5">
        <f>(State_ContributionTestResults!I5-State_ContributionTestResults!I$2)*-1</f>
        <v>285</v>
      </c>
      <c r="H5">
        <f>(State_ContributionTestResults!J5-State_ContributionTestResults!J$2)*-1</f>
        <v>343</v>
      </c>
      <c r="I5">
        <f>(State_ContributionTestResults!K5-State_ContributionTestResults!K$2)*-1</f>
        <v>402</v>
      </c>
      <c r="J5">
        <f>(State_ContributionTestResults!L5-State_ContributionTestResults!L$2)*-1</f>
        <v>405</v>
      </c>
      <c r="K5">
        <f>(State_ContributionTestResults!M5-State_ContributionTestResults!M$2)*-1</f>
        <v>392</v>
      </c>
      <c r="L5">
        <f>(State_ContributionTestResults!N5-State_ContributionTestResults!N$2)*-1</f>
        <v>333</v>
      </c>
      <c r="M5">
        <f>(State_ContributionTestResults!O5-State_ContributionTestResults!O$2)*-1</f>
        <v>313</v>
      </c>
      <c r="N5">
        <f>(State_ContributionTestResults!P5-State_ContributionTestResults!P$2)*-1</f>
        <v>234</v>
      </c>
      <c r="O5">
        <f>(State_ContributionTestResults!Q5-State_ContributionTestResults!Q$2)*-1</f>
        <v>147</v>
      </c>
      <c r="P5">
        <f>(State_ContributionTestResults!R5-State_ContributionTestResults!R$2)*-1</f>
        <v>181</v>
      </c>
      <c r="Q5">
        <f>(State_ContributionTestResults!S5-State_ContributionTestResults!S$2)*-1</f>
        <v>74</v>
      </c>
      <c r="R5">
        <f>(State_ContributionTestResults!T5-State_ContributionTestResults!T$2)*-1</f>
        <v>-91</v>
      </c>
      <c r="S5">
        <f>(State_ContributionTestResults!U5-State_ContributionTestResults!U$2)*-1</f>
        <v>-111</v>
      </c>
      <c r="T5">
        <f>(State_ContributionTestResults!V5-State_ContributionTestResults!V$2)*-1</f>
        <v>-258</v>
      </c>
      <c r="U5">
        <f>(State_ContributionTestResults!W5-State_ContributionTestResults!W$2)*-1</f>
        <v>-609</v>
      </c>
      <c r="V5">
        <f>(State_ContributionTestResults!X5-State_ContributionTestResults!X$2)*-1</f>
        <v>-829</v>
      </c>
      <c r="W5">
        <f>(State_ContributionTestResults!Y5-State_ContributionTestResults!Y$2)*-1</f>
        <v>-954</v>
      </c>
      <c r="X5">
        <f>(State_ContributionTestResults!Z5-State_ContributionTestResults!Z$2)*-1</f>
        <v>-1250</v>
      </c>
      <c r="Y5">
        <f>(State_ContributionTestResults!AA5-State_ContributionTestResults!AA$2)*-1</f>
        <v>-1460</v>
      </c>
      <c r="Z5">
        <f>(State_ContributionTestResults!AB5-State_ContributionTestResults!AB$2)*-1</f>
        <v>-1750</v>
      </c>
      <c r="AA5">
        <f>(State_ContributionTestResults!AC5-State_ContributionTestResults!AC$2)*-1</f>
        <v>-2080</v>
      </c>
      <c r="AB5">
        <f>(State_ContributionTestResults!AD5-State_ContributionTestResults!AD$2)*-1</f>
        <v>-2380</v>
      </c>
      <c r="AC5">
        <f>(State_ContributionTestResults!AE5-State_ContributionTestResults!AE$2)*-1</f>
        <v>-2970</v>
      </c>
      <c r="AD5">
        <f>(State_ContributionTestResults!AF5-State_ContributionTestResults!AF$2)*-1</f>
        <v>-3260</v>
      </c>
      <c r="AE5">
        <f>(State_ContributionTestResults!AG5-State_ContributionTestResults!AG$2)*-1</f>
        <v>-3480</v>
      </c>
      <c r="AF5">
        <f>(State_ContributionTestResults!AH5-State_ContributionTestResults!AH$2)*-1</f>
        <v>-4040</v>
      </c>
    </row>
    <row r="6" spans="1:32" x14ac:dyDescent="0.25">
      <c r="A6" t="s">
        <v>476</v>
      </c>
      <c r="B6">
        <f>(State_ContributionTestResults!D6-State_ContributionTestResults!D$2)*-1</f>
        <v>0</v>
      </c>
      <c r="C6">
        <f>(State_ContributionTestResults!E6-State_ContributionTestResults!E$2)*-1</f>
        <v>148</v>
      </c>
      <c r="D6">
        <f>(State_ContributionTestResults!F6-State_ContributionTestResults!F$2)*-1</f>
        <v>507</v>
      </c>
      <c r="E6">
        <f>(State_ContributionTestResults!G6-State_ContributionTestResults!G$2)*-1</f>
        <v>1264</v>
      </c>
      <c r="F6">
        <f>(State_ContributionTestResults!H6-State_ContributionTestResults!H$2)*-1</f>
        <v>2459</v>
      </c>
      <c r="G6">
        <f>(State_ContributionTestResults!I6-State_ContributionTestResults!I$2)*-1</f>
        <v>3650</v>
      </c>
      <c r="H6">
        <f>(State_ContributionTestResults!J6-State_ContributionTestResults!J$2)*-1</f>
        <v>4799</v>
      </c>
      <c r="I6">
        <f>(State_ContributionTestResults!K6-State_ContributionTestResults!K$2)*-1</f>
        <v>5937</v>
      </c>
      <c r="J6">
        <f>(State_ContributionTestResults!L6-State_ContributionTestResults!L$2)*-1</f>
        <v>7002</v>
      </c>
      <c r="K6">
        <f>(State_ContributionTestResults!M6-State_ContributionTestResults!M$2)*-1</f>
        <v>8052</v>
      </c>
      <c r="L6">
        <f>(State_ContributionTestResults!N6-State_ContributionTestResults!N$2)*-1</f>
        <v>8897</v>
      </c>
      <c r="M6">
        <f>(State_ContributionTestResults!O6-State_ContributionTestResults!O$2)*-1</f>
        <v>9388</v>
      </c>
      <c r="N6">
        <f>(State_ContributionTestResults!P6-State_ContributionTestResults!P$2)*-1</f>
        <v>9629</v>
      </c>
      <c r="O6">
        <f>(State_ContributionTestResults!Q6-State_ContributionTestResults!Q$2)*-1</f>
        <v>9771</v>
      </c>
      <c r="P6">
        <f>(State_ContributionTestResults!R6-State_ContributionTestResults!R$2)*-1</f>
        <v>9507</v>
      </c>
      <c r="Q6">
        <f>(State_ContributionTestResults!S6-State_ContributionTestResults!S$2)*-1</f>
        <v>8889</v>
      </c>
      <c r="R6">
        <f>(State_ContributionTestResults!T6-State_ContributionTestResults!T$2)*-1</f>
        <v>8394</v>
      </c>
      <c r="S6">
        <f>(State_ContributionTestResults!U6-State_ContributionTestResults!U$2)*-1</f>
        <v>8057</v>
      </c>
      <c r="T6">
        <f>(State_ContributionTestResults!V6-State_ContributionTestResults!V$2)*-1</f>
        <v>7777</v>
      </c>
      <c r="U6">
        <f>(State_ContributionTestResults!W6-State_ContributionTestResults!W$2)*-1</f>
        <v>7845</v>
      </c>
      <c r="V6">
        <f>(State_ContributionTestResults!X6-State_ContributionTestResults!X$2)*-1</f>
        <v>8186</v>
      </c>
      <c r="W6">
        <f>(State_ContributionTestResults!Y6-State_ContributionTestResults!Y$2)*-1</f>
        <v>8397</v>
      </c>
      <c r="X6">
        <f>(State_ContributionTestResults!Z6-State_ContributionTestResults!Z$2)*-1</f>
        <v>7720</v>
      </c>
      <c r="Y6">
        <f>(State_ContributionTestResults!AA6-State_ContributionTestResults!AA$2)*-1</f>
        <v>7320</v>
      </c>
      <c r="Z6">
        <f>(State_ContributionTestResults!AB6-State_ContributionTestResults!AB$2)*-1</f>
        <v>6240</v>
      </c>
      <c r="AA6">
        <f>(State_ContributionTestResults!AC6-State_ContributionTestResults!AC$2)*-1</f>
        <v>4720</v>
      </c>
      <c r="AB6">
        <f>(State_ContributionTestResults!AD6-State_ContributionTestResults!AD$2)*-1</f>
        <v>2730</v>
      </c>
      <c r="AC6">
        <f>(State_ContributionTestResults!AE6-State_ContributionTestResults!AE$2)*-1</f>
        <v>-590</v>
      </c>
      <c r="AD6">
        <f>(State_ContributionTestResults!AF6-State_ContributionTestResults!AF$2)*-1</f>
        <v>-1680</v>
      </c>
      <c r="AE6">
        <f>(State_ContributionTestResults!AG6-State_ContributionTestResults!AG$2)*-1</f>
        <v>-4100</v>
      </c>
      <c r="AF6">
        <f>(State_ContributionTestResults!AH6-State_ContributionTestResults!AH$2)*-1</f>
        <v>-7520</v>
      </c>
    </row>
    <row r="7" spans="1:32" x14ac:dyDescent="0.25">
      <c r="A7" t="s">
        <v>392</v>
      </c>
      <c r="B7">
        <f>(State_ContributionTestResults!D7-State_ContributionTestResults!D$2)*-1</f>
        <v>0</v>
      </c>
      <c r="C7">
        <f>(State_ContributionTestResults!E7-State_ContributionTestResults!E$2)*-1</f>
        <v>-37</v>
      </c>
      <c r="D7">
        <f>(State_ContributionTestResults!F7-State_ContributionTestResults!F$2)*-1</f>
        <v>-15</v>
      </c>
      <c r="E7">
        <f>(State_ContributionTestResults!G7-State_ContributionTestResults!G$2)*-1</f>
        <v>-17</v>
      </c>
      <c r="F7">
        <f>(State_ContributionTestResults!H7-State_ContributionTestResults!H$2)*-1</f>
        <v>18</v>
      </c>
      <c r="G7">
        <f>(State_ContributionTestResults!I7-State_ContributionTestResults!I$2)*-1</f>
        <v>49</v>
      </c>
      <c r="H7">
        <f>(State_ContributionTestResults!J7-State_ContributionTestResults!J$2)*-1</f>
        <v>50</v>
      </c>
      <c r="I7">
        <f>(State_ContributionTestResults!K7-State_ContributionTestResults!K$2)*-1</f>
        <v>63</v>
      </c>
      <c r="J7">
        <f>(State_ContributionTestResults!L7-State_ContributionTestResults!L$2)*-1</f>
        <v>67</v>
      </c>
      <c r="K7">
        <f>(State_ContributionTestResults!M7-State_ContributionTestResults!M$2)*-1</f>
        <v>66</v>
      </c>
      <c r="L7">
        <f>(State_ContributionTestResults!N7-State_ContributionTestResults!N$2)*-1</f>
        <v>61</v>
      </c>
      <c r="M7">
        <f>(State_ContributionTestResults!O7-State_ContributionTestResults!O$2)*-1</f>
        <v>42</v>
      </c>
      <c r="N7">
        <f>(State_ContributionTestResults!P7-State_ContributionTestResults!P$2)*-1</f>
        <v>60</v>
      </c>
      <c r="O7">
        <f>(State_ContributionTestResults!Q7-State_ContributionTestResults!Q$2)*-1</f>
        <v>119</v>
      </c>
      <c r="P7">
        <f>(State_ContributionTestResults!R7-State_ContributionTestResults!R$2)*-1</f>
        <v>191</v>
      </c>
      <c r="Q7">
        <f>(State_ContributionTestResults!S7-State_ContributionTestResults!S$2)*-1</f>
        <v>297</v>
      </c>
      <c r="R7">
        <f>(State_ContributionTestResults!T7-State_ContributionTestResults!T$2)*-1</f>
        <v>393</v>
      </c>
      <c r="S7">
        <f>(State_ContributionTestResults!U7-State_ContributionTestResults!U$2)*-1</f>
        <v>459</v>
      </c>
      <c r="T7">
        <f>(State_ContributionTestResults!V7-State_ContributionTestResults!V$2)*-1</f>
        <v>471</v>
      </c>
      <c r="U7">
        <f>(State_ContributionTestResults!W7-State_ContributionTestResults!W$2)*-1</f>
        <v>505</v>
      </c>
      <c r="V7">
        <f>(State_ContributionTestResults!X7-State_ContributionTestResults!X$2)*-1</f>
        <v>509</v>
      </c>
      <c r="W7">
        <f>(State_ContributionTestResults!Y7-State_ContributionTestResults!Y$2)*-1</f>
        <v>511</v>
      </c>
      <c r="X7">
        <f>(State_ContributionTestResults!Z7-State_ContributionTestResults!Z$2)*-1</f>
        <v>500</v>
      </c>
      <c r="Y7">
        <f>(State_ContributionTestResults!AA7-State_ContributionTestResults!AA$2)*-1</f>
        <v>500</v>
      </c>
      <c r="Z7">
        <f>(State_ContributionTestResults!AB7-State_ContributionTestResults!AB$2)*-1</f>
        <v>490</v>
      </c>
      <c r="AA7">
        <f>(State_ContributionTestResults!AC7-State_ContributionTestResults!AC$2)*-1</f>
        <v>460</v>
      </c>
      <c r="AB7">
        <f>(State_ContributionTestResults!AD7-State_ContributionTestResults!AD$2)*-1</f>
        <v>410</v>
      </c>
      <c r="AC7">
        <f>(State_ContributionTestResults!AE7-State_ContributionTestResults!AE$2)*-1</f>
        <v>330</v>
      </c>
      <c r="AD7">
        <f>(State_ContributionTestResults!AF7-State_ContributionTestResults!AF$2)*-1</f>
        <v>260</v>
      </c>
      <c r="AE7">
        <f>(State_ContributionTestResults!AG7-State_ContributionTestResults!AG$2)*-1</f>
        <v>180</v>
      </c>
      <c r="AF7">
        <f>(State_ContributionTestResults!AH7-State_ContributionTestResults!AH$2)*-1</f>
        <v>130</v>
      </c>
    </row>
    <row r="8" spans="1:32" x14ac:dyDescent="0.25">
      <c r="A8" t="s">
        <v>394</v>
      </c>
      <c r="B8">
        <f>(State_ContributionTestResults!D8-State_ContributionTestResults!D$2)*-1</f>
        <v>0</v>
      </c>
      <c r="C8">
        <f>(State_ContributionTestResults!E8-State_ContributionTestResults!E$2)*-1</f>
        <v>332</v>
      </c>
      <c r="D8">
        <f>(State_ContributionTestResults!F8-State_ContributionTestResults!F$2)*-1</f>
        <v>2094</v>
      </c>
      <c r="E8">
        <f>(State_ContributionTestResults!G8-State_ContributionTestResults!G$2)*-1</f>
        <v>4241</v>
      </c>
      <c r="F8">
        <f>(State_ContributionTestResults!H8-State_ContributionTestResults!H$2)*-1</f>
        <v>5687</v>
      </c>
      <c r="G8">
        <f>(State_ContributionTestResults!I8-State_ContributionTestResults!I$2)*-1</f>
        <v>6753</v>
      </c>
      <c r="H8">
        <f>(State_ContributionTestResults!J8-State_ContributionTestResults!J$2)*-1</f>
        <v>7582</v>
      </c>
      <c r="I8">
        <f>(State_ContributionTestResults!K8-State_ContributionTestResults!K$2)*-1</f>
        <v>8292</v>
      </c>
      <c r="J8">
        <f>(State_ContributionTestResults!L8-State_ContributionTestResults!L$2)*-1</f>
        <v>8916</v>
      </c>
      <c r="K8">
        <f>(State_ContributionTestResults!M8-State_ContributionTestResults!M$2)*-1</f>
        <v>9295</v>
      </c>
      <c r="L8">
        <f>(State_ContributionTestResults!N8-State_ContributionTestResults!N$2)*-1</f>
        <v>8862</v>
      </c>
      <c r="M8">
        <f>(State_ContributionTestResults!O8-State_ContributionTestResults!O$2)*-1</f>
        <v>7569</v>
      </c>
      <c r="N8">
        <f>(State_ContributionTestResults!P8-State_ContributionTestResults!P$2)*-1</f>
        <v>5627</v>
      </c>
      <c r="O8">
        <f>(State_ContributionTestResults!Q8-State_ContributionTestResults!Q$2)*-1</f>
        <v>3237</v>
      </c>
      <c r="P8">
        <f>(State_ContributionTestResults!R8-State_ContributionTestResults!R$2)*-1</f>
        <v>-225</v>
      </c>
      <c r="Q8">
        <f>(State_ContributionTestResults!S8-State_ContributionTestResults!S$2)*-1</f>
        <v>-4124</v>
      </c>
      <c r="R8">
        <f>(State_ContributionTestResults!T8-State_ContributionTestResults!T$2)*-1</f>
        <v>-7921</v>
      </c>
      <c r="S8">
        <f>(State_ContributionTestResults!U8-State_ContributionTestResults!U$2)*-1</f>
        <v>-11090</v>
      </c>
      <c r="T8">
        <f>(State_ContributionTestResults!V8-State_ContributionTestResults!V$2)*-1</f>
        <v>-14166</v>
      </c>
      <c r="U8">
        <f>(State_ContributionTestResults!W8-State_ContributionTestResults!W$2)*-1</f>
        <v>-17629</v>
      </c>
      <c r="V8">
        <f>(State_ContributionTestResults!X8-State_ContributionTestResults!X$2)*-1</f>
        <v>-21946</v>
      </c>
      <c r="W8">
        <f>(State_ContributionTestResults!Y8-State_ContributionTestResults!Y$2)*-1</f>
        <v>-27415</v>
      </c>
      <c r="X8">
        <f>(State_ContributionTestResults!Z8-State_ContributionTestResults!Z$2)*-1</f>
        <v>-33890</v>
      </c>
      <c r="Y8">
        <f>(State_ContributionTestResults!AA8-State_ContributionTestResults!AA$2)*-1</f>
        <v>-40830</v>
      </c>
      <c r="Z8">
        <f>(State_ContributionTestResults!AB8-State_ContributionTestResults!AB$2)*-1</f>
        <v>-47680</v>
      </c>
      <c r="AA8">
        <f>(State_ContributionTestResults!AC8-State_ContributionTestResults!AC$2)*-1</f>
        <v>-55420</v>
      </c>
      <c r="AB8">
        <f>(State_ContributionTestResults!AD8-State_ContributionTestResults!AD$2)*-1</f>
        <v>-65010</v>
      </c>
      <c r="AC8">
        <f>(State_ContributionTestResults!AE8-State_ContributionTestResults!AE$2)*-1</f>
        <v>-79520</v>
      </c>
      <c r="AD8">
        <f>(State_ContributionTestResults!AF8-State_ContributionTestResults!AF$2)*-1</f>
        <v>-94850</v>
      </c>
      <c r="AE8">
        <f>(State_ContributionTestResults!AG8-State_ContributionTestResults!AG$2)*-1</f>
        <v>-117150</v>
      </c>
      <c r="AF8">
        <f>(State_ContributionTestResults!AH8-State_ContributionTestResults!AH$2)*-1</f>
        <v>-149650</v>
      </c>
    </row>
    <row r="9" spans="1:32" x14ac:dyDescent="0.25">
      <c r="A9" t="s">
        <v>396</v>
      </c>
      <c r="B9">
        <f>(State_ContributionTestResults!D9-State_ContributionTestResults!D$2)*-1</f>
        <v>0</v>
      </c>
      <c r="C9">
        <f>(State_ContributionTestResults!E9-State_ContributionTestResults!E$2)*-1</f>
        <v>1</v>
      </c>
      <c r="D9">
        <f>(State_ContributionTestResults!F9-State_ContributionTestResults!F$2)*-1</f>
        <v>-4</v>
      </c>
      <c r="E9">
        <f>(State_ContributionTestResults!G9-State_ContributionTestResults!G$2)*-1</f>
        <v>-5</v>
      </c>
      <c r="F9">
        <f>(State_ContributionTestResults!H9-State_ContributionTestResults!H$2)*-1</f>
        <v>1</v>
      </c>
      <c r="G9">
        <f>(State_ContributionTestResults!I9-State_ContributionTestResults!I$2)*-1</f>
        <v>5</v>
      </c>
      <c r="H9">
        <f>(State_ContributionTestResults!J9-State_ContributionTestResults!J$2)*-1</f>
        <v>0</v>
      </c>
      <c r="I9">
        <f>(State_ContributionTestResults!K9-State_ContributionTestResults!K$2)*-1</f>
        <v>-5</v>
      </c>
      <c r="J9">
        <f>(State_ContributionTestResults!L9-State_ContributionTestResults!L$2)*-1</f>
        <v>-12</v>
      </c>
      <c r="K9">
        <f>(State_ContributionTestResults!M9-State_ContributionTestResults!M$2)*-1</f>
        <v>-14</v>
      </c>
      <c r="L9">
        <f>(State_ContributionTestResults!N9-State_ContributionTestResults!N$2)*-1</f>
        <v>-8</v>
      </c>
      <c r="M9">
        <f>(State_ContributionTestResults!O9-State_ContributionTestResults!O$2)*-1</f>
        <v>-12</v>
      </c>
      <c r="N9">
        <f>(State_ContributionTestResults!P9-State_ContributionTestResults!P$2)*-1</f>
        <v>-9</v>
      </c>
      <c r="O9">
        <f>(State_ContributionTestResults!Q9-State_ContributionTestResults!Q$2)*-1</f>
        <v>-11</v>
      </c>
      <c r="P9">
        <f>(State_ContributionTestResults!R9-State_ContributionTestResults!R$2)*-1</f>
        <v>-12</v>
      </c>
      <c r="Q9">
        <f>(State_ContributionTestResults!S9-State_ContributionTestResults!S$2)*-1</f>
        <v>-6</v>
      </c>
      <c r="R9">
        <f>(State_ContributionTestResults!T9-State_ContributionTestResults!T$2)*-1</f>
        <v>-8</v>
      </c>
      <c r="S9">
        <f>(State_ContributionTestResults!U9-State_ContributionTestResults!U$2)*-1</f>
        <v>-11</v>
      </c>
      <c r="T9">
        <f>(State_ContributionTestResults!V9-State_ContributionTestResults!V$2)*-1</f>
        <v>-21</v>
      </c>
      <c r="U9">
        <f>(State_ContributionTestResults!W9-State_ContributionTestResults!W$2)*-1</f>
        <v>-24</v>
      </c>
      <c r="V9">
        <f>(State_ContributionTestResults!X9-State_ContributionTestResults!X$2)*-1</f>
        <v>-32</v>
      </c>
      <c r="W9">
        <f>(State_ContributionTestResults!Y9-State_ContributionTestResults!Y$2)*-1</f>
        <v>-31</v>
      </c>
      <c r="X9">
        <f>(State_ContributionTestResults!Z9-State_ContributionTestResults!Z$2)*-1</f>
        <v>-30</v>
      </c>
      <c r="Y9">
        <f>(State_ContributionTestResults!AA9-State_ContributionTestResults!AA$2)*-1</f>
        <v>-30</v>
      </c>
      <c r="Z9">
        <f>(State_ContributionTestResults!AB9-State_ContributionTestResults!AB$2)*-1</f>
        <v>-30</v>
      </c>
      <c r="AA9">
        <f>(State_ContributionTestResults!AC9-State_ContributionTestResults!AC$2)*-1</f>
        <v>-40</v>
      </c>
      <c r="AB9">
        <f>(State_ContributionTestResults!AD9-State_ContributionTestResults!AD$2)*-1</f>
        <v>-40</v>
      </c>
      <c r="AC9">
        <f>(State_ContributionTestResults!AE9-State_ContributionTestResults!AE$2)*-1</f>
        <v>-40</v>
      </c>
      <c r="AD9">
        <f>(State_ContributionTestResults!AF9-State_ContributionTestResults!AF$2)*-1</f>
        <v>-40</v>
      </c>
      <c r="AE9">
        <f>(State_ContributionTestResults!AG9-State_ContributionTestResults!AG$2)*-1</f>
        <v>-50</v>
      </c>
      <c r="AF9">
        <f>(State_ContributionTestResults!AH9-State_ContributionTestResults!AH$2)*-1</f>
        <v>-60</v>
      </c>
    </row>
    <row r="10" spans="1:32" x14ac:dyDescent="0.25">
      <c r="A10" t="s">
        <v>398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0</v>
      </c>
      <c r="G10">
        <f>(State_ContributionTestResults!I10-State_ContributionTestResults!I$2)*-1</f>
        <v>0</v>
      </c>
      <c r="H10">
        <f>(State_ContributionTestResults!J10-State_ContributionTestResults!J$2)*-1</f>
        <v>0</v>
      </c>
      <c r="I10">
        <f>(State_ContributionTestResults!K10-State_ContributionTestResults!K$2)*-1</f>
        <v>0</v>
      </c>
      <c r="J10">
        <f>(State_ContributionTestResults!L10-State_ContributionTestResults!L$2)*-1</f>
        <v>0</v>
      </c>
      <c r="K10">
        <f>(State_ContributionTestResults!M10-State_ContributionTestResults!M$2)*-1</f>
        <v>0</v>
      </c>
      <c r="L10">
        <f>(State_ContributionTestResults!N10-State_ContributionTestResults!N$2)*-1</f>
        <v>0</v>
      </c>
      <c r="M10">
        <f>(State_ContributionTestResults!O10-State_ContributionTestResults!O$2)*-1</f>
        <v>0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0</v>
      </c>
      <c r="S10">
        <f>(State_ContributionTestResults!U10-State_ContributionTestResults!U$2)*-1</f>
        <v>0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</row>
    <row r="11" spans="1:32" x14ac:dyDescent="0.25">
      <c r="A11" t="s">
        <v>400</v>
      </c>
      <c r="B11">
        <f>(State_ContributionTestResults!D11-State_ContributionTestResults!D$2)*-1</f>
        <v>0</v>
      </c>
      <c r="C11">
        <f>(State_ContributionTestResults!E11-State_ContributionTestResults!E$2)*-1</f>
        <v>-29</v>
      </c>
      <c r="D11">
        <f>(State_ContributionTestResults!F11-State_ContributionTestResults!F$2)*-1</f>
        <v>-51</v>
      </c>
      <c r="E11">
        <f>(State_ContributionTestResults!G11-State_ContributionTestResults!G$2)*-1</f>
        <v>-62</v>
      </c>
      <c r="F11">
        <f>(State_ContributionTestResults!H11-State_ContributionTestResults!H$2)*-1</f>
        <v>-59</v>
      </c>
      <c r="G11">
        <f>(State_ContributionTestResults!I11-State_ContributionTestResults!I$2)*-1</f>
        <v>-54</v>
      </c>
      <c r="H11">
        <f>(State_ContributionTestResults!J11-State_ContributionTestResults!J$2)*-1</f>
        <v>-27</v>
      </c>
      <c r="I11">
        <f>(State_ContributionTestResults!K11-State_ContributionTestResults!K$2)*-1</f>
        <v>26</v>
      </c>
      <c r="J11">
        <f>(State_ContributionTestResults!L11-State_ContributionTestResults!L$2)*-1</f>
        <v>56</v>
      </c>
      <c r="K11">
        <f>(State_ContributionTestResults!M11-State_ContributionTestResults!M$2)*-1</f>
        <v>64</v>
      </c>
      <c r="L11">
        <f>(State_ContributionTestResults!N11-State_ContributionTestResults!N$2)*-1</f>
        <v>69</v>
      </c>
      <c r="M11">
        <f>(State_ContributionTestResults!O11-State_ContributionTestResults!O$2)*-1</f>
        <v>43</v>
      </c>
      <c r="N11">
        <f>(State_ContributionTestResults!P11-State_ContributionTestResults!P$2)*-1</f>
        <v>9</v>
      </c>
      <c r="O11">
        <f>(State_ContributionTestResults!Q11-State_ContributionTestResults!Q$2)*-1</f>
        <v>-2</v>
      </c>
      <c r="P11">
        <f>(State_ContributionTestResults!R11-State_ContributionTestResults!R$2)*-1</f>
        <v>-11</v>
      </c>
      <c r="Q11">
        <f>(State_ContributionTestResults!S11-State_ContributionTestResults!S$2)*-1</f>
        <v>-13</v>
      </c>
      <c r="R11">
        <f>(State_ContributionTestResults!T11-State_ContributionTestResults!T$2)*-1</f>
        <v>-16</v>
      </c>
      <c r="S11">
        <f>(State_ContributionTestResults!U11-State_ContributionTestResults!U$2)*-1</f>
        <v>-11</v>
      </c>
      <c r="T11">
        <f>(State_ContributionTestResults!V11-State_ContributionTestResults!V$2)*-1</f>
        <v>-37</v>
      </c>
      <c r="U11">
        <f>(State_ContributionTestResults!W11-State_ContributionTestResults!W$2)*-1</f>
        <v>-35</v>
      </c>
      <c r="V11">
        <f>(State_ContributionTestResults!X11-State_ContributionTestResults!X$2)*-1</f>
        <v>-57</v>
      </c>
      <c r="W11">
        <f>(State_ContributionTestResults!Y11-State_ContributionTestResults!Y$2)*-1</f>
        <v>-65</v>
      </c>
      <c r="X11">
        <f>(State_ContributionTestResults!Z11-State_ContributionTestResults!Z$2)*-1</f>
        <v>-70</v>
      </c>
      <c r="Y11">
        <f>(State_ContributionTestResults!AA11-State_ContributionTestResults!AA$2)*-1</f>
        <v>-70</v>
      </c>
      <c r="Z11">
        <f>(State_ContributionTestResults!AB11-State_ContributionTestResults!AB$2)*-1</f>
        <v>-60</v>
      </c>
      <c r="AA11">
        <f>(State_ContributionTestResults!AC11-State_ContributionTestResults!AC$2)*-1</f>
        <v>-60</v>
      </c>
      <c r="AB11">
        <f>(State_ContributionTestResults!AD11-State_ContributionTestResults!AD$2)*-1</f>
        <v>-60</v>
      </c>
      <c r="AC11">
        <f>(State_ContributionTestResults!AE11-State_ContributionTestResults!AE$2)*-1</f>
        <v>-50</v>
      </c>
      <c r="AD11">
        <f>(State_ContributionTestResults!AF11-State_ContributionTestResults!AF$2)*-1</f>
        <v>-40</v>
      </c>
      <c r="AE11">
        <f>(State_ContributionTestResults!AG11-State_ContributionTestResults!AG$2)*-1</f>
        <v>-30</v>
      </c>
      <c r="AF11">
        <f>(State_ContributionTestResults!AH11-State_ContributionTestResults!AH$2)*-1</f>
        <v>-30</v>
      </c>
    </row>
    <row r="12" spans="1:32" x14ac:dyDescent="0.25">
      <c r="A12" t="s">
        <v>402</v>
      </c>
      <c r="B12">
        <f>(State_ContributionTestResults!D12-State_ContributionTestResults!D$2)*-1</f>
        <v>0</v>
      </c>
      <c r="C12">
        <f>(State_ContributionTestResults!E12-State_ContributionTestResults!E$2)*-1</f>
        <v>304</v>
      </c>
      <c r="D12">
        <f>(State_ContributionTestResults!F12-State_ContributionTestResults!F$2)*-1</f>
        <v>407</v>
      </c>
      <c r="E12">
        <f>(State_ContributionTestResults!G12-State_ContributionTestResults!G$2)*-1</f>
        <v>403</v>
      </c>
      <c r="F12">
        <f>(State_ContributionTestResults!H12-State_ContributionTestResults!H$2)*-1</f>
        <v>334</v>
      </c>
      <c r="G12">
        <f>(State_ContributionTestResults!I12-State_ContributionTestResults!I$2)*-1</f>
        <v>212</v>
      </c>
      <c r="H12">
        <f>(State_ContributionTestResults!J12-State_ContributionTestResults!J$2)*-1</f>
        <v>87</v>
      </c>
      <c r="I12">
        <f>(State_ContributionTestResults!K12-State_ContributionTestResults!K$2)*-1</f>
        <v>8</v>
      </c>
      <c r="J12">
        <f>(State_ContributionTestResults!L12-State_ContributionTestResults!L$2)*-1</f>
        <v>-6</v>
      </c>
      <c r="K12">
        <f>(State_ContributionTestResults!M12-State_ContributionTestResults!M$2)*-1</f>
        <v>6</v>
      </c>
      <c r="L12">
        <f>(State_ContributionTestResults!N12-State_ContributionTestResults!N$2)*-1</f>
        <v>14</v>
      </c>
      <c r="M12">
        <f>(State_ContributionTestResults!O12-State_ContributionTestResults!O$2)*-1</f>
        <v>38</v>
      </c>
      <c r="N12">
        <f>(State_ContributionTestResults!P12-State_ContributionTestResults!P$2)*-1</f>
        <v>65</v>
      </c>
      <c r="O12">
        <f>(State_ContributionTestResults!Q12-State_ContributionTestResults!Q$2)*-1</f>
        <v>90</v>
      </c>
      <c r="P12">
        <f>(State_ContributionTestResults!R12-State_ContributionTestResults!R$2)*-1</f>
        <v>107</v>
      </c>
      <c r="Q12">
        <f>(State_ContributionTestResults!S12-State_ContributionTestResults!S$2)*-1</f>
        <v>134</v>
      </c>
      <c r="R12">
        <f>(State_ContributionTestResults!T12-State_ContributionTestResults!T$2)*-1</f>
        <v>133</v>
      </c>
      <c r="S12">
        <f>(State_ContributionTestResults!U12-State_ContributionTestResults!U$2)*-1</f>
        <v>147</v>
      </c>
      <c r="T12">
        <f>(State_ContributionTestResults!V12-State_ContributionTestResults!V$2)*-1</f>
        <v>156</v>
      </c>
      <c r="U12">
        <f>(State_ContributionTestResults!W12-State_ContributionTestResults!W$2)*-1</f>
        <v>167</v>
      </c>
      <c r="V12">
        <f>(State_ContributionTestResults!X12-State_ContributionTestResults!X$2)*-1</f>
        <v>176</v>
      </c>
      <c r="W12">
        <f>(State_ContributionTestResults!Y12-State_ContributionTestResults!Y$2)*-1</f>
        <v>201</v>
      </c>
      <c r="X12">
        <f>(State_ContributionTestResults!Z12-State_ContributionTestResults!Z$2)*-1</f>
        <v>200</v>
      </c>
      <c r="Y12">
        <f>(State_ContributionTestResults!AA12-State_ContributionTestResults!AA$2)*-1</f>
        <v>210</v>
      </c>
      <c r="Z12">
        <f>(State_ContributionTestResults!AB12-State_ContributionTestResults!AB$2)*-1</f>
        <v>230</v>
      </c>
      <c r="AA12">
        <f>(State_ContributionTestResults!AC12-State_ContributionTestResults!AC$2)*-1</f>
        <v>240</v>
      </c>
      <c r="AB12">
        <f>(State_ContributionTestResults!AD12-State_ContributionTestResults!AD$2)*-1</f>
        <v>250</v>
      </c>
      <c r="AC12">
        <f>(State_ContributionTestResults!AE12-State_ContributionTestResults!AE$2)*-1</f>
        <v>260</v>
      </c>
      <c r="AD12">
        <f>(State_ContributionTestResults!AF12-State_ContributionTestResults!AF$2)*-1</f>
        <v>270</v>
      </c>
      <c r="AE12">
        <f>(State_ContributionTestResults!AG12-State_ContributionTestResults!AG$2)*-1</f>
        <v>290</v>
      </c>
      <c r="AF12">
        <f>(State_ContributionTestResults!AH12-State_ContributionTestResults!AH$2)*-1</f>
        <v>280</v>
      </c>
    </row>
    <row r="13" spans="1:32" x14ac:dyDescent="0.25">
      <c r="A13" t="s">
        <v>404</v>
      </c>
      <c r="B13">
        <f>(State_ContributionTestResults!D13-State_ContributionTestResults!D$2)*-1</f>
        <v>0</v>
      </c>
      <c r="C13">
        <f>(State_ContributionTestResults!E13-State_ContributionTestResults!E$2)*-1</f>
        <v>137</v>
      </c>
      <c r="D13">
        <f>(State_ContributionTestResults!F13-State_ContributionTestResults!F$2)*-1</f>
        <v>809</v>
      </c>
      <c r="E13">
        <f>(State_ContributionTestResults!G13-State_ContributionTestResults!G$2)*-1</f>
        <v>2765</v>
      </c>
      <c r="F13">
        <f>(State_ContributionTestResults!H13-State_ContributionTestResults!H$2)*-1</f>
        <v>6419</v>
      </c>
      <c r="G13">
        <f>(State_ContributionTestResults!I13-State_ContributionTestResults!I$2)*-1</f>
        <v>11829</v>
      </c>
      <c r="H13">
        <f>(State_ContributionTestResults!J13-State_ContributionTestResults!J$2)*-1</f>
        <v>19352</v>
      </c>
      <c r="I13">
        <f>(State_ContributionTestResults!K13-State_ContributionTestResults!K$2)*-1</f>
        <v>29150</v>
      </c>
      <c r="J13">
        <f>(State_ContributionTestResults!L13-State_ContributionTestResults!L$2)*-1</f>
        <v>41007</v>
      </c>
      <c r="K13">
        <f>(State_ContributionTestResults!M13-State_ContributionTestResults!M$2)*-1</f>
        <v>55083</v>
      </c>
      <c r="L13">
        <f>(State_ContributionTestResults!N13-State_ContributionTestResults!N$2)*-1</f>
        <v>71038</v>
      </c>
      <c r="M13">
        <f>(State_ContributionTestResults!O13-State_ContributionTestResults!O$2)*-1</f>
        <v>88162</v>
      </c>
      <c r="N13">
        <f>(State_ContributionTestResults!P13-State_ContributionTestResults!P$2)*-1</f>
        <v>107211</v>
      </c>
      <c r="O13">
        <f>(State_ContributionTestResults!Q13-State_ContributionTestResults!Q$2)*-1</f>
        <v>127550</v>
      </c>
      <c r="P13">
        <f>(State_ContributionTestResults!R13-State_ContributionTestResults!R$2)*-1</f>
        <v>149333</v>
      </c>
      <c r="Q13">
        <f>(State_ContributionTestResults!S13-State_ContributionTestResults!S$2)*-1</f>
        <v>171333</v>
      </c>
      <c r="R13">
        <f>(State_ContributionTestResults!T13-State_ContributionTestResults!T$2)*-1</f>
        <v>195540</v>
      </c>
      <c r="S13">
        <f>(State_ContributionTestResults!U13-State_ContributionTestResults!U$2)*-1</f>
        <v>221237</v>
      </c>
      <c r="T13">
        <f>(State_ContributionTestResults!V13-State_ContributionTestResults!V$2)*-1</f>
        <v>249066</v>
      </c>
      <c r="U13">
        <f>(State_ContributionTestResults!W13-State_ContributionTestResults!W$2)*-1</f>
        <v>278431</v>
      </c>
      <c r="V13">
        <f>(State_ContributionTestResults!X13-State_ContributionTestResults!X$2)*-1</f>
        <v>310292</v>
      </c>
      <c r="W13">
        <f>(State_ContributionTestResults!Y13-State_ContributionTestResults!Y$2)*-1</f>
        <v>340626</v>
      </c>
      <c r="X13">
        <f>(State_ContributionTestResults!Z13-State_ContributionTestResults!Z$2)*-1</f>
        <v>369808</v>
      </c>
      <c r="Y13">
        <f>(State_ContributionTestResults!AA13-State_ContributionTestResults!AA$2)*-1</f>
        <v>398775</v>
      </c>
      <c r="Z13">
        <f>(State_ContributionTestResults!AB13-State_ContributionTestResults!AB$2)*-1</f>
        <v>426424</v>
      </c>
      <c r="AA13">
        <f>(State_ContributionTestResults!AC13-State_ContributionTestResults!AC$2)*-1</f>
        <v>451652</v>
      </c>
      <c r="AB13">
        <f>(State_ContributionTestResults!AD13-State_ContributionTestResults!AD$2)*-1</f>
        <v>478120</v>
      </c>
      <c r="AC13">
        <f>(State_ContributionTestResults!AE13-State_ContributionTestResults!AE$2)*-1</f>
        <v>505130</v>
      </c>
      <c r="AD13">
        <f>(State_ContributionTestResults!AF13-State_ContributionTestResults!AF$2)*-1</f>
        <v>536431</v>
      </c>
      <c r="AE13">
        <f>(State_ContributionTestResults!AG13-State_ContributionTestResults!AG$2)*-1</f>
        <v>568384</v>
      </c>
      <c r="AF13">
        <f>(State_ContributionTestResults!AH13-State_ContributionTestResults!AH$2)*-1</f>
        <v>603181</v>
      </c>
    </row>
    <row r="14" spans="1:32" x14ac:dyDescent="0.25">
      <c r="A14" t="s">
        <v>406</v>
      </c>
      <c r="B14">
        <f>(State_ContributionTestResults!D14-State_ContributionTestResults!D$2)*-1</f>
        <v>0</v>
      </c>
      <c r="C14">
        <f>(State_ContributionTestResults!E14-State_ContributionTestResults!E$2)*-1</f>
        <v>1</v>
      </c>
      <c r="D14">
        <f>(State_ContributionTestResults!F14-State_ContributionTestResults!F$2)*-1</f>
        <v>-3</v>
      </c>
      <c r="E14">
        <f>(State_ContributionTestResults!G14-State_ContributionTestResults!G$2)*-1</f>
        <v>-5</v>
      </c>
      <c r="F14">
        <f>(State_ContributionTestResults!H14-State_ContributionTestResults!H$2)*-1</f>
        <v>1</v>
      </c>
      <c r="G14">
        <f>(State_ContributionTestResults!I14-State_ContributionTestResults!I$2)*-1</f>
        <v>5</v>
      </c>
      <c r="H14">
        <f>(State_ContributionTestResults!J14-State_ContributionTestResults!J$2)*-1</f>
        <v>0</v>
      </c>
      <c r="I14">
        <f>(State_ContributionTestResults!K14-State_ContributionTestResults!K$2)*-1</f>
        <v>-5</v>
      </c>
      <c r="J14">
        <f>(State_ContributionTestResults!L14-State_ContributionTestResults!L$2)*-1</f>
        <v>-12</v>
      </c>
      <c r="K14">
        <f>(State_ContributionTestResults!M14-State_ContributionTestResults!M$2)*-1</f>
        <v>-13</v>
      </c>
      <c r="L14">
        <f>(State_ContributionTestResults!N14-State_ContributionTestResults!N$2)*-1</f>
        <v>-11</v>
      </c>
      <c r="M14">
        <f>(State_ContributionTestResults!O14-State_ContributionTestResults!O$2)*-1</f>
        <v>-20</v>
      </c>
      <c r="N14">
        <f>(State_ContributionTestResults!P14-State_ContributionTestResults!P$2)*-1</f>
        <v>-22</v>
      </c>
      <c r="O14">
        <f>(State_ContributionTestResults!Q14-State_ContributionTestResults!Q$2)*-1</f>
        <v>-21</v>
      </c>
      <c r="P14">
        <f>(State_ContributionTestResults!R14-State_ContributionTestResults!R$2)*-1</f>
        <v>-22</v>
      </c>
      <c r="Q14">
        <f>(State_ContributionTestResults!S14-State_ContributionTestResults!S$2)*-1</f>
        <v>-16</v>
      </c>
      <c r="R14">
        <f>(State_ContributionTestResults!T14-State_ContributionTestResults!T$2)*-1</f>
        <v>-22</v>
      </c>
      <c r="S14">
        <f>(State_ContributionTestResults!U14-State_ContributionTestResults!U$2)*-1</f>
        <v>-24</v>
      </c>
      <c r="T14">
        <f>(State_ContributionTestResults!V14-State_ContributionTestResults!V$2)*-1</f>
        <v>-31</v>
      </c>
      <c r="U14">
        <f>(State_ContributionTestResults!W14-State_ContributionTestResults!W$2)*-1</f>
        <v>-32</v>
      </c>
      <c r="V14">
        <f>(State_ContributionTestResults!X14-State_ContributionTestResults!X$2)*-1</f>
        <v>-39</v>
      </c>
      <c r="W14">
        <f>(State_ContributionTestResults!Y14-State_ContributionTestResults!Y$2)*-1</f>
        <v>-44</v>
      </c>
      <c r="X14">
        <f>(State_ContributionTestResults!Z14-State_ContributionTestResults!Z$2)*-1</f>
        <v>-40</v>
      </c>
      <c r="Y14">
        <f>(State_ContributionTestResults!AA14-State_ContributionTestResults!AA$2)*-1</f>
        <v>-40</v>
      </c>
      <c r="Z14">
        <f>(State_ContributionTestResults!AB14-State_ContributionTestResults!AB$2)*-1</f>
        <v>-40</v>
      </c>
      <c r="AA14">
        <f>(State_ContributionTestResults!AC14-State_ContributionTestResults!AC$2)*-1</f>
        <v>-60</v>
      </c>
      <c r="AB14">
        <f>(State_ContributionTestResults!AD14-State_ContributionTestResults!AD$2)*-1</f>
        <v>-50</v>
      </c>
      <c r="AC14">
        <f>(State_ContributionTestResults!AE14-State_ContributionTestResults!AE$2)*-1</f>
        <v>-50</v>
      </c>
      <c r="AD14">
        <f>(State_ContributionTestResults!AF14-State_ContributionTestResults!AF$2)*-1</f>
        <v>-60</v>
      </c>
      <c r="AE14">
        <f>(State_ContributionTestResults!AG14-State_ContributionTestResults!AG$2)*-1</f>
        <v>-70</v>
      </c>
      <c r="AF14">
        <f>(State_ContributionTestResults!AH14-State_ContributionTestResults!AH$2)*-1</f>
        <v>-70</v>
      </c>
    </row>
    <row r="15" spans="1:32" x14ac:dyDescent="0.25">
      <c r="A15" t="s">
        <v>408</v>
      </c>
      <c r="B15">
        <f>(State_ContributionTestResults!D15-State_ContributionTestResults!D$2)*-1</f>
        <v>0</v>
      </c>
      <c r="C15">
        <f>(State_ContributionTestResults!E15-State_ContributionTestResults!E$2)*-1</f>
        <v>18738</v>
      </c>
      <c r="D15">
        <f>(State_ContributionTestResults!F15-State_ContributionTestResults!F$2)*-1</f>
        <v>52882</v>
      </c>
      <c r="E15">
        <f>(State_ContributionTestResults!G15-State_ContributionTestResults!G$2)*-1</f>
        <v>82308</v>
      </c>
      <c r="F15">
        <f>(State_ContributionTestResults!H15-State_ContributionTestResults!H$2)*-1</f>
        <v>118195</v>
      </c>
      <c r="G15">
        <f>(State_ContributionTestResults!I15-State_ContributionTestResults!I$2)*-1</f>
        <v>156469</v>
      </c>
      <c r="H15">
        <f>(State_ContributionTestResults!J15-State_ContributionTestResults!J$2)*-1</f>
        <v>195878</v>
      </c>
      <c r="I15">
        <f>(State_ContributionTestResults!K15-State_ContributionTestResults!K$2)*-1</f>
        <v>236160</v>
      </c>
      <c r="J15">
        <f>(State_ContributionTestResults!L15-State_ContributionTestResults!L$2)*-1</f>
        <v>277068</v>
      </c>
      <c r="K15">
        <f>(State_ContributionTestResults!M15-State_ContributionTestResults!M$2)*-1</f>
        <v>318054</v>
      </c>
      <c r="L15">
        <f>(State_ContributionTestResults!N15-State_ContributionTestResults!N$2)*-1</f>
        <v>358882</v>
      </c>
      <c r="M15">
        <f>(State_ContributionTestResults!O15-State_ContributionTestResults!O$2)*-1</f>
        <v>403485</v>
      </c>
      <c r="N15">
        <f>(State_ContributionTestResults!P15-State_ContributionTestResults!P$2)*-1</f>
        <v>451175</v>
      </c>
      <c r="O15">
        <f>(State_ContributionTestResults!Q15-State_ContributionTestResults!Q$2)*-1</f>
        <v>500246</v>
      </c>
      <c r="P15">
        <f>(State_ContributionTestResults!R15-State_ContributionTestResults!R$2)*-1</f>
        <v>550582</v>
      </c>
      <c r="Q15">
        <f>(State_ContributionTestResults!S15-State_ContributionTestResults!S$2)*-1</f>
        <v>600604</v>
      </c>
      <c r="R15">
        <f>(State_ContributionTestResults!T15-State_ContributionTestResults!T$2)*-1</f>
        <v>653351</v>
      </c>
      <c r="S15">
        <f>(State_ContributionTestResults!U15-State_ContributionTestResults!U$2)*-1</f>
        <v>707936</v>
      </c>
      <c r="T15">
        <f>(State_ContributionTestResults!V15-State_ContributionTestResults!V$2)*-1</f>
        <v>764507</v>
      </c>
      <c r="U15">
        <f>(State_ContributionTestResults!W15-State_ContributionTestResults!W$2)*-1</f>
        <v>823268</v>
      </c>
      <c r="V15">
        <f>(State_ContributionTestResults!X15-State_ContributionTestResults!X$2)*-1</f>
        <v>884108</v>
      </c>
      <c r="W15">
        <f>(State_ContributionTestResults!Y15-State_ContributionTestResults!Y$2)*-1</f>
        <v>941462</v>
      </c>
      <c r="X15">
        <f>(State_ContributionTestResults!Z15-State_ContributionTestResults!Z$2)*-1</f>
        <v>997267</v>
      </c>
      <c r="Y15">
        <f>(State_ContributionTestResults!AA15-State_ContributionTestResults!AA$2)*-1</f>
        <v>1053462</v>
      </c>
      <c r="Z15">
        <f>(State_ContributionTestResults!AB15-State_ContributionTestResults!AB$2)*-1</f>
        <v>1108856</v>
      </c>
      <c r="AA15">
        <f>(State_ContributionTestResults!AC15-State_ContributionTestResults!AC$2)*-1</f>
        <v>1162259</v>
      </c>
      <c r="AB15">
        <f>(State_ContributionTestResults!AD15-State_ContributionTestResults!AD$2)*-1</f>
        <v>1218968</v>
      </c>
      <c r="AC15">
        <f>(State_ContributionTestResults!AE15-State_ContributionTestResults!AE$2)*-1</f>
        <v>1278388</v>
      </c>
      <c r="AD15">
        <f>(State_ContributionTestResults!AF15-State_ContributionTestResults!AF$2)*-1</f>
        <v>1343070</v>
      </c>
      <c r="AE15">
        <f>(State_ContributionTestResults!AG15-State_ContributionTestResults!AG$2)*-1</f>
        <v>1411646</v>
      </c>
      <c r="AF15">
        <f>(State_ContributionTestResults!AH15-State_ContributionTestResults!AH$2)*-1</f>
        <v>1485965</v>
      </c>
    </row>
    <row r="16" spans="1:32" x14ac:dyDescent="0.25">
      <c r="A16" t="s">
        <v>410</v>
      </c>
      <c r="B16">
        <f>(State_ContributionTestResults!D16-State_ContributionTestResults!D$2)*-1</f>
        <v>0</v>
      </c>
      <c r="C16">
        <f>(State_ContributionTestResults!E16-State_ContributionTestResults!E$2)*-1</f>
        <v>66</v>
      </c>
      <c r="D16">
        <f>(State_ContributionTestResults!F16-State_ContributionTestResults!F$2)*-1</f>
        <v>48</v>
      </c>
      <c r="E16">
        <f>(State_ContributionTestResults!G16-State_ContributionTestResults!G$2)*-1</f>
        <v>-108</v>
      </c>
      <c r="F16">
        <f>(State_ContributionTestResults!H16-State_ContributionTestResults!H$2)*-1</f>
        <v>-238</v>
      </c>
      <c r="G16">
        <f>(State_ContributionTestResults!I16-State_ContributionTestResults!I$2)*-1</f>
        <v>-353</v>
      </c>
      <c r="H16">
        <f>(State_ContributionTestResults!J16-State_ContributionTestResults!J$2)*-1</f>
        <v>-444</v>
      </c>
      <c r="I16">
        <f>(State_ContributionTestResults!K16-State_ContributionTestResults!K$2)*-1</f>
        <v>-458</v>
      </c>
      <c r="J16">
        <f>(State_ContributionTestResults!L16-State_ContributionTestResults!L$2)*-1</f>
        <v>-422</v>
      </c>
      <c r="K16">
        <f>(State_ContributionTestResults!M16-State_ContributionTestResults!M$2)*-1</f>
        <v>-364</v>
      </c>
      <c r="L16">
        <f>(State_ContributionTestResults!N16-State_ContributionTestResults!N$2)*-1</f>
        <v>-298</v>
      </c>
      <c r="M16">
        <f>(State_ContributionTestResults!O16-State_ContributionTestResults!O$2)*-1</f>
        <v>-251</v>
      </c>
      <c r="N16">
        <f>(State_ContributionTestResults!P16-State_ContributionTestResults!P$2)*-1</f>
        <v>-212</v>
      </c>
      <c r="O16">
        <f>(State_ContributionTestResults!Q16-State_ContributionTestResults!Q$2)*-1</f>
        <v>-157</v>
      </c>
      <c r="P16">
        <f>(State_ContributionTestResults!R16-State_ContributionTestResults!R$2)*-1</f>
        <v>-111</v>
      </c>
      <c r="Q16">
        <f>(State_ContributionTestResults!S16-State_ContributionTestResults!S$2)*-1</f>
        <v>-98</v>
      </c>
      <c r="R16">
        <f>(State_ContributionTestResults!T16-State_ContributionTestResults!T$2)*-1</f>
        <v>-68</v>
      </c>
      <c r="S16">
        <f>(State_ContributionTestResults!U16-State_ContributionTestResults!U$2)*-1</f>
        <v>-44</v>
      </c>
      <c r="T16">
        <f>(State_ContributionTestResults!V16-State_ContributionTestResults!V$2)*-1</f>
        <v>-53</v>
      </c>
      <c r="U16">
        <f>(State_ContributionTestResults!W16-State_ContributionTestResults!W$2)*-1</f>
        <v>-67</v>
      </c>
      <c r="V16">
        <f>(State_ContributionTestResults!X16-State_ContributionTestResults!X$2)*-1</f>
        <v>-96</v>
      </c>
      <c r="W16">
        <f>(State_ContributionTestResults!Y16-State_ContributionTestResults!Y$2)*-1</f>
        <v>-105</v>
      </c>
      <c r="X16">
        <f>(State_ContributionTestResults!Z16-State_ContributionTestResults!Z$2)*-1</f>
        <v>-120</v>
      </c>
      <c r="Y16">
        <f>(State_ContributionTestResults!AA16-State_ContributionTestResults!AA$2)*-1</f>
        <v>-130</v>
      </c>
      <c r="Z16">
        <f>(State_ContributionTestResults!AB16-State_ContributionTestResults!AB$2)*-1</f>
        <v>-150</v>
      </c>
      <c r="AA16">
        <f>(State_ContributionTestResults!AC16-State_ContributionTestResults!AC$2)*-1</f>
        <v>-150</v>
      </c>
      <c r="AB16">
        <f>(State_ContributionTestResults!AD16-State_ContributionTestResults!AD$2)*-1</f>
        <v>-150</v>
      </c>
      <c r="AC16">
        <f>(State_ContributionTestResults!AE16-State_ContributionTestResults!AE$2)*-1</f>
        <v>-160</v>
      </c>
      <c r="AD16">
        <f>(State_ContributionTestResults!AF16-State_ContributionTestResults!AF$2)*-1</f>
        <v>-140</v>
      </c>
      <c r="AE16">
        <f>(State_ContributionTestResults!AG16-State_ContributionTestResults!AG$2)*-1</f>
        <v>-130</v>
      </c>
      <c r="AF16">
        <f>(State_ContributionTestResults!AH16-State_ContributionTestResults!AH$2)*-1</f>
        <v>-120</v>
      </c>
    </row>
    <row r="17" spans="1:32" x14ac:dyDescent="0.25">
      <c r="A17" t="s">
        <v>412</v>
      </c>
      <c r="B17">
        <f>(State_ContributionTestResults!D17-State_ContributionTestResults!D$2)*-1</f>
        <v>0</v>
      </c>
      <c r="C17">
        <f>(State_ContributionTestResults!E17-State_ContributionTestResults!E$2)*-1</f>
        <v>99</v>
      </c>
      <c r="D17">
        <f>(State_ContributionTestResults!F17-State_ContributionTestResults!F$2)*-1</f>
        <v>38</v>
      </c>
      <c r="E17">
        <f>(State_ContributionTestResults!G17-State_ContributionTestResults!G$2)*-1</f>
        <v>14</v>
      </c>
      <c r="F17">
        <f>(State_ContributionTestResults!H17-State_ContributionTestResults!H$2)*-1</f>
        <v>5</v>
      </c>
      <c r="G17">
        <f>(State_ContributionTestResults!I17-State_ContributionTestResults!I$2)*-1</f>
        <v>-9</v>
      </c>
      <c r="H17">
        <f>(State_ContributionTestResults!J17-State_ContributionTestResults!J$2)*-1</f>
        <v>-13</v>
      </c>
      <c r="I17">
        <f>(State_ContributionTestResults!K17-State_ContributionTestResults!K$2)*-1</f>
        <v>-28</v>
      </c>
      <c r="J17">
        <f>(State_ContributionTestResults!L17-State_ContributionTestResults!L$2)*-1</f>
        <v>-38</v>
      </c>
      <c r="K17">
        <f>(State_ContributionTestResults!M17-State_ContributionTestResults!M$2)*-1</f>
        <v>-57</v>
      </c>
      <c r="L17">
        <f>(State_ContributionTestResults!N17-State_ContributionTestResults!N$2)*-1</f>
        <v>-58</v>
      </c>
      <c r="M17">
        <f>(State_ContributionTestResults!O17-State_ContributionTestResults!O$2)*-1</f>
        <v>-59</v>
      </c>
      <c r="N17">
        <f>(State_ContributionTestResults!P17-State_ContributionTestResults!P$2)*-1</f>
        <v>-64</v>
      </c>
      <c r="O17">
        <f>(State_ContributionTestResults!Q17-State_ContributionTestResults!Q$2)*-1</f>
        <v>-65</v>
      </c>
      <c r="P17">
        <f>(State_ContributionTestResults!R17-State_ContributionTestResults!R$2)*-1</f>
        <v>-64</v>
      </c>
      <c r="Q17">
        <f>(State_ContributionTestResults!S17-State_ContributionTestResults!S$2)*-1</f>
        <v>-65</v>
      </c>
      <c r="R17">
        <f>(State_ContributionTestResults!T17-State_ContributionTestResults!T$2)*-1</f>
        <v>-58</v>
      </c>
      <c r="S17">
        <f>(State_ContributionTestResults!U17-State_ContributionTestResults!U$2)*-1</f>
        <v>-55</v>
      </c>
      <c r="T17">
        <f>(State_ContributionTestResults!V17-State_ContributionTestResults!V$2)*-1</f>
        <v>-53</v>
      </c>
      <c r="U17">
        <f>(State_ContributionTestResults!W17-State_ContributionTestResults!W$2)*-1</f>
        <v>-43</v>
      </c>
      <c r="V17">
        <f>(State_ContributionTestResults!X17-State_ContributionTestResults!X$2)*-1</f>
        <v>-45</v>
      </c>
      <c r="W17">
        <f>(State_ContributionTestResults!Y17-State_ContributionTestResults!Y$2)*-1</f>
        <v>-37</v>
      </c>
      <c r="X17">
        <f>(State_ContributionTestResults!Z17-State_ContributionTestResults!Z$2)*-1</f>
        <v>-30</v>
      </c>
      <c r="Y17">
        <f>(State_ContributionTestResults!AA17-State_ContributionTestResults!AA$2)*-1</f>
        <v>-20</v>
      </c>
      <c r="Z17">
        <f>(State_ContributionTestResults!AB17-State_ContributionTestResults!AB$2)*-1</f>
        <v>0</v>
      </c>
      <c r="AA17">
        <f>(State_ContributionTestResults!AC17-State_ContributionTestResults!AC$2)*-1</f>
        <v>0</v>
      </c>
      <c r="AB17">
        <f>(State_ContributionTestResults!AD17-State_ContributionTestResults!AD$2)*-1</f>
        <v>20</v>
      </c>
      <c r="AC17">
        <f>(State_ContributionTestResults!AE17-State_ContributionTestResults!AE$2)*-1</f>
        <v>90</v>
      </c>
      <c r="AD17">
        <f>(State_ContributionTestResults!AF17-State_ContributionTestResults!AF$2)*-1</f>
        <v>190</v>
      </c>
      <c r="AE17">
        <f>(State_ContributionTestResults!AG17-State_ContributionTestResults!AG$2)*-1</f>
        <v>310</v>
      </c>
      <c r="AF17">
        <f>(State_ContributionTestResults!AH17-State_ContributionTestResults!AH$2)*-1</f>
        <v>420</v>
      </c>
    </row>
    <row r="18" spans="1:32" x14ac:dyDescent="0.25">
      <c r="A18" t="s">
        <v>414</v>
      </c>
      <c r="B18">
        <f>(State_ContributionTestResults!D18-State_ContributionTestResults!D$2)*-1</f>
        <v>0</v>
      </c>
      <c r="C18">
        <f>(State_ContributionTestResults!E18-State_ContributionTestResults!E$2)*-1</f>
        <v>5</v>
      </c>
      <c r="D18">
        <f>(State_ContributionTestResults!F18-State_ContributionTestResults!F$2)*-1</f>
        <v>7</v>
      </c>
      <c r="E18">
        <f>(State_ContributionTestResults!G18-State_ContributionTestResults!G$2)*-1</f>
        <v>31</v>
      </c>
      <c r="F18">
        <f>(State_ContributionTestResults!H18-State_ContributionTestResults!H$2)*-1</f>
        <v>90</v>
      </c>
      <c r="G18">
        <f>(State_ContributionTestResults!I18-State_ContributionTestResults!I$2)*-1</f>
        <v>167</v>
      </c>
      <c r="H18">
        <f>(State_ContributionTestResults!J18-State_ContributionTestResults!J$2)*-1</f>
        <v>240</v>
      </c>
      <c r="I18">
        <f>(State_ContributionTestResults!K18-State_ContributionTestResults!K$2)*-1</f>
        <v>333</v>
      </c>
      <c r="J18">
        <f>(State_ContributionTestResults!L18-State_ContributionTestResults!L$2)*-1</f>
        <v>449</v>
      </c>
      <c r="K18">
        <f>(State_ContributionTestResults!M18-State_ContributionTestResults!M$2)*-1</f>
        <v>568</v>
      </c>
      <c r="L18">
        <f>(State_ContributionTestResults!N18-State_ContributionTestResults!N$2)*-1</f>
        <v>702</v>
      </c>
      <c r="M18">
        <f>(State_ContributionTestResults!O18-State_ContributionTestResults!O$2)*-1</f>
        <v>862</v>
      </c>
      <c r="N18">
        <f>(State_ContributionTestResults!P18-State_ContributionTestResults!P$2)*-1</f>
        <v>1017</v>
      </c>
      <c r="O18">
        <f>(State_ContributionTestResults!Q18-State_ContributionTestResults!Q$2)*-1</f>
        <v>1200</v>
      </c>
      <c r="P18">
        <f>(State_ContributionTestResults!R18-State_ContributionTestResults!R$2)*-1</f>
        <v>1495</v>
      </c>
      <c r="Q18">
        <f>(State_ContributionTestResults!S18-State_ContributionTestResults!S$2)*-1</f>
        <v>1748</v>
      </c>
      <c r="R18">
        <f>(State_ContributionTestResults!T18-State_ContributionTestResults!T$2)*-1</f>
        <v>2033</v>
      </c>
      <c r="S18">
        <f>(State_ContributionTestResults!U18-State_ContributionTestResults!U$2)*-1</f>
        <v>2361</v>
      </c>
      <c r="T18">
        <f>(State_ContributionTestResults!V18-State_ContributionTestResults!V$2)*-1</f>
        <v>2568</v>
      </c>
      <c r="U18">
        <f>(State_ContributionTestResults!W18-State_ContributionTestResults!W$2)*-1</f>
        <v>2623</v>
      </c>
      <c r="V18">
        <f>(State_ContributionTestResults!X18-State_ContributionTestResults!X$2)*-1</f>
        <v>2777</v>
      </c>
      <c r="W18">
        <f>(State_ContributionTestResults!Y18-State_ContributionTestResults!Y$2)*-1</f>
        <v>2968</v>
      </c>
      <c r="X18">
        <f>(State_ContributionTestResults!Z18-State_ContributionTestResults!Z$2)*-1</f>
        <v>3120</v>
      </c>
      <c r="Y18">
        <f>(State_ContributionTestResults!AA18-State_ContributionTestResults!AA$2)*-1</f>
        <v>3310</v>
      </c>
      <c r="Z18">
        <f>(State_ContributionTestResults!AB18-State_ContributionTestResults!AB$2)*-1</f>
        <v>3470</v>
      </c>
      <c r="AA18">
        <f>(State_ContributionTestResults!AC18-State_ContributionTestResults!AC$2)*-1</f>
        <v>3590</v>
      </c>
      <c r="AB18">
        <f>(State_ContributionTestResults!AD18-State_ContributionTestResults!AD$2)*-1</f>
        <v>3740</v>
      </c>
      <c r="AC18">
        <f>(State_ContributionTestResults!AE18-State_ContributionTestResults!AE$2)*-1</f>
        <v>3900</v>
      </c>
      <c r="AD18">
        <f>(State_ContributionTestResults!AF18-State_ContributionTestResults!AF$2)*-1</f>
        <v>4020</v>
      </c>
      <c r="AE18">
        <f>(State_ContributionTestResults!AG18-State_ContributionTestResults!AG$2)*-1</f>
        <v>4240</v>
      </c>
      <c r="AF18">
        <f>(State_ContributionTestResults!AH18-State_ContributionTestResults!AH$2)*-1</f>
        <v>4410</v>
      </c>
    </row>
    <row r="19" spans="1:32" x14ac:dyDescent="0.25">
      <c r="A19" t="s">
        <v>416</v>
      </c>
      <c r="B19">
        <f>(State_ContributionTestResults!D19-State_ContributionTestResults!D$2)*-1</f>
        <v>0</v>
      </c>
      <c r="C19">
        <f>(State_ContributionTestResults!E19-State_ContributionTestResults!E$2)*-1</f>
        <v>332</v>
      </c>
      <c r="D19">
        <f>(State_ContributionTestResults!F19-State_ContributionTestResults!F$2)*-1</f>
        <v>550</v>
      </c>
      <c r="E19">
        <f>(State_ContributionTestResults!G19-State_ContributionTestResults!G$2)*-1</f>
        <v>713</v>
      </c>
      <c r="F19">
        <f>(State_ContributionTestResults!H19-State_ContributionTestResults!H$2)*-1</f>
        <v>858</v>
      </c>
      <c r="G19">
        <f>(State_ContributionTestResults!I19-State_ContributionTestResults!I$2)*-1</f>
        <v>973</v>
      </c>
      <c r="H19">
        <f>(State_ContributionTestResults!J19-State_ContributionTestResults!J$2)*-1</f>
        <v>1107</v>
      </c>
      <c r="I19">
        <f>(State_ContributionTestResults!K19-State_ContributionTestResults!K$2)*-1</f>
        <v>1243</v>
      </c>
      <c r="J19">
        <f>(State_ContributionTestResults!L19-State_ContributionTestResults!L$2)*-1</f>
        <v>1415</v>
      </c>
      <c r="K19">
        <f>(State_ContributionTestResults!M19-State_ContributionTestResults!M$2)*-1</f>
        <v>1601</v>
      </c>
      <c r="L19">
        <f>(State_ContributionTestResults!N19-State_ContributionTestResults!N$2)*-1</f>
        <v>1834</v>
      </c>
      <c r="M19">
        <f>(State_ContributionTestResults!O19-State_ContributionTestResults!O$2)*-1</f>
        <v>2092</v>
      </c>
      <c r="N19">
        <f>(State_ContributionTestResults!P19-State_ContributionTestResults!P$2)*-1</f>
        <v>2388</v>
      </c>
      <c r="O19">
        <f>(State_ContributionTestResults!Q19-State_ContributionTestResults!Q$2)*-1</f>
        <v>2702</v>
      </c>
      <c r="P19">
        <f>(State_ContributionTestResults!R19-State_ContributionTestResults!R$2)*-1</f>
        <v>3062</v>
      </c>
      <c r="Q19">
        <f>(State_ContributionTestResults!S19-State_ContributionTestResults!S$2)*-1</f>
        <v>3434</v>
      </c>
      <c r="R19">
        <f>(State_ContributionTestResults!T19-State_ContributionTestResults!T$2)*-1</f>
        <v>3857</v>
      </c>
      <c r="S19">
        <f>(State_ContributionTestResults!U19-State_ContributionTestResults!U$2)*-1</f>
        <v>4347</v>
      </c>
      <c r="T19">
        <f>(State_ContributionTestResults!V19-State_ContributionTestResults!V$2)*-1</f>
        <v>4863</v>
      </c>
      <c r="U19">
        <f>(State_ContributionTestResults!W19-State_ContributionTestResults!W$2)*-1</f>
        <v>5339</v>
      </c>
      <c r="V19">
        <f>(State_ContributionTestResults!X19-State_ContributionTestResults!X$2)*-1</f>
        <v>5864</v>
      </c>
      <c r="W19">
        <f>(State_ContributionTestResults!Y19-State_ContributionTestResults!Y$2)*-1</f>
        <v>6446</v>
      </c>
      <c r="X19">
        <f>(State_ContributionTestResults!Z19-State_ContributionTestResults!Z$2)*-1</f>
        <v>7040</v>
      </c>
      <c r="Y19">
        <f>(State_ContributionTestResults!AA19-State_ContributionTestResults!AA$2)*-1</f>
        <v>7740</v>
      </c>
      <c r="Z19">
        <f>(State_ContributionTestResults!AB19-State_ContributionTestResults!AB$2)*-1</f>
        <v>8450</v>
      </c>
      <c r="AA19">
        <f>(State_ContributionTestResults!AC19-State_ContributionTestResults!AC$2)*-1</f>
        <v>9190</v>
      </c>
      <c r="AB19">
        <f>(State_ContributionTestResults!AD19-State_ContributionTestResults!AD$2)*-1</f>
        <v>10010</v>
      </c>
      <c r="AC19">
        <f>(State_ContributionTestResults!AE19-State_ContributionTestResults!AE$2)*-1</f>
        <v>10900</v>
      </c>
      <c r="AD19">
        <f>(State_ContributionTestResults!AF19-State_ContributionTestResults!AF$2)*-1</f>
        <v>11840</v>
      </c>
      <c r="AE19">
        <f>(State_ContributionTestResults!AG19-State_ContributionTestResults!AG$2)*-1</f>
        <v>12920</v>
      </c>
      <c r="AF19">
        <f>(State_ContributionTestResults!AH19-State_ContributionTestResults!AH$2)*-1</f>
        <v>14020</v>
      </c>
    </row>
    <row r="20" spans="1:32" x14ac:dyDescent="0.25">
      <c r="A20" t="s">
        <v>418</v>
      </c>
      <c r="B20">
        <f>(State_ContributionTestResults!D20-State_ContributionTestResults!D$2)*-1</f>
        <v>0</v>
      </c>
      <c r="C20">
        <f>(State_ContributionTestResults!E20-State_ContributionTestResults!E$2)*-1</f>
        <v>-414</v>
      </c>
      <c r="D20">
        <f>(State_ContributionTestResults!F20-State_ContributionTestResults!F$2)*-1</f>
        <v>104</v>
      </c>
      <c r="E20">
        <f>(State_ContributionTestResults!G20-State_ContributionTestResults!G$2)*-1</f>
        <v>473</v>
      </c>
      <c r="F20">
        <f>(State_ContributionTestResults!H20-State_ContributionTestResults!H$2)*-1</f>
        <v>1052</v>
      </c>
      <c r="G20">
        <f>(State_ContributionTestResults!I20-State_ContributionTestResults!I$2)*-1</f>
        <v>2038</v>
      </c>
      <c r="H20">
        <f>(State_ContributionTestResults!J20-State_ContributionTestResults!J$2)*-1</f>
        <v>3375</v>
      </c>
      <c r="I20">
        <f>(State_ContributionTestResults!K20-State_ContributionTestResults!K$2)*-1</f>
        <v>4755</v>
      </c>
      <c r="J20">
        <f>(State_ContributionTestResults!L20-State_ContributionTestResults!L$2)*-1</f>
        <v>6114</v>
      </c>
      <c r="K20">
        <f>(State_ContributionTestResults!M20-State_ContributionTestResults!M$2)*-1</f>
        <v>7654</v>
      </c>
      <c r="L20">
        <f>(State_ContributionTestResults!N20-State_ContributionTestResults!N$2)*-1</f>
        <v>9510</v>
      </c>
      <c r="M20">
        <f>(State_ContributionTestResults!O20-State_ContributionTestResults!O$2)*-1</f>
        <v>11415</v>
      </c>
      <c r="N20">
        <f>(State_ContributionTestResults!P20-State_ContributionTestResults!P$2)*-1</f>
        <v>12990</v>
      </c>
      <c r="O20">
        <f>(State_ContributionTestResults!Q20-State_ContributionTestResults!Q$2)*-1</f>
        <v>14522</v>
      </c>
      <c r="P20">
        <f>(State_ContributionTestResults!R20-State_ContributionTestResults!R$2)*-1</f>
        <v>15690</v>
      </c>
      <c r="Q20">
        <f>(State_ContributionTestResults!S20-State_ContributionTestResults!S$2)*-1</f>
        <v>16402</v>
      </c>
      <c r="R20">
        <f>(State_ContributionTestResults!T20-State_ContributionTestResults!T$2)*-1</f>
        <v>17770</v>
      </c>
      <c r="S20">
        <f>(State_ContributionTestResults!U20-State_ContributionTestResults!U$2)*-1</f>
        <v>20355</v>
      </c>
      <c r="T20">
        <f>(State_ContributionTestResults!V20-State_ContributionTestResults!V$2)*-1</f>
        <v>22385</v>
      </c>
      <c r="U20">
        <f>(State_ContributionTestResults!W20-State_ContributionTestResults!W$2)*-1</f>
        <v>24431</v>
      </c>
      <c r="V20">
        <f>(State_ContributionTestResults!X20-State_ContributionTestResults!X$2)*-1</f>
        <v>26585</v>
      </c>
      <c r="W20">
        <f>(State_ContributionTestResults!Y20-State_ContributionTestResults!Y$2)*-1</f>
        <v>27457</v>
      </c>
      <c r="X20">
        <f>(State_ContributionTestResults!Z20-State_ContributionTestResults!Z$2)*-1</f>
        <v>25578</v>
      </c>
      <c r="Y20">
        <f>(State_ContributionTestResults!AA20-State_ContributionTestResults!AA$2)*-1</f>
        <v>24630</v>
      </c>
      <c r="Z20">
        <f>(State_ContributionTestResults!AB20-State_ContributionTestResults!AB$2)*-1</f>
        <v>23640</v>
      </c>
      <c r="AA20">
        <f>(State_ContributionTestResults!AC20-State_ContributionTestResults!AC$2)*-1</f>
        <v>21790</v>
      </c>
      <c r="AB20">
        <f>(State_ContributionTestResults!AD20-State_ContributionTestResults!AD$2)*-1</f>
        <v>20530</v>
      </c>
      <c r="AC20">
        <f>(State_ContributionTestResults!AE20-State_ContributionTestResults!AE$2)*-1</f>
        <v>19640</v>
      </c>
      <c r="AD20">
        <f>(State_ContributionTestResults!AF20-State_ContributionTestResults!AF$2)*-1</f>
        <v>22450</v>
      </c>
      <c r="AE20">
        <f>(State_ContributionTestResults!AG20-State_ContributionTestResults!AG$2)*-1</f>
        <v>26560</v>
      </c>
      <c r="AF20">
        <f>(State_ContributionTestResults!AH20-State_ContributionTestResults!AH$2)*-1</f>
        <v>30370</v>
      </c>
    </row>
    <row r="21" spans="1:32" x14ac:dyDescent="0.25">
      <c r="A21" t="s">
        <v>420</v>
      </c>
      <c r="B21">
        <f>(State_ContributionTestResults!D21-State_ContributionTestResults!D$2)*-1</f>
        <v>0</v>
      </c>
      <c r="C21">
        <f>(State_ContributionTestResults!E21-State_ContributionTestResults!E$2)*-1</f>
        <v>344</v>
      </c>
      <c r="D21">
        <f>(State_ContributionTestResults!F21-State_ContributionTestResults!F$2)*-1</f>
        <v>753</v>
      </c>
      <c r="E21">
        <f>(State_ContributionTestResults!G21-State_ContributionTestResults!G$2)*-1</f>
        <v>1213</v>
      </c>
      <c r="F21">
        <f>(State_ContributionTestResults!H21-State_ContributionTestResults!H$2)*-1</f>
        <v>1707</v>
      </c>
      <c r="G21">
        <f>(State_ContributionTestResults!I21-State_ContributionTestResults!I$2)*-1</f>
        <v>2189</v>
      </c>
      <c r="H21">
        <f>(State_ContributionTestResults!J21-State_ContributionTestResults!J$2)*-1</f>
        <v>2649</v>
      </c>
      <c r="I21">
        <f>(State_ContributionTestResults!K21-State_ContributionTestResults!K$2)*-1</f>
        <v>3095</v>
      </c>
      <c r="J21">
        <f>(State_ContributionTestResults!L21-State_ContributionTestResults!L$2)*-1</f>
        <v>3488</v>
      </c>
      <c r="K21">
        <f>(State_ContributionTestResults!M21-State_ContributionTestResults!M$2)*-1</f>
        <v>3852</v>
      </c>
      <c r="L21">
        <f>(State_ContributionTestResults!N21-State_ContributionTestResults!N$2)*-1</f>
        <v>4134</v>
      </c>
      <c r="M21">
        <f>(State_ContributionTestResults!O21-State_ContributionTestResults!O$2)*-1</f>
        <v>4325</v>
      </c>
      <c r="N21">
        <f>(State_ContributionTestResults!P21-State_ContributionTestResults!P$2)*-1</f>
        <v>4443</v>
      </c>
      <c r="O21">
        <f>(State_ContributionTestResults!Q21-State_ContributionTestResults!Q$2)*-1</f>
        <v>4471</v>
      </c>
      <c r="P21">
        <f>(State_ContributionTestResults!R21-State_ContributionTestResults!R$2)*-1</f>
        <v>4388</v>
      </c>
      <c r="Q21">
        <f>(State_ContributionTestResults!S21-State_ContributionTestResults!S$2)*-1</f>
        <v>4190</v>
      </c>
      <c r="R21">
        <f>(State_ContributionTestResults!T21-State_ContributionTestResults!T$2)*-1</f>
        <v>3856</v>
      </c>
      <c r="S21">
        <f>(State_ContributionTestResults!U21-State_ContributionTestResults!U$2)*-1</f>
        <v>3451</v>
      </c>
      <c r="T21">
        <f>(State_ContributionTestResults!V21-State_ContributionTestResults!V$2)*-1</f>
        <v>2982</v>
      </c>
      <c r="U21">
        <f>(State_ContributionTestResults!W21-State_ContributionTestResults!W$2)*-1</f>
        <v>2390</v>
      </c>
      <c r="V21">
        <f>(State_ContributionTestResults!X21-State_ContributionTestResults!X$2)*-1</f>
        <v>1685</v>
      </c>
      <c r="W21">
        <f>(State_ContributionTestResults!Y21-State_ContributionTestResults!Y$2)*-1</f>
        <v>871</v>
      </c>
      <c r="X21">
        <f>(State_ContributionTestResults!Z21-State_ContributionTestResults!Z$2)*-1</f>
        <v>-60</v>
      </c>
      <c r="Y21">
        <f>(State_ContributionTestResults!AA21-State_ContributionTestResults!AA$2)*-1</f>
        <v>-1140</v>
      </c>
      <c r="Z21">
        <f>(State_ContributionTestResults!AB21-State_ContributionTestResults!AB$2)*-1</f>
        <v>-2350</v>
      </c>
      <c r="AA21">
        <f>(State_ContributionTestResults!AC21-State_ContributionTestResults!AC$2)*-1</f>
        <v>-3700</v>
      </c>
      <c r="AB21">
        <f>(State_ContributionTestResults!AD21-State_ContributionTestResults!AD$2)*-1</f>
        <v>-5160</v>
      </c>
      <c r="AC21">
        <f>(State_ContributionTestResults!AE21-State_ContributionTestResults!AE$2)*-1</f>
        <v>-6770</v>
      </c>
      <c r="AD21">
        <f>(State_ContributionTestResults!AF21-State_ContributionTestResults!AF$2)*-1</f>
        <v>-8500</v>
      </c>
      <c r="AE21">
        <f>(State_ContributionTestResults!AG21-State_ContributionTestResults!AG$2)*-1</f>
        <v>-10430</v>
      </c>
      <c r="AF21">
        <f>(State_ContributionTestResults!AH21-State_ContributionTestResults!AH$2)*-1</f>
        <v>-12550</v>
      </c>
    </row>
    <row r="22" spans="1:32" x14ac:dyDescent="0.25">
      <c r="A22" t="s">
        <v>422</v>
      </c>
      <c r="B22">
        <f>(State_ContributionTestResults!D22-State_ContributionTestResults!D$2)*-1</f>
        <v>0</v>
      </c>
      <c r="C22">
        <f>(State_ContributionTestResults!E22-State_ContributionTestResults!E$2)*-1</f>
        <v>-5</v>
      </c>
      <c r="D22">
        <f>(State_ContributionTestResults!F22-State_ContributionTestResults!F$2)*-1</f>
        <v>-11</v>
      </c>
      <c r="E22">
        <f>(State_ContributionTestResults!G22-State_ContributionTestResults!G$2)*-1</f>
        <v>-13</v>
      </c>
      <c r="F22">
        <f>(State_ContributionTestResults!H22-State_ContributionTestResults!H$2)*-1</f>
        <v>-16</v>
      </c>
      <c r="G22">
        <f>(State_ContributionTestResults!I22-State_ContributionTestResults!I$2)*-1</f>
        <v>-33</v>
      </c>
      <c r="H22">
        <f>(State_ContributionTestResults!J22-State_ContributionTestResults!J$2)*-1</f>
        <v>-59</v>
      </c>
      <c r="I22">
        <f>(State_ContributionTestResults!K22-State_ContributionTestResults!K$2)*-1</f>
        <v>-91</v>
      </c>
      <c r="J22">
        <f>(State_ContributionTestResults!L22-State_ContributionTestResults!L$2)*-1</f>
        <v>-118</v>
      </c>
      <c r="K22">
        <f>(State_ContributionTestResults!M22-State_ContributionTestResults!M$2)*-1</f>
        <v>-155</v>
      </c>
      <c r="L22">
        <f>(State_ContributionTestResults!N22-State_ContributionTestResults!N$2)*-1</f>
        <v>-187</v>
      </c>
      <c r="M22">
        <f>(State_ContributionTestResults!O22-State_ContributionTestResults!O$2)*-1</f>
        <v>-231</v>
      </c>
      <c r="N22">
        <f>(State_ContributionTestResults!P22-State_ContributionTestResults!P$2)*-1</f>
        <v>-270</v>
      </c>
      <c r="O22">
        <f>(State_ContributionTestResults!Q22-State_ContributionTestResults!Q$2)*-1</f>
        <v>-308</v>
      </c>
      <c r="P22">
        <f>(State_ContributionTestResults!R22-State_ContributionTestResults!R$2)*-1</f>
        <v>-369</v>
      </c>
      <c r="Q22">
        <f>(State_ContributionTestResults!S22-State_ContributionTestResults!S$2)*-1</f>
        <v>-412</v>
      </c>
      <c r="R22">
        <f>(State_ContributionTestResults!T22-State_ContributionTestResults!T$2)*-1</f>
        <v>-476</v>
      </c>
      <c r="S22">
        <f>(State_ContributionTestResults!U22-State_ContributionTestResults!U$2)*-1</f>
        <v>-557</v>
      </c>
      <c r="T22">
        <f>(State_ContributionTestResults!V22-State_ContributionTestResults!V$2)*-1</f>
        <v>-640</v>
      </c>
      <c r="U22">
        <f>(State_ContributionTestResults!W22-State_ContributionTestResults!W$2)*-1</f>
        <v>-719</v>
      </c>
      <c r="V22">
        <f>(State_ContributionTestResults!X22-State_ContributionTestResults!X$2)*-1</f>
        <v>-812</v>
      </c>
      <c r="W22">
        <f>(State_ContributionTestResults!Y22-State_ContributionTestResults!Y$2)*-1</f>
        <v>-912</v>
      </c>
      <c r="X22">
        <f>(State_ContributionTestResults!Z22-State_ContributionTestResults!Z$2)*-1</f>
        <v>-1030</v>
      </c>
      <c r="Y22">
        <f>(State_ContributionTestResults!AA22-State_ContributionTestResults!AA$2)*-1</f>
        <v>-1140</v>
      </c>
      <c r="Z22">
        <f>(State_ContributionTestResults!AB22-State_ContributionTestResults!AB$2)*-1</f>
        <v>-1250</v>
      </c>
      <c r="AA22">
        <f>(State_ContributionTestResults!AC22-State_ContributionTestResults!AC$2)*-1</f>
        <v>-1380</v>
      </c>
      <c r="AB22">
        <f>(State_ContributionTestResults!AD22-State_ContributionTestResults!AD$2)*-1</f>
        <v>-1510</v>
      </c>
      <c r="AC22">
        <f>(State_ContributionTestResults!AE22-State_ContributionTestResults!AE$2)*-1</f>
        <v>-1650</v>
      </c>
      <c r="AD22">
        <f>(State_ContributionTestResults!AF22-State_ContributionTestResults!AF$2)*-1</f>
        <v>-1790</v>
      </c>
      <c r="AE22">
        <f>(State_ContributionTestResults!AG22-State_ContributionTestResults!AG$2)*-1</f>
        <v>-1960</v>
      </c>
      <c r="AF22">
        <f>(State_ContributionTestResults!AH22-State_ContributionTestResults!AH$2)*-1</f>
        <v>-2150</v>
      </c>
    </row>
    <row r="23" spans="1:32" x14ac:dyDescent="0.25">
      <c r="A23" t="s">
        <v>424</v>
      </c>
      <c r="B23">
        <f>(State_ContributionTestResults!D23-State_ContributionTestResults!D$2)*-1</f>
        <v>0</v>
      </c>
      <c r="C23">
        <f>(State_ContributionTestResults!E23-State_ContributionTestResults!E$2)*-1</f>
        <v>-8</v>
      </c>
      <c r="D23">
        <f>(State_ContributionTestResults!F23-State_ContributionTestResults!F$2)*-1</f>
        <v>-17</v>
      </c>
      <c r="E23">
        <f>(State_ContributionTestResults!G23-State_ContributionTestResults!G$2)*-1</f>
        <v>-39</v>
      </c>
      <c r="F23">
        <f>(State_ContributionTestResults!H23-State_ContributionTestResults!H$2)*-1</f>
        <v>-43</v>
      </c>
      <c r="G23">
        <f>(State_ContributionTestResults!I23-State_ContributionTestResults!I$2)*-1</f>
        <v>-60</v>
      </c>
      <c r="H23">
        <f>(State_ContributionTestResults!J23-State_ContributionTestResults!J$2)*-1</f>
        <v>-86</v>
      </c>
      <c r="I23">
        <f>(State_ContributionTestResults!K23-State_ContributionTestResults!K$2)*-1</f>
        <v>-109</v>
      </c>
      <c r="J23">
        <f>(State_ContributionTestResults!L23-State_ContributionTestResults!L$2)*-1</f>
        <v>-145</v>
      </c>
      <c r="K23">
        <f>(State_ContributionTestResults!M23-State_ContributionTestResults!M$2)*-1</f>
        <v>-179</v>
      </c>
      <c r="L23">
        <f>(State_ContributionTestResults!N23-State_ContributionTestResults!N$2)*-1</f>
        <v>-209</v>
      </c>
      <c r="M23">
        <f>(State_ContributionTestResults!O23-State_ContributionTestResults!O$2)*-1</f>
        <v>-245</v>
      </c>
      <c r="N23">
        <f>(State_ContributionTestResults!P23-State_ContributionTestResults!P$2)*-1</f>
        <v>-279</v>
      </c>
      <c r="O23">
        <f>(State_ContributionTestResults!Q23-State_ContributionTestResults!Q$2)*-1</f>
        <v>-296</v>
      </c>
      <c r="P23">
        <f>(State_ContributionTestResults!R23-State_ContributionTestResults!R$2)*-1</f>
        <v>-340</v>
      </c>
      <c r="Q23">
        <f>(State_ContributionTestResults!S23-State_ContributionTestResults!S$2)*-1</f>
        <v>-370</v>
      </c>
      <c r="R23">
        <f>(State_ContributionTestResults!T23-State_ContributionTestResults!T$2)*-1</f>
        <v>-421</v>
      </c>
      <c r="S23">
        <f>(State_ContributionTestResults!U23-State_ContributionTestResults!U$2)*-1</f>
        <v>-448</v>
      </c>
      <c r="T23">
        <f>(State_ContributionTestResults!V23-State_ContributionTestResults!V$2)*-1</f>
        <v>-497</v>
      </c>
      <c r="U23">
        <f>(State_ContributionTestResults!W23-State_ContributionTestResults!W$2)*-1</f>
        <v>-534</v>
      </c>
      <c r="V23">
        <f>(State_ContributionTestResults!X23-State_ContributionTestResults!X$2)*-1</f>
        <v>-578</v>
      </c>
      <c r="W23">
        <f>(State_ContributionTestResults!Y23-State_ContributionTestResults!Y$2)*-1</f>
        <v>-635</v>
      </c>
      <c r="X23">
        <f>(State_ContributionTestResults!Z23-State_ContributionTestResults!Z$2)*-1</f>
        <v>-690</v>
      </c>
      <c r="Y23">
        <f>(State_ContributionTestResults!AA23-State_ContributionTestResults!AA$2)*-1</f>
        <v>-740</v>
      </c>
      <c r="Z23">
        <f>(State_ContributionTestResults!AB23-State_ContributionTestResults!AB$2)*-1</f>
        <v>-790</v>
      </c>
      <c r="AA23">
        <f>(State_ContributionTestResults!AC23-State_ContributionTestResults!AC$2)*-1</f>
        <v>-840</v>
      </c>
      <c r="AB23">
        <f>(State_ContributionTestResults!AD23-State_ContributionTestResults!AD$2)*-1</f>
        <v>-900</v>
      </c>
      <c r="AC23">
        <f>(State_ContributionTestResults!AE23-State_ContributionTestResults!AE$2)*-1</f>
        <v>-950</v>
      </c>
      <c r="AD23">
        <f>(State_ContributionTestResults!AF23-State_ContributionTestResults!AF$2)*-1</f>
        <v>-1020</v>
      </c>
      <c r="AE23">
        <f>(State_ContributionTestResults!AG23-State_ContributionTestResults!AG$2)*-1</f>
        <v>-1090</v>
      </c>
      <c r="AF23">
        <f>(State_ContributionTestResults!AH23-State_ContributionTestResults!AH$2)*-1</f>
        <v>-1180</v>
      </c>
    </row>
    <row r="24" spans="1:32" x14ac:dyDescent="0.25">
      <c r="A24" t="s">
        <v>426</v>
      </c>
      <c r="B24">
        <f>(State_ContributionTestResults!D24-State_ContributionTestResults!D$2)*-1</f>
        <v>0</v>
      </c>
      <c r="C24">
        <f>(State_ContributionTestResults!E24-State_ContributionTestResults!E$2)*-1</f>
        <v>-61</v>
      </c>
      <c r="D24">
        <f>(State_ContributionTestResults!F24-State_ContributionTestResults!F$2)*-1</f>
        <v>-133</v>
      </c>
      <c r="E24">
        <f>(State_ContributionTestResults!G24-State_ContributionTestResults!G$2)*-1</f>
        <v>-171</v>
      </c>
      <c r="F24">
        <f>(State_ContributionTestResults!H24-State_ContributionTestResults!H$2)*-1</f>
        <v>-197</v>
      </c>
      <c r="G24">
        <f>(State_ContributionTestResults!I24-State_ContributionTestResults!I$2)*-1</f>
        <v>-217</v>
      </c>
      <c r="H24">
        <f>(State_ContributionTestResults!J24-State_ContributionTestResults!J$2)*-1</f>
        <v>-228</v>
      </c>
      <c r="I24">
        <f>(State_ContributionTestResults!K24-State_ContributionTestResults!K$2)*-1</f>
        <v>-219</v>
      </c>
      <c r="J24">
        <f>(State_ContributionTestResults!L24-State_ContributionTestResults!L$2)*-1</f>
        <v>-179</v>
      </c>
      <c r="K24">
        <f>(State_ContributionTestResults!M24-State_ContributionTestResults!M$2)*-1</f>
        <v>-80</v>
      </c>
      <c r="L24">
        <f>(State_ContributionTestResults!N24-State_ContributionTestResults!N$2)*-1</f>
        <v>19</v>
      </c>
      <c r="M24">
        <f>(State_ContributionTestResults!O24-State_ContributionTestResults!O$2)*-1</f>
        <v>116</v>
      </c>
      <c r="N24">
        <f>(State_ContributionTestResults!P24-State_ContributionTestResults!P$2)*-1</f>
        <v>211</v>
      </c>
      <c r="O24">
        <f>(State_ContributionTestResults!Q24-State_ContributionTestResults!Q$2)*-1</f>
        <v>283</v>
      </c>
      <c r="P24">
        <f>(State_ContributionTestResults!R24-State_ContributionTestResults!R$2)*-1</f>
        <v>330</v>
      </c>
      <c r="Q24">
        <f>(State_ContributionTestResults!S24-State_ContributionTestResults!S$2)*-1</f>
        <v>328</v>
      </c>
      <c r="R24">
        <f>(State_ContributionTestResults!T24-State_ContributionTestResults!T$2)*-1</f>
        <v>288</v>
      </c>
      <c r="S24">
        <f>(State_ContributionTestResults!U24-State_ContributionTestResults!U$2)*-1</f>
        <v>215</v>
      </c>
      <c r="T24">
        <f>(State_ContributionTestResults!V24-State_ContributionTestResults!V$2)*-1</f>
        <v>168</v>
      </c>
      <c r="U24">
        <f>(State_ContributionTestResults!W24-State_ContributionTestResults!W$2)*-1</f>
        <v>128</v>
      </c>
      <c r="V24">
        <f>(State_ContributionTestResults!X24-State_ContributionTestResults!X$2)*-1</f>
        <v>117</v>
      </c>
      <c r="W24">
        <f>(State_ContributionTestResults!Y24-State_ContributionTestResults!Y$2)*-1</f>
        <v>108</v>
      </c>
      <c r="X24">
        <f>(State_ContributionTestResults!Z24-State_ContributionTestResults!Z$2)*-1</f>
        <v>110</v>
      </c>
      <c r="Y24">
        <f>(State_ContributionTestResults!AA24-State_ContributionTestResults!AA$2)*-1</f>
        <v>100</v>
      </c>
      <c r="Z24">
        <f>(State_ContributionTestResults!AB24-State_ContributionTestResults!AB$2)*-1</f>
        <v>140</v>
      </c>
      <c r="AA24">
        <f>(State_ContributionTestResults!AC24-State_ContributionTestResults!AC$2)*-1</f>
        <v>190</v>
      </c>
      <c r="AB24">
        <f>(State_ContributionTestResults!AD24-State_ContributionTestResults!AD$2)*-1</f>
        <v>260</v>
      </c>
      <c r="AC24">
        <f>(State_ContributionTestResults!AE24-State_ContributionTestResults!AE$2)*-1</f>
        <v>350</v>
      </c>
      <c r="AD24">
        <f>(State_ContributionTestResults!AF24-State_ContributionTestResults!AF$2)*-1</f>
        <v>440</v>
      </c>
      <c r="AE24">
        <f>(State_ContributionTestResults!AG24-State_ContributionTestResults!AG$2)*-1</f>
        <v>510</v>
      </c>
      <c r="AF24">
        <f>(State_ContributionTestResults!AH24-State_ContributionTestResults!AH$2)*-1</f>
        <v>600</v>
      </c>
    </row>
    <row r="25" spans="1:32" x14ac:dyDescent="0.25">
      <c r="A25" t="s">
        <v>428</v>
      </c>
      <c r="B25">
        <f>(State_ContributionTestResults!D25-State_ContributionTestResults!D$2)*-1</f>
        <v>0</v>
      </c>
      <c r="C25">
        <f>(State_ContributionTestResults!E25-State_ContributionTestResults!E$2)*-1</f>
        <v>-177</v>
      </c>
      <c r="D25">
        <f>(State_ContributionTestResults!F25-State_ContributionTestResults!F$2)*-1</f>
        <v>-664</v>
      </c>
      <c r="E25">
        <f>(State_ContributionTestResults!G25-State_ContributionTestResults!G$2)*-1</f>
        <v>-1524</v>
      </c>
      <c r="F25">
        <f>(State_ContributionTestResults!H25-State_ContributionTestResults!H$2)*-1</f>
        <v>-2791</v>
      </c>
      <c r="G25">
        <f>(State_ContributionTestResults!I25-State_ContributionTestResults!I$2)*-1</f>
        <v>-4509</v>
      </c>
      <c r="H25">
        <f>(State_ContributionTestResults!J25-State_ContributionTestResults!J$2)*-1</f>
        <v>-6568</v>
      </c>
      <c r="I25">
        <f>(State_ContributionTestResults!K25-State_ContributionTestResults!K$2)*-1</f>
        <v>-8921</v>
      </c>
      <c r="J25">
        <f>(State_ContributionTestResults!L25-State_ContributionTestResults!L$2)*-1</f>
        <v>-11603</v>
      </c>
      <c r="K25">
        <f>(State_ContributionTestResults!M25-State_ContributionTestResults!M$2)*-1</f>
        <v>-14656</v>
      </c>
      <c r="L25">
        <f>(State_ContributionTestResults!N25-State_ContributionTestResults!N$2)*-1</f>
        <v>-18072</v>
      </c>
      <c r="M25">
        <f>(State_ContributionTestResults!O25-State_ContributionTestResults!O$2)*-1</f>
        <v>-21801</v>
      </c>
      <c r="N25">
        <f>(State_ContributionTestResults!P25-State_ContributionTestResults!P$2)*-1</f>
        <v>-26101</v>
      </c>
      <c r="O25">
        <f>(State_ContributionTestResults!Q25-State_ContributionTestResults!Q$2)*-1</f>
        <v>-30841</v>
      </c>
      <c r="P25">
        <f>(State_ContributionTestResults!R25-State_ContributionTestResults!R$2)*-1</f>
        <v>-35995</v>
      </c>
      <c r="Q25">
        <f>(State_ContributionTestResults!S25-State_ContributionTestResults!S$2)*-1</f>
        <v>-41456</v>
      </c>
      <c r="R25">
        <f>(State_ContributionTestResults!T25-State_ContributionTestResults!T$2)*-1</f>
        <v>-47545</v>
      </c>
      <c r="S25">
        <f>(State_ContributionTestResults!U25-State_ContributionTestResults!U$2)*-1</f>
        <v>-54499</v>
      </c>
      <c r="T25">
        <f>(State_ContributionTestResults!V25-State_ContributionTestResults!V$2)*-1</f>
        <v>-61527</v>
      </c>
      <c r="U25">
        <f>(State_ContributionTestResults!W25-State_ContributionTestResults!W$2)*-1</f>
        <v>-69235</v>
      </c>
      <c r="V25">
        <f>(State_ContributionTestResults!X25-State_ContributionTestResults!X$2)*-1</f>
        <v>-77209</v>
      </c>
      <c r="W25">
        <f>(State_ContributionTestResults!Y25-State_ContributionTestResults!Y$2)*-1</f>
        <v>-85481</v>
      </c>
      <c r="X25">
        <f>(State_ContributionTestResults!Z25-State_ContributionTestResults!Z$2)*-1</f>
        <v>-94010</v>
      </c>
      <c r="Y25">
        <f>(State_ContributionTestResults!AA25-State_ContributionTestResults!AA$2)*-1</f>
        <v>-103010</v>
      </c>
      <c r="Z25">
        <f>(State_ContributionTestResults!AB25-State_ContributionTestResults!AB$2)*-1</f>
        <v>-112230</v>
      </c>
      <c r="AA25">
        <f>(State_ContributionTestResults!AC25-State_ContributionTestResults!AC$2)*-1</f>
        <v>-121700</v>
      </c>
      <c r="AB25">
        <f>(State_ContributionTestResults!AD25-State_ContributionTestResults!AD$2)*-1</f>
        <v>-132020</v>
      </c>
      <c r="AC25">
        <f>(State_ContributionTestResults!AE25-State_ContributionTestResults!AE$2)*-1</f>
        <v>-143270</v>
      </c>
      <c r="AD25">
        <f>(State_ContributionTestResults!AF25-State_ContributionTestResults!AF$2)*-1</f>
        <v>-154780</v>
      </c>
      <c r="AE25">
        <f>(State_ContributionTestResults!AG25-State_ContributionTestResults!AG$2)*-1</f>
        <v>-168370</v>
      </c>
      <c r="AF25">
        <f>(State_ContributionTestResults!AH25-State_ContributionTestResults!AH$2)*-1</f>
        <v>-182760</v>
      </c>
    </row>
    <row r="26" spans="1:32" x14ac:dyDescent="0.25">
      <c r="A26" t="s">
        <v>430</v>
      </c>
      <c r="B26">
        <f>(State_ContributionTestResults!D26-State_ContributionTestResults!D$2)*-1</f>
        <v>0</v>
      </c>
      <c r="C26">
        <f>(State_ContributionTestResults!E26-State_ContributionTestResults!E$2)*-1</f>
        <v>-21</v>
      </c>
      <c r="D26">
        <f>(State_ContributionTestResults!F26-State_ContributionTestResults!F$2)*-1</f>
        <v>-66</v>
      </c>
      <c r="E26">
        <f>(State_ContributionTestResults!G26-State_ContributionTestResults!G$2)*-1</f>
        <v>-144</v>
      </c>
      <c r="F26">
        <f>(State_ContributionTestResults!H26-State_ContributionTestResults!H$2)*-1</f>
        <v>-245</v>
      </c>
      <c r="G26">
        <f>(State_ContributionTestResults!I26-State_ContributionTestResults!I$2)*-1</f>
        <v>-423</v>
      </c>
      <c r="H26">
        <f>(State_ContributionTestResults!J26-State_ContributionTestResults!J$2)*-1</f>
        <v>-630</v>
      </c>
      <c r="I26">
        <f>(State_ContributionTestResults!K26-State_ContributionTestResults!K$2)*-1</f>
        <v>-878</v>
      </c>
      <c r="J26">
        <f>(State_ContributionTestResults!L26-State_ContributionTestResults!L$2)*-1</f>
        <v>-1134</v>
      </c>
      <c r="K26">
        <f>(State_ContributionTestResults!M26-State_ContributionTestResults!M$2)*-1</f>
        <v>-1451</v>
      </c>
      <c r="L26">
        <f>(State_ContributionTestResults!N26-State_ContributionTestResults!N$2)*-1</f>
        <v>-1805</v>
      </c>
      <c r="M26">
        <f>(State_ContributionTestResults!O26-State_ContributionTestResults!O$2)*-1</f>
        <v>-2173</v>
      </c>
      <c r="N26">
        <f>(State_ContributionTestResults!P26-State_ContributionTestResults!P$2)*-1</f>
        <v>-2575</v>
      </c>
      <c r="O26">
        <f>(State_ContributionTestResults!Q26-State_ContributionTestResults!Q$2)*-1</f>
        <v>-3020</v>
      </c>
      <c r="P26">
        <f>(State_ContributionTestResults!R26-State_ContributionTestResults!R$2)*-1</f>
        <v>-3518</v>
      </c>
      <c r="Q26">
        <f>(State_ContributionTestResults!S26-State_ContributionTestResults!S$2)*-1</f>
        <v>-4042</v>
      </c>
      <c r="R26">
        <f>(State_ContributionTestResults!T26-State_ContributionTestResults!T$2)*-1</f>
        <v>-4689</v>
      </c>
      <c r="S26">
        <f>(State_ContributionTestResults!U26-State_ContributionTestResults!U$2)*-1</f>
        <v>-5393</v>
      </c>
      <c r="T26">
        <f>(State_ContributionTestResults!V26-State_ContributionTestResults!V$2)*-1</f>
        <v>-6048</v>
      </c>
      <c r="U26">
        <f>(State_ContributionTestResults!W26-State_ContributionTestResults!W$2)*-1</f>
        <v>-6670</v>
      </c>
      <c r="V26">
        <f>(State_ContributionTestResults!X26-State_ContributionTestResults!X$2)*-1</f>
        <v>-7337</v>
      </c>
      <c r="W26">
        <f>(State_ContributionTestResults!Y26-State_ContributionTestResults!Y$2)*-1</f>
        <v>-8006</v>
      </c>
      <c r="X26">
        <f>(State_ContributionTestResults!Z26-State_ContributionTestResults!Z$2)*-1</f>
        <v>-8690</v>
      </c>
      <c r="Y26">
        <f>(State_ContributionTestResults!AA26-State_ContributionTestResults!AA$2)*-1</f>
        <v>-9430</v>
      </c>
      <c r="Z26">
        <f>(State_ContributionTestResults!AB26-State_ContributionTestResults!AB$2)*-1</f>
        <v>-10080</v>
      </c>
      <c r="AA26">
        <f>(State_ContributionTestResults!AC26-State_ContributionTestResults!AC$2)*-1</f>
        <v>-10750</v>
      </c>
      <c r="AB26">
        <f>(State_ContributionTestResults!AD26-State_ContributionTestResults!AD$2)*-1</f>
        <v>-11450</v>
      </c>
      <c r="AC26">
        <f>(State_ContributionTestResults!AE26-State_ContributionTestResults!AE$2)*-1</f>
        <v>-12190</v>
      </c>
      <c r="AD26">
        <f>(State_ContributionTestResults!AF26-State_ContributionTestResults!AF$2)*-1</f>
        <v>-12890</v>
      </c>
      <c r="AE26">
        <f>(State_ContributionTestResults!AG26-State_ContributionTestResults!AG$2)*-1</f>
        <v>-13750</v>
      </c>
      <c r="AF26">
        <f>(State_ContributionTestResults!AH26-State_ContributionTestResults!AH$2)*-1</f>
        <v>-14580</v>
      </c>
    </row>
    <row r="27" spans="1:32" x14ac:dyDescent="0.25">
      <c r="A27" t="s">
        <v>432</v>
      </c>
      <c r="B27">
        <f>(State_ContributionTestResults!D27-State_ContributionTestResults!D$2)*-1</f>
        <v>0</v>
      </c>
      <c r="C27">
        <f>(State_ContributionTestResults!E27-State_ContributionTestResults!E$2)*-1</f>
        <v>4</v>
      </c>
      <c r="D27">
        <f>(State_ContributionTestResults!F27-State_ContributionTestResults!F$2)*-1</f>
        <v>97</v>
      </c>
      <c r="E27">
        <f>(State_ContributionTestResults!G27-State_ContributionTestResults!G$2)*-1</f>
        <v>179</v>
      </c>
      <c r="F27">
        <f>(State_ContributionTestResults!H27-State_ContributionTestResults!H$2)*-1</f>
        <v>290</v>
      </c>
      <c r="G27">
        <f>(State_ContributionTestResults!I27-State_ContributionTestResults!I$2)*-1</f>
        <v>311</v>
      </c>
      <c r="H27">
        <f>(State_ContributionTestResults!J27-State_ContributionTestResults!J$2)*-1</f>
        <v>145</v>
      </c>
      <c r="I27">
        <f>(State_ContributionTestResults!K27-State_ContributionTestResults!K$2)*-1</f>
        <v>31</v>
      </c>
      <c r="J27">
        <f>(State_ContributionTestResults!L27-State_ContributionTestResults!L$2)*-1</f>
        <v>-12</v>
      </c>
      <c r="K27">
        <f>(State_ContributionTestResults!M27-State_ContributionTestResults!M$2)*-1</f>
        <v>-51</v>
      </c>
      <c r="L27">
        <f>(State_ContributionTestResults!N27-State_ContributionTestResults!N$2)*-1</f>
        <v>-56</v>
      </c>
      <c r="M27">
        <f>(State_ContributionTestResults!O27-State_ContributionTestResults!O$2)*-1</f>
        <v>-54</v>
      </c>
      <c r="N27">
        <f>(State_ContributionTestResults!P27-State_ContributionTestResults!P$2)*-1</f>
        <v>-41</v>
      </c>
      <c r="O27">
        <f>(State_ContributionTestResults!Q27-State_ContributionTestResults!Q$2)*-1</f>
        <v>-14</v>
      </c>
      <c r="P27">
        <f>(State_ContributionTestResults!R27-State_ContributionTestResults!R$2)*-1</f>
        <v>-1</v>
      </c>
      <c r="Q27">
        <f>(State_ContributionTestResults!S27-State_ContributionTestResults!S$2)*-1</f>
        <v>-8</v>
      </c>
      <c r="R27">
        <f>(State_ContributionTestResults!T27-State_ContributionTestResults!T$2)*-1</f>
        <v>-48</v>
      </c>
      <c r="S27">
        <f>(State_ContributionTestResults!U27-State_ContributionTestResults!U$2)*-1</f>
        <v>-254</v>
      </c>
      <c r="T27">
        <f>(State_ContributionTestResults!V27-State_ContributionTestResults!V$2)*-1</f>
        <v>-225</v>
      </c>
      <c r="U27">
        <f>(State_ContributionTestResults!W27-State_ContributionTestResults!W$2)*-1</f>
        <v>-270</v>
      </c>
      <c r="V27">
        <f>(State_ContributionTestResults!X27-State_ContributionTestResults!X$2)*-1</f>
        <v>-186</v>
      </c>
      <c r="W27">
        <f>(State_ContributionTestResults!Y27-State_ContributionTestResults!Y$2)*-1</f>
        <v>-36</v>
      </c>
      <c r="X27">
        <f>(State_ContributionTestResults!Z27-State_ContributionTestResults!Z$2)*-1</f>
        <v>250</v>
      </c>
      <c r="Y27">
        <f>(State_ContributionTestResults!AA27-State_ContributionTestResults!AA$2)*-1</f>
        <v>550</v>
      </c>
      <c r="Z27">
        <f>(State_ContributionTestResults!AB27-State_ContributionTestResults!AB$2)*-1</f>
        <v>650</v>
      </c>
      <c r="AA27">
        <f>(State_ContributionTestResults!AC27-State_ContributionTestResults!AC$2)*-1</f>
        <v>370</v>
      </c>
      <c r="AB27">
        <f>(State_ContributionTestResults!AD27-State_ContributionTestResults!AD$2)*-1</f>
        <v>-90</v>
      </c>
      <c r="AC27">
        <f>(State_ContributionTestResults!AE27-State_ContributionTestResults!AE$2)*-1</f>
        <v>-540</v>
      </c>
      <c r="AD27">
        <f>(State_ContributionTestResults!AF27-State_ContributionTestResults!AF$2)*-1</f>
        <v>1710</v>
      </c>
      <c r="AE27">
        <f>(State_ContributionTestResults!AG27-State_ContributionTestResults!AG$2)*-1</f>
        <v>4580</v>
      </c>
      <c r="AF27">
        <f>(State_ContributionTestResults!AH27-State_ContributionTestResults!AH$2)*-1</f>
        <v>10330</v>
      </c>
    </row>
    <row r="28" spans="1:32" x14ac:dyDescent="0.25">
      <c r="A28" t="s">
        <v>434</v>
      </c>
      <c r="B28">
        <f>(State_ContributionTestResults!D28-State_ContributionTestResults!D$2)*-1</f>
        <v>0</v>
      </c>
      <c r="C28">
        <f>(State_ContributionTestResults!E28-State_ContributionTestResults!E$2)*-1</f>
        <v>236</v>
      </c>
      <c r="D28">
        <f>(State_ContributionTestResults!F28-State_ContributionTestResults!F$2)*-1</f>
        <v>-65</v>
      </c>
      <c r="E28">
        <f>(State_ContributionTestResults!G28-State_ContributionTestResults!G$2)*-1</f>
        <v>-306</v>
      </c>
      <c r="F28">
        <f>(State_ContributionTestResults!H28-State_ContributionTestResults!H$2)*-1</f>
        <v>-509</v>
      </c>
      <c r="G28">
        <f>(State_ContributionTestResults!I28-State_ContributionTestResults!I$2)*-1</f>
        <v>-720</v>
      </c>
      <c r="H28">
        <f>(State_ContributionTestResults!J28-State_ContributionTestResults!J$2)*-1</f>
        <v>-901</v>
      </c>
      <c r="I28">
        <f>(State_ContributionTestResults!K28-State_ContributionTestResults!K$2)*-1</f>
        <v>-1086</v>
      </c>
      <c r="J28">
        <f>(State_ContributionTestResults!L28-State_ContributionTestResults!L$2)*-1</f>
        <v>-1241</v>
      </c>
      <c r="K28">
        <f>(State_ContributionTestResults!M28-State_ContributionTestResults!M$2)*-1</f>
        <v>-1384</v>
      </c>
      <c r="L28">
        <f>(State_ContributionTestResults!N28-State_ContributionTestResults!N$2)*-1</f>
        <v>-1537</v>
      </c>
      <c r="M28">
        <f>(State_ContributionTestResults!O28-State_ContributionTestResults!O$2)*-1</f>
        <v>-1664</v>
      </c>
      <c r="N28">
        <f>(State_ContributionTestResults!P28-State_ContributionTestResults!P$2)*-1</f>
        <v>-1795</v>
      </c>
      <c r="O28">
        <f>(State_ContributionTestResults!Q28-State_ContributionTestResults!Q$2)*-1</f>
        <v>-1904</v>
      </c>
      <c r="P28">
        <f>(State_ContributionTestResults!R28-State_ContributionTestResults!R$2)*-1</f>
        <v>-2050</v>
      </c>
      <c r="Q28">
        <f>(State_ContributionTestResults!S28-State_ContributionTestResults!S$2)*-1</f>
        <v>-2170</v>
      </c>
      <c r="R28">
        <f>(State_ContributionTestResults!T28-State_ContributionTestResults!T$2)*-1</f>
        <v>-2337</v>
      </c>
      <c r="S28">
        <f>(State_ContributionTestResults!U28-State_ContributionTestResults!U$2)*-1</f>
        <v>-2489</v>
      </c>
      <c r="T28">
        <f>(State_ContributionTestResults!V28-State_ContributionTestResults!V$2)*-1</f>
        <v>-2627</v>
      </c>
      <c r="U28">
        <f>(State_ContributionTestResults!W28-State_ContributionTestResults!W$2)*-1</f>
        <v>-2717</v>
      </c>
      <c r="V28">
        <f>(State_ContributionTestResults!X28-State_ContributionTestResults!X$2)*-1</f>
        <v>-2827</v>
      </c>
      <c r="W28">
        <f>(State_ContributionTestResults!Y28-State_ContributionTestResults!Y$2)*-1</f>
        <v>-2943</v>
      </c>
      <c r="X28">
        <f>(State_ContributionTestResults!Z28-State_ContributionTestResults!Z$2)*-1</f>
        <v>-3060</v>
      </c>
      <c r="Y28">
        <f>(State_ContributionTestResults!AA28-State_ContributionTestResults!AA$2)*-1</f>
        <v>-3180</v>
      </c>
      <c r="Z28">
        <f>(State_ContributionTestResults!AB28-State_ContributionTestResults!AB$2)*-1</f>
        <v>-3290</v>
      </c>
      <c r="AA28">
        <f>(State_ContributionTestResults!AC28-State_ContributionTestResults!AC$2)*-1</f>
        <v>-3400</v>
      </c>
      <c r="AB28">
        <f>(State_ContributionTestResults!AD28-State_ContributionTestResults!AD$2)*-1</f>
        <v>-3520</v>
      </c>
      <c r="AC28">
        <f>(State_ContributionTestResults!AE28-State_ContributionTestResults!AE$2)*-1</f>
        <v>-3650</v>
      </c>
      <c r="AD28">
        <f>(State_ContributionTestResults!AF28-State_ContributionTestResults!AF$2)*-1</f>
        <v>-3780</v>
      </c>
      <c r="AE28">
        <f>(State_ContributionTestResults!AG28-State_ContributionTestResults!AG$2)*-1</f>
        <v>-3940</v>
      </c>
      <c r="AF28">
        <f>(State_ContributionTestResults!AH28-State_ContributionTestResults!AH$2)*-1</f>
        <v>-4120</v>
      </c>
    </row>
    <row r="29" spans="1:32" x14ac:dyDescent="0.25">
      <c r="A29" t="s">
        <v>436</v>
      </c>
      <c r="B29">
        <f>(State_ContributionTestResults!D29-State_ContributionTestResults!D$2)*-1</f>
        <v>0</v>
      </c>
      <c r="C29">
        <f>(State_ContributionTestResults!E29-State_ContributionTestResults!E$2)*-1</f>
        <v>930</v>
      </c>
      <c r="D29">
        <f>(State_ContributionTestResults!F29-State_ContributionTestResults!F$2)*-1</f>
        <v>1867</v>
      </c>
      <c r="E29">
        <f>(State_ContributionTestResults!G29-State_ContributionTestResults!G$2)*-1</f>
        <v>2288</v>
      </c>
      <c r="F29">
        <f>(State_ContributionTestResults!H29-State_ContributionTestResults!H$2)*-1</f>
        <v>2538</v>
      </c>
      <c r="G29">
        <f>(State_ContributionTestResults!I29-State_ContributionTestResults!I$2)*-1</f>
        <v>2675</v>
      </c>
      <c r="H29">
        <f>(State_ContributionTestResults!J29-State_ContributionTestResults!J$2)*-1</f>
        <v>2737</v>
      </c>
      <c r="I29">
        <f>(State_ContributionTestResults!K29-State_ContributionTestResults!K$2)*-1</f>
        <v>2743</v>
      </c>
      <c r="J29">
        <f>(State_ContributionTestResults!L29-State_ContributionTestResults!L$2)*-1</f>
        <v>2737</v>
      </c>
      <c r="K29">
        <f>(State_ContributionTestResults!M29-State_ContributionTestResults!M$2)*-1</f>
        <v>2670</v>
      </c>
      <c r="L29">
        <f>(State_ContributionTestResults!N29-State_ContributionTestResults!N$2)*-1</f>
        <v>2545</v>
      </c>
      <c r="M29">
        <f>(State_ContributionTestResults!O29-State_ContributionTestResults!O$2)*-1</f>
        <v>2373</v>
      </c>
      <c r="N29">
        <f>(State_ContributionTestResults!P29-State_ContributionTestResults!P$2)*-1</f>
        <v>2191</v>
      </c>
      <c r="O29">
        <f>(State_ContributionTestResults!Q29-State_ContributionTestResults!Q$2)*-1</f>
        <v>2046</v>
      </c>
      <c r="P29">
        <f>(State_ContributionTestResults!R29-State_ContributionTestResults!R$2)*-1</f>
        <v>1903</v>
      </c>
      <c r="Q29">
        <f>(State_ContributionTestResults!S29-State_ContributionTestResults!S$2)*-1</f>
        <v>1770</v>
      </c>
      <c r="R29">
        <f>(State_ContributionTestResults!T29-State_ContributionTestResults!T$2)*-1</f>
        <v>1647</v>
      </c>
      <c r="S29">
        <f>(State_ContributionTestResults!U29-State_ContributionTestResults!U$2)*-1</f>
        <v>1527</v>
      </c>
      <c r="T29">
        <f>(State_ContributionTestResults!V29-State_ContributionTestResults!V$2)*-1</f>
        <v>1380</v>
      </c>
      <c r="U29">
        <f>(State_ContributionTestResults!W29-State_ContributionTestResults!W$2)*-1</f>
        <v>1235</v>
      </c>
      <c r="V29">
        <f>(State_ContributionTestResults!X29-State_ContributionTestResults!X$2)*-1</f>
        <v>1074</v>
      </c>
      <c r="W29">
        <f>(State_ContributionTestResults!Y29-State_ContributionTestResults!Y$2)*-1</f>
        <v>935</v>
      </c>
      <c r="X29">
        <f>(State_ContributionTestResults!Z29-State_ContributionTestResults!Z$2)*-1</f>
        <v>800</v>
      </c>
      <c r="Y29">
        <f>(State_ContributionTestResults!AA29-State_ContributionTestResults!AA$2)*-1</f>
        <v>680</v>
      </c>
      <c r="Z29">
        <f>(State_ContributionTestResults!AB29-State_ContributionTestResults!AB$2)*-1</f>
        <v>570</v>
      </c>
      <c r="AA29">
        <f>(State_ContributionTestResults!AC29-State_ContributionTestResults!AC$2)*-1</f>
        <v>460</v>
      </c>
      <c r="AB29">
        <f>(State_ContributionTestResults!AD29-State_ContributionTestResults!AD$2)*-1</f>
        <v>330</v>
      </c>
      <c r="AC29">
        <f>(State_ContributionTestResults!AE29-State_ContributionTestResults!AE$2)*-1</f>
        <v>200</v>
      </c>
      <c r="AD29">
        <f>(State_ContributionTestResults!AF29-State_ContributionTestResults!AF$2)*-1</f>
        <v>60</v>
      </c>
      <c r="AE29">
        <f>(State_ContributionTestResults!AG29-State_ContributionTestResults!AG$2)*-1</f>
        <v>-80</v>
      </c>
      <c r="AF29">
        <f>(State_ContributionTestResults!AH29-State_ContributionTestResults!AH$2)*-1</f>
        <v>-290</v>
      </c>
    </row>
    <row r="30" spans="1:32" x14ac:dyDescent="0.25">
      <c r="A30" t="s">
        <v>438</v>
      </c>
      <c r="B30">
        <f>(State_ContributionTestResults!D30-State_ContributionTestResults!D$2)*-1</f>
        <v>0</v>
      </c>
      <c r="C30">
        <f>(State_ContributionTestResults!E30-State_ContributionTestResults!E$2)*-1</f>
        <v>21289</v>
      </c>
      <c r="D30">
        <f>(State_ContributionTestResults!F30-State_ContributionTestResults!F$2)*-1</f>
        <v>58509</v>
      </c>
      <c r="E30">
        <f>(State_ContributionTestResults!G30-State_ContributionTestResults!G$2)*-1</f>
        <v>91204</v>
      </c>
      <c r="F30">
        <f>(State_ContributionTestResults!H30-State_ContributionTestResults!H$2)*-1</f>
        <v>129992</v>
      </c>
      <c r="G30">
        <f>(State_ContributionTestResults!I30-State_ContributionTestResults!I$2)*-1</f>
        <v>170855</v>
      </c>
      <c r="H30">
        <f>(State_ContributionTestResults!J30-State_ContributionTestResults!J$2)*-1</f>
        <v>212619</v>
      </c>
      <c r="I30">
        <f>(State_ContributionTestResults!K30-State_ContributionTestResults!K$2)*-1</f>
        <v>254945</v>
      </c>
      <c r="J30">
        <f>(State_ContributionTestResults!L30-State_ContributionTestResults!L$2)*-1</f>
        <v>297698</v>
      </c>
      <c r="K30">
        <f>(State_ContributionTestResults!M30-State_ContributionTestResults!M$2)*-1</f>
        <v>340291</v>
      </c>
      <c r="L30">
        <f>(State_ContributionTestResults!N30-State_ContributionTestResults!N$2)*-1</f>
        <v>382370</v>
      </c>
      <c r="M30">
        <f>(State_ContributionTestResults!O30-State_ContributionTestResults!O$2)*-1</f>
        <v>427594</v>
      </c>
      <c r="N30">
        <f>(State_ContributionTestResults!P30-State_ContributionTestResults!P$2)*-1</f>
        <v>475189</v>
      </c>
      <c r="O30">
        <f>(State_ContributionTestResults!Q30-State_ContributionTestResults!Q$2)*-1</f>
        <v>523718</v>
      </c>
      <c r="P30">
        <f>(State_ContributionTestResults!R30-State_ContributionTestResults!R$2)*-1</f>
        <v>573057</v>
      </c>
      <c r="Q30">
        <f>(State_ContributionTestResults!S30-State_ContributionTestResults!S$2)*-1</f>
        <v>621987</v>
      </c>
      <c r="R30">
        <f>(State_ContributionTestResults!T30-State_ContributionTestResults!T$2)*-1</f>
        <v>673811</v>
      </c>
      <c r="S30">
        <f>(State_ContributionTestResults!U30-State_ContributionTestResults!U$2)*-1</f>
        <v>727418</v>
      </c>
      <c r="T30">
        <f>(State_ContributionTestResults!V30-State_ContributionTestResults!V$2)*-1</f>
        <v>783053</v>
      </c>
      <c r="U30">
        <f>(State_ContributionTestResults!W30-State_ContributionTestResults!W$2)*-1</f>
        <v>840882</v>
      </c>
      <c r="V30">
        <f>(State_ContributionTestResults!X30-State_ContributionTestResults!X$2)*-1</f>
        <v>900832</v>
      </c>
      <c r="W30">
        <f>(State_ContributionTestResults!Y30-State_ContributionTestResults!Y$2)*-1</f>
        <v>957069</v>
      </c>
      <c r="X30">
        <f>(State_ContributionTestResults!Z30-State_ContributionTestResults!Z$2)*-1</f>
        <v>1012030</v>
      </c>
      <c r="Y30">
        <f>(State_ContributionTestResults!AA30-State_ContributionTestResults!AA$2)*-1</f>
        <v>1067290</v>
      </c>
      <c r="Z30">
        <f>(State_ContributionTestResults!AB30-State_ContributionTestResults!AB$2)*-1</f>
        <v>1121730</v>
      </c>
      <c r="AA30">
        <f>(State_ContributionTestResults!AC30-State_ContributionTestResults!AC$2)*-1</f>
        <v>1174480</v>
      </c>
      <c r="AB30">
        <f>(State_ContributionTestResults!AD30-State_ContributionTestResults!AD$2)*-1</f>
        <v>1230440</v>
      </c>
      <c r="AC30">
        <f>(State_ContributionTestResults!AE30-State_ContributionTestResults!AE$2)*-1</f>
        <v>1289350</v>
      </c>
      <c r="AD30">
        <f>(State_ContributionTestResults!AF30-State_ContributionTestResults!AF$2)*-1</f>
        <v>1354130</v>
      </c>
      <c r="AE30">
        <f>(State_ContributionTestResults!AG30-State_ContributionTestResults!AG$2)*-1</f>
        <v>1423110</v>
      </c>
      <c r="AF30">
        <f>(State_ContributionTestResults!AH30-State_ContributionTestResults!AH$2)*-1</f>
        <v>1497990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193</v>
      </c>
      <c r="B157" t="s">
        <v>376</v>
      </c>
      <c r="C157" t="s">
        <v>377</v>
      </c>
    </row>
    <row r="158" spans="1:3" x14ac:dyDescent="0.25">
      <c r="A158" t="s">
        <v>194</v>
      </c>
      <c r="B158" t="s">
        <v>376</v>
      </c>
      <c r="C158" t="s">
        <v>377</v>
      </c>
    </row>
    <row r="159" spans="1:3" x14ac:dyDescent="0.25">
      <c r="A159" t="s">
        <v>195</v>
      </c>
      <c r="B159" t="s">
        <v>376</v>
      </c>
      <c r="C159" t="s">
        <v>377</v>
      </c>
    </row>
    <row r="160" spans="1:3" x14ac:dyDescent="0.25">
      <c r="A160" t="s">
        <v>196</v>
      </c>
      <c r="B160" t="s">
        <v>376</v>
      </c>
      <c r="C160" t="s">
        <v>377</v>
      </c>
    </row>
    <row r="161" spans="1:3" x14ac:dyDescent="0.25">
      <c r="A161" t="s">
        <v>197</v>
      </c>
      <c r="B161" t="s">
        <v>376</v>
      </c>
      <c r="C161" t="s">
        <v>377</v>
      </c>
    </row>
    <row r="162" spans="1:3" x14ac:dyDescent="0.25">
      <c r="A162" t="s">
        <v>198</v>
      </c>
      <c r="B162" t="s">
        <v>376</v>
      </c>
      <c r="C162" t="s">
        <v>377</v>
      </c>
    </row>
    <row r="163" spans="1:3" x14ac:dyDescent="0.25">
      <c r="A163" t="s">
        <v>199</v>
      </c>
      <c r="B163" t="s">
        <v>376</v>
      </c>
      <c r="C163" t="s">
        <v>377</v>
      </c>
    </row>
    <row r="164" spans="1:3" x14ac:dyDescent="0.25">
      <c r="A164" t="s">
        <v>200</v>
      </c>
      <c r="B164" t="s">
        <v>376</v>
      </c>
      <c r="C164" t="s">
        <v>377</v>
      </c>
    </row>
    <row r="165" spans="1:3" x14ac:dyDescent="0.25">
      <c r="A165" t="s">
        <v>201</v>
      </c>
      <c r="B165" t="s">
        <v>376</v>
      </c>
      <c r="C165" t="s">
        <v>377</v>
      </c>
    </row>
    <row r="166" spans="1:3" x14ac:dyDescent="0.25">
      <c r="A166" t="s">
        <v>202</v>
      </c>
      <c r="B166" t="s">
        <v>376</v>
      </c>
      <c r="C166" t="s">
        <v>377</v>
      </c>
    </row>
    <row r="167" spans="1:3" x14ac:dyDescent="0.25">
      <c r="A167" t="s">
        <v>203</v>
      </c>
      <c r="B167" t="s">
        <v>376</v>
      </c>
      <c r="C167" t="s">
        <v>377</v>
      </c>
    </row>
    <row r="168" spans="1:3" x14ac:dyDescent="0.25">
      <c r="A168" t="s">
        <v>204</v>
      </c>
      <c r="B168" t="s">
        <v>376</v>
      </c>
      <c r="C168" t="s">
        <v>377</v>
      </c>
    </row>
    <row r="169" spans="1:3" x14ac:dyDescent="0.25">
      <c r="A169" t="s">
        <v>205</v>
      </c>
      <c r="B169" t="s">
        <v>376</v>
      </c>
      <c r="C169" t="s">
        <v>377</v>
      </c>
    </row>
    <row r="170" spans="1:3" x14ac:dyDescent="0.25">
      <c r="A170" t="s">
        <v>206</v>
      </c>
      <c r="B170" t="s">
        <v>376</v>
      </c>
      <c r="C170" t="s">
        <v>377</v>
      </c>
    </row>
    <row r="171" spans="1:3" x14ac:dyDescent="0.25">
      <c r="A171" t="s">
        <v>207</v>
      </c>
      <c r="B171" t="s">
        <v>376</v>
      </c>
      <c r="C171" t="s">
        <v>377</v>
      </c>
    </row>
    <row r="172" spans="1:3" x14ac:dyDescent="0.25">
      <c r="A172" t="s">
        <v>208</v>
      </c>
      <c r="B172" t="s">
        <v>376</v>
      </c>
      <c r="C172" t="s">
        <v>377</v>
      </c>
    </row>
    <row r="173" spans="1:3" x14ac:dyDescent="0.25">
      <c r="A173" t="s">
        <v>209</v>
      </c>
      <c r="B173" t="s">
        <v>376</v>
      </c>
      <c r="C173" t="s">
        <v>377</v>
      </c>
    </row>
    <row r="174" spans="1:3" x14ac:dyDescent="0.25">
      <c r="A174" t="s">
        <v>210</v>
      </c>
      <c r="B174" t="s">
        <v>376</v>
      </c>
      <c r="C174" t="s">
        <v>377</v>
      </c>
    </row>
    <row r="175" spans="1:3" x14ac:dyDescent="0.25">
      <c r="A175" t="s">
        <v>211</v>
      </c>
      <c r="B175" t="s">
        <v>376</v>
      </c>
      <c r="C175" t="s">
        <v>377</v>
      </c>
    </row>
    <row r="176" spans="1:3" x14ac:dyDescent="0.25">
      <c r="A176" t="s">
        <v>212</v>
      </c>
      <c r="B176" t="s">
        <v>376</v>
      </c>
      <c r="C176" t="s">
        <v>377</v>
      </c>
    </row>
    <row r="177" spans="1:3" x14ac:dyDescent="0.25">
      <c r="A177" t="s">
        <v>213</v>
      </c>
      <c r="B177" t="s">
        <v>376</v>
      </c>
      <c r="C177" t="s">
        <v>377</v>
      </c>
    </row>
    <row r="178" spans="1:3" x14ac:dyDescent="0.25">
      <c r="A178" t="s">
        <v>214</v>
      </c>
      <c r="B178" t="s">
        <v>376</v>
      </c>
      <c r="C178" t="s">
        <v>377</v>
      </c>
    </row>
    <row r="179" spans="1:3" x14ac:dyDescent="0.25">
      <c r="A179" t="s">
        <v>215</v>
      </c>
      <c r="B179" t="s">
        <v>376</v>
      </c>
      <c r="C179" t="s">
        <v>377</v>
      </c>
    </row>
    <row r="180" spans="1:3" x14ac:dyDescent="0.25">
      <c r="A180" t="s">
        <v>216</v>
      </c>
      <c r="B180" t="s">
        <v>376</v>
      </c>
      <c r="C180" t="s">
        <v>377</v>
      </c>
    </row>
    <row r="181" spans="1:3" x14ac:dyDescent="0.25">
      <c r="A181" t="s">
        <v>217</v>
      </c>
      <c r="B181" t="s">
        <v>376</v>
      </c>
      <c r="C181" t="s">
        <v>377</v>
      </c>
    </row>
    <row r="182" spans="1:3" x14ac:dyDescent="0.25">
      <c r="A182" t="s">
        <v>218</v>
      </c>
      <c r="B182" t="s">
        <v>376</v>
      </c>
      <c r="C182" t="s">
        <v>377</v>
      </c>
    </row>
    <row r="183" spans="1:3" x14ac:dyDescent="0.25">
      <c r="A183" t="s">
        <v>219</v>
      </c>
      <c r="B183" t="s">
        <v>376</v>
      </c>
      <c r="C183" t="s">
        <v>377</v>
      </c>
    </row>
    <row r="184" spans="1:3" x14ac:dyDescent="0.25">
      <c r="A184" t="s">
        <v>220</v>
      </c>
      <c r="B184" t="s">
        <v>376</v>
      </c>
      <c r="C184" t="s">
        <v>377</v>
      </c>
    </row>
    <row r="185" spans="1:3" x14ac:dyDescent="0.25">
      <c r="A185" t="s">
        <v>221</v>
      </c>
      <c r="B185" t="s">
        <v>376</v>
      </c>
      <c r="C185" t="s">
        <v>377</v>
      </c>
    </row>
    <row r="186" spans="1:3" x14ac:dyDescent="0.25">
      <c r="A186" t="s">
        <v>222</v>
      </c>
      <c r="B186" t="s">
        <v>376</v>
      </c>
      <c r="C186" t="s">
        <v>377</v>
      </c>
    </row>
    <row r="187" spans="1:3" x14ac:dyDescent="0.25">
      <c r="A187" t="s">
        <v>223</v>
      </c>
      <c r="B187" t="s">
        <v>376</v>
      </c>
      <c r="C187" t="s">
        <v>377</v>
      </c>
    </row>
    <row r="188" spans="1:3" x14ac:dyDescent="0.25">
      <c r="A188" t="s">
        <v>224</v>
      </c>
      <c r="B188" t="s">
        <v>376</v>
      </c>
      <c r="C188" t="s">
        <v>377</v>
      </c>
    </row>
    <row r="189" spans="1:3" x14ac:dyDescent="0.25">
      <c r="A189" t="s">
        <v>225</v>
      </c>
      <c r="B189" t="s">
        <v>376</v>
      </c>
      <c r="C189" t="s">
        <v>377</v>
      </c>
    </row>
    <row r="190" spans="1:3" x14ac:dyDescent="0.25">
      <c r="A190" t="s">
        <v>226</v>
      </c>
      <c r="B190" t="s">
        <v>376</v>
      </c>
      <c r="C190" t="s">
        <v>377</v>
      </c>
    </row>
    <row r="191" spans="1:3" x14ac:dyDescent="0.25">
      <c r="A191" t="s">
        <v>227</v>
      </c>
      <c r="B191" t="s">
        <v>376</v>
      </c>
      <c r="C191" t="s">
        <v>377</v>
      </c>
    </row>
    <row r="192" spans="1:3" x14ac:dyDescent="0.25">
      <c r="A192" t="s">
        <v>228</v>
      </c>
      <c r="B192" t="s">
        <v>376</v>
      </c>
      <c r="C192" t="s">
        <v>377</v>
      </c>
    </row>
    <row r="193" spans="1:3" x14ac:dyDescent="0.25">
      <c r="A193" t="s">
        <v>229</v>
      </c>
      <c r="B193" t="s">
        <v>376</v>
      </c>
      <c r="C193" t="s">
        <v>377</v>
      </c>
    </row>
    <row r="194" spans="1:3" x14ac:dyDescent="0.25">
      <c r="A194" t="s">
        <v>230</v>
      </c>
      <c r="B194" t="s">
        <v>376</v>
      </c>
      <c r="C194" t="s">
        <v>377</v>
      </c>
    </row>
    <row r="195" spans="1:3" x14ac:dyDescent="0.25">
      <c r="A195" t="s">
        <v>231</v>
      </c>
      <c r="B195" t="s">
        <v>376</v>
      </c>
      <c r="C195" t="s">
        <v>377</v>
      </c>
    </row>
    <row r="196" spans="1:3" x14ac:dyDescent="0.25">
      <c r="A196" t="s">
        <v>232</v>
      </c>
      <c r="B196" t="s">
        <v>376</v>
      </c>
      <c r="C196" t="s">
        <v>377</v>
      </c>
    </row>
    <row r="197" spans="1:3" x14ac:dyDescent="0.25">
      <c r="A197" t="s">
        <v>233</v>
      </c>
      <c r="B197" t="s">
        <v>376</v>
      </c>
      <c r="C197" t="s">
        <v>377</v>
      </c>
    </row>
    <row r="198" spans="1:3" x14ac:dyDescent="0.25">
      <c r="A198" t="s">
        <v>234</v>
      </c>
      <c r="B198" t="s">
        <v>376</v>
      </c>
      <c r="C198" t="s">
        <v>377</v>
      </c>
    </row>
    <row r="199" spans="1:3" x14ac:dyDescent="0.25">
      <c r="A199" t="s">
        <v>235</v>
      </c>
      <c r="B199" t="s">
        <v>376</v>
      </c>
      <c r="C199" t="s">
        <v>377</v>
      </c>
    </row>
    <row r="200" spans="1:3" x14ac:dyDescent="0.25">
      <c r="A200" t="s">
        <v>236</v>
      </c>
      <c r="B200" t="s">
        <v>376</v>
      </c>
      <c r="C200" t="s">
        <v>377</v>
      </c>
    </row>
    <row r="201" spans="1:3" x14ac:dyDescent="0.25">
      <c r="A201" t="s">
        <v>237</v>
      </c>
      <c r="B201" t="s">
        <v>376</v>
      </c>
      <c r="C201" t="s">
        <v>377</v>
      </c>
    </row>
    <row r="202" spans="1:3" x14ac:dyDescent="0.25">
      <c r="A202" t="s">
        <v>192</v>
      </c>
      <c r="B202" t="s">
        <v>192</v>
      </c>
      <c r="C202" t="s">
        <v>167</v>
      </c>
    </row>
    <row r="203" spans="1:3" x14ac:dyDescent="0.25">
      <c r="A203" t="s">
        <v>238</v>
      </c>
      <c r="B203" t="s">
        <v>176</v>
      </c>
      <c r="C203" t="s">
        <v>377</v>
      </c>
    </row>
    <row r="204" spans="1:3" x14ac:dyDescent="0.25">
      <c r="A204" t="s">
        <v>239</v>
      </c>
      <c r="B204" t="s">
        <v>176</v>
      </c>
      <c r="C204" t="s">
        <v>377</v>
      </c>
    </row>
    <row r="205" spans="1:3" x14ac:dyDescent="0.25">
      <c r="A205" t="s">
        <v>240</v>
      </c>
      <c r="B205" t="s">
        <v>176</v>
      </c>
      <c r="C205" t="s">
        <v>377</v>
      </c>
    </row>
    <row r="206" spans="1:3" x14ac:dyDescent="0.25">
      <c r="A206" t="s">
        <v>241</v>
      </c>
      <c r="B206" t="s">
        <v>176</v>
      </c>
      <c r="C206" t="s">
        <v>377</v>
      </c>
    </row>
    <row r="207" spans="1:3" x14ac:dyDescent="0.25">
      <c r="A207" t="s">
        <v>242</v>
      </c>
      <c r="B207" t="s">
        <v>176</v>
      </c>
      <c r="C207" t="s">
        <v>377</v>
      </c>
    </row>
    <row r="208" spans="1:3" x14ac:dyDescent="0.25">
      <c r="A208" t="s">
        <v>243</v>
      </c>
      <c r="B208" t="s">
        <v>176</v>
      </c>
      <c r="C208" t="s">
        <v>377</v>
      </c>
    </row>
    <row r="209" spans="1:3" x14ac:dyDescent="0.25">
      <c r="A209" t="s">
        <v>244</v>
      </c>
      <c r="B209" t="s">
        <v>176</v>
      </c>
      <c r="C209" t="s">
        <v>377</v>
      </c>
    </row>
    <row r="210" spans="1:3" x14ac:dyDescent="0.25">
      <c r="A210" t="s">
        <v>245</v>
      </c>
      <c r="B210" t="s">
        <v>176</v>
      </c>
      <c r="C210" t="s">
        <v>377</v>
      </c>
    </row>
    <row r="211" spans="1:3" x14ac:dyDescent="0.25">
      <c r="A211" t="s">
        <v>246</v>
      </c>
      <c r="B211" t="s">
        <v>174</v>
      </c>
      <c r="C211" t="s">
        <v>377</v>
      </c>
    </row>
    <row r="212" spans="1:3" x14ac:dyDescent="0.25">
      <c r="A212" t="s">
        <v>247</v>
      </c>
      <c r="B212" t="s">
        <v>174</v>
      </c>
      <c r="C212" t="s">
        <v>377</v>
      </c>
    </row>
    <row r="213" spans="1:3" x14ac:dyDescent="0.25">
      <c r="A213" t="s">
        <v>248</v>
      </c>
      <c r="B213" t="s">
        <v>174</v>
      </c>
      <c r="C213" t="s">
        <v>377</v>
      </c>
    </row>
    <row r="214" spans="1:3" x14ac:dyDescent="0.25">
      <c r="A214" t="s">
        <v>249</v>
      </c>
      <c r="B214" t="s">
        <v>378</v>
      </c>
      <c r="C214" t="s">
        <v>377</v>
      </c>
    </row>
    <row r="215" spans="1:3" x14ac:dyDescent="0.25">
      <c r="A215" t="s">
        <v>250</v>
      </c>
      <c r="B215" t="s">
        <v>378</v>
      </c>
      <c r="C215" t="s">
        <v>377</v>
      </c>
    </row>
    <row r="216" spans="1:3" x14ac:dyDescent="0.25">
      <c r="A216" t="s">
        <v>251</v>
      </c>
      <c r="B216" t="s">
        <v>166</v>
      </c>
      <c r="C216" t="s">
        <v>377</v>
      </c>
    </row>
    <row r="217" spans="1:3" x14ac:dyDescent="0.25">
      <c r="A217" t="s">
        <v>252</v>
      </c>
      <c r="B217" t="s">
        <v>166</v>
      </c>
      <c r="C217" t="s">
        <v>377</v>
      </c>
    </row>
    <row r="218" spans="1:3" x14ac:dyDescent="0.25">
      <c r="A218" t="s">
        <v>253</v>
      </c>
      <c r="B218" t="s">
        <v>166</v>
      </c>
      <c r="C218" t="s">
        <v>377</v>
      </c>
    </row>
    <row r="219" spans="1:3" x14ac:dyDescent="0.25">
      <c r="A219" t="s">
        <v>254</v>
      </c>
      <c r="B219" t="s">
        <v>166</v>
      </c>
      <c r="C219" t="s">
        <v>377</v>
      </c>
    </row>
    <row r="220" spans="1:3" x14ac:dyDescent="0.25">
      <c r="A220" t="s">
        <v>255</v>
      </c>
      <c r="B220" t="s">
        <v>166</v>
      </c>
      <c r="C220" t="s">
        <v>377</v>
      </c>
    </row>
    <row r="221" spans="1:3" x14ac:dyDescent="0.25">
      <c r="A221" t="s">
        <v>256</v>
      </c>
      <c r="B221" t="s">
        <v>166</v>
      </c>
      <c r="C221" t="s">
        <v>377</v>
      </c>
    </row>
    <row r="222" spans="1:3" x14ac:dyDescent="0.25">
      <c r="A222" t="s">
        <v>257</v>
      </c>
      <c r="B222" t="s">
        <v>166</v>
      </c>
      <c r="C222" t="s">
        <v>377</v>
      </c>
    </row>
    <row r="223" spans="1:3" x14ac:dyDescent="0.25">
      <c r="A223" t="s">
        <v>258</v>
      </c>
      <c r="B223" t="s">
        <v>166</v>
      </c>
      <c r="C223" t="s">
        <v>377</v>
      </c>
    </row>
    <row r="224" spans="1:3" x14ac:dyDescent="0.25">
      <c r="A224" t="s">
        <v>259</v>
      </c>
      <c r="B224" t="s">
        <v>166</v>
      </c>
      <c r="C224" t="s">
        <v>377</v>
      </c>
    </row>
    <row r="225" spans="1:3" x14ac:dyDescent="0.25">
      <c r="A225" t="s">
        <v>260</v>
      </c>
      <c r="B225" t="s">
        <v>166</v>
      </c>
      <c r="C225" t="s">
        <v>377</v>
      </c>
    </row>
    <row r="226" spans="1:3" x14ac:dyDescent="0.25">
      <c r="A226" t="s">
        <v>261</v>
      </c>
      <c r="B226" t="s">
        <v>166</v>
      </c>
      <c r="C226" t="s">
        <v>377</v>
      </c>
    </row>
    <row r="227" spans="1:3" x14ac:dyDescent="0.25">
      <c r="A227" t="s">
        <v>262</v>
      </c>
      <c r="B227" t="s">
        <v>166</v>
      </c>
      <c r="C227" t="s">
        <v>377</v>
      </c>
    </row>
    <row r="228" spans="1:3" x14ac:dyDescent="0.25">
      <c r="A228" t="s">
        <v>263</v>
      </c>
      <c r="B228" t="s">
        <v>166</v>
      </c>
      <c r="C228" t="s">
        <v>377</v>
      </c>
    </row>
    <row r="229" spans="1:3" x14ac:dyDescent="0.25">
      <c r="A229" t="s">
        <v>264</v>
      </c>
      <c r="B229" t="s">
        <v>166</v>
      </c>
      <c r="C229" t="s">
        <v>377</v>
      </c>
    </row>
    <row r="230" spans="1:3" x14ac:dyDescent="0.25">
      <c r="A230" t="s">
        <v>265</v>
      </c>
      <c r="B230" t="s">
        <v>166</v>
      </c>
      <c r="C230" t="s">
        <v>377</v>
      </c>
    </row>
    <row r="231" spans="1:3" x14ac:dyDescent="0.25">
      <c r="A231" t="s">
        <v>266</v>
      </c>
      <c r="B231" t="s">
        <v>166</v>
      </c>
      <c r="C231" t="s">
        <v>377</v>
      </c>
    </row>
    <row r="232" spans="1:3" x14ac:dyDescent="0.25">
      <c r="A232" t="s">
        <v>267</v>
      </c>
      <c r="B232" t="s">
        <v>166</v>
      </c>
      <c r="C232" t="s">
        <v>377</v>
      </c>
    </row>
    <row r="233" spans="1:3" x14ac:dyDescent="0.25">
      <c r="A233" t="s">
        <v>268</v>
      </c>
      <c r="B233" t="s">
        <v>166</v>
      </c>
      <c r="C233" t="s">
        <v>377</v>
      </c>
    </row>
    <row r="234" spans="1:3" x14ac:dyDescent="0.25">
      <c r="A234" t="s">
        <v>269</v>
      </c>
      <c r="B234" t="s">
        <v>166</v>
      </c>
      <c r="C234" t="s">
        <v>377</v>
      </c>
    </row>
    <row r="235" spans="1:3" x14ac:dyDescent="0.25">
      <c r="A235" t="s">
        <v>270</v>
      </c>
      <c r="B235" t="s">
        <v>166</v>
      </c>
      <c r="C235" t="s">
        <v>377</v>
      </c>
    </row>
    <row r="236" spans="1:3" x14ac:dyDescent="0.25">
      <c r="A236" t="s">
        <v>271</v>
      </c>
      <c r="B236" t="s">
        <v>166</v>
      </c>
      <c r="C236" t="s">
        <v>377</v>
      </c>
    </row>
    <row r="237" spans="1:3" x14ac:dyDescent="0.25">
      <c r="A237" t="s">
        <v>272</v>
      </c>
      <c r="B237" t="s">
        <v>166</v>
      </c>
      <c r="C237" t="s">
        <v>377</v>
      </c>
    </row>
    <row r="238" spans="1:3" x14ac:dyDescent="0.25">
      <c r="A238" t="s">
        <v>273</v>
      </c>
      <c r="B238" t="s">
        <v>166</v>
      </c>
      <c r="C238" t="s">
        <v>377</v>
      </c>
    </row>
    <row r="239" spans="1:3" x14ac:dyDescent="0.25">
      <c r="A239" t="s">
        <v>274</v>
      </c>
      <c r="B239" t="s">
        <v>166</v>
      </c>
      <c r="C239" t="s">
        <v>377</v>
      </c>
    </row>
    <row r="240" spans="1:3" x14ac:dyDescent="0.25">
      <c r="A240" t="s">
        <v>275</v>
      </c>
      <c r="B240" t="s">
        <v>166</v>
      </c>
      <c r="C240" t="s">
        <v>377</v>
      </c>
    </row>
    <row r="241" spans="1:3" x14ac:dyDescent="0.25">
      <c r="A241" t="s">
        <v>276</v>
      </c>
      <c r="B241" t="s">
        <v>166</v>
      </c>
      <c r="C241" t="s">
        <v>377</v>
      </c>
    </row>
    <row r="242" spans="1:3" x14ac:dyDescent="0.25">
      <c r="A242" t="s">
        <v>277</v>
      </c>
      <c r="B242" t="s">
        <v>166</v>
      </c>
      <c r="C242" t="s">
        <v>377</v>
      </c>
    </row>
    <row r="243" spans="1:3" x14ac:dyDescent="0.25">
      <c r="A243" t="s">
        <v>278</v>
      </c>
      <c r="B243" t="s">
        <v>166</v>
      </c>
      <c r="C243" t="s">
        <v>377</v>
      </c>
    </row>
    <row r="244" spans="1:3" x14ac:dyDescent="0.25">
      <c r="A244" t="s">
        <v>279</v>
      </c>
      <c r="B244" t="s">
        <v>166</v>
      </c>
      <c r="C244" t="s">
        <v>377</v>
      </c>
    </row>
    <row r="245" spans="1:3" x14ac:dyDescent="0.25">
      <c r="A245" t="s">
        <v>280</v>
      </c>
      <c r="B245" t="s">
        <v>166</v>
      </c>
      <c r="C245" t="s">
        <v>377</v>
      </c>
    </row>
    <row r="246" spans="1:3" x14ac:dyDescent="0.25">
      <c r="A246" t="s">
        <v>281</v>
      </c>
      <c r="B246" t="s">
        <v>166</v>
      </c>
      <c r="C246" t="s">
        <v>377</v>
      </c>
    </row>
    <row r="247" spans="1:3" x14ac:dyDescent="0.25">
      <c r="A247" t="s">
        <v>282</v>
      </c>
      <c r="B247" t="s">
        <v>166</v>
      </c>
      <c r="C247" t="s">
        <v>377</v>
      </c>
    </row>
    <row r="248" spans="1:3" x14ac:dyDescent="0.25">
      <c r="A248" t="s">
        <v>283</v>
      </c>
      <c r="B248" t="s">
        <v>166</v>
      </c>
      <c r="C248" t="s">
        <v>377</v>
      </c>
    </row>
    <row r="249" spans="1:3" x14ac:dyDescent="0.25">
      <c r="A249" t="s">
        <v>284</v>
      </c>
      <c r="B249" t="s">
        <v>166</v>
      </c>
      <c r="C249" t="s">
        <v>377</v>
      </c>
    </row>
    <row r="250" spans="1:3" x14ac:dyDescent="0.25">
      <c r="A250" t="s">
        <v>285</v>
      </c>
      <c r="B250" t="s">
        <v>166</v>
      </c>
      <c r="C250" t="s">
        <v>377</v>
      </c>
    </row>
    <row r="251" spans="1:3" x14ac:dyDescent="0.25">
      <c r="A251" t="s">
        <v>286</v>
      </c>
      <c r="B251" t="s">
        <v>166</v>
      </c>
      <c r="C251" t="s">
        <v>377</v>
      </c>
    </row>
    <row r="252" spans="1:3" x14ac:dyDescent="0.25">
      <c r="A252" t="s">
        <v>287</v>
      </c>
      <c r="B252" t="s">
        <v>166</v>
      </c>
      <c r="C252" t="s">
        <v>377</v>
      </c>
    </row>
    <row r="253" spans="1:3" x14ac:dyDescent="0.25">
      <c r="A253" t="s">
        <v>288</v>
      </c>
      <c r="B253" t="s">
        <v>166</v>
      </c>
      <c r="C253" t="s">
        <v>377</v>
      </c>
    </row>
    <row r="254" spans="1:3" x14ac:dyDescent="0.25">
      <c r="A254" t="s">
        <v>289</v>
      </c>
      <c r="B254" t="s">
        <v>166</v>
      </c>
      <c r="C254" t="s">
        <v>377</v>
      </c>
    </row>
    <row r="255" spans="1:3" x14ac:dyDescent="0.25">
      <c r="A255" t="s">
        <v>290</v>
      </c>
      <c r="B255" t="s">
        <v>166</v>
      </c>
      <c r="C255" t="s">
        <v>377</v>
      </c>
    </row>
    <row r="256" spans="1:3" x14ac:dyDescent="0.25">
      <c r="A256" t="s">
        <v>291</v>
      </c>
      <c r="B256" t="s">
        <v>166</v>
      </c>
      <c r="C256" t="s">
        <v>377</v>
      </c>
    </row>
    <row r="257" spans="1:3" x14ac:dyDescent="0.25">
      <c r="A257" t="s">
        <v>292</v>
      </c>
      <c r="B257" t="s">
        <v>166</v>
      </c>
      <c r="C257" t="s">
        <v>377</v>
      </c>
    </row>
    <row r="258" spans="1:3" x14ac:dyDescent="0.25">
      <c r="A258" t="s">
        <v>293</v>
      </c>
      <c r="B258" t="s">
        <v>166</v>
      </c>
      <c r="C258" t="s">
        <v>377</v>
      </c>
    </row>
    <row r="259" spans="1:3" x14ac:dyDescent="0.25">
      <c r="A259" t="s">
        <v>294</v>
      </c>
      <c r="B259" t="s">
        <v>166</v>
      </c>
      <c r="C259" t="s">
        <v>377</v>
      </c>
    </row>
    <row r="260" spans="1:3" x14ac:dyDescent="0.25">
      <c r="A260" t="s">
        <v>295</v>
      </c>
      <c r="B260" t="s">
        <v>166</v>
      </c>
      <c r="C260" t="s">
        <v>377</v>
      </c>
    </row>
    <row r="261" spans="1:3" x14ac:dyDescent="0.25">
      <c r="A261" t="s">
        <v>296</v>
      </c>
      <c r="B261" t="s">
        <v>166</v>
      </c>
      <c r="C261" t="s">
        <v>377</v>
      </c>
    </row>
    <row r="262" spans="1:3" x14ac:dyDescent="0.25">
      <c r="A262" t="s">
        <v>297</v>
      </c>
      <c r="B262" t="s">
        <v>166</v>
      </c>
      <c r="C262" t="s">
        <v>377</v>
      </c>
    </row>
    <row r="263" spans="1:3" x14ac:dyDescent="0.25">
      <c r="A263" t="s">
        <v>298</v>
      </c>
      <c r="B263" t="s">
        <v>166</v>
      </c>
      <c r="C263" t="s">
        <v>377</v>
      </c>
    </row>
    <row r="264" spans="1:3" x14ac:dyDescent="0.25">
      <c r="A264" t="s">
        <v>299</v>
      </c>
      <c r="B264" t="s">
        <v>166</v>
      </c>
      <c r="C264" t="s">
        <v>377</v>
      </c>
    </row>
    <row r="265" spans="1:3" x14ac:dyDescent="0.25">
      <c r="A265" t="s">
        <v>300</v>
      </c>
      <c r="B265" t="s">
        <v>166</v>
      </c>
      <c r="C265" t="s">
        <v>377</v>
      </c>
    </row>
    <row r="266" spans="1:3" x14ac:dyDescent="0.25">
      <c r="A266" t="s">
        <v>301</v>
      </c>
      <c r="B266" t="s">
        <v>166</v>
      </c>
      <c r="C266" t="s">
        <v>377</v>
      </c>
    </row>
    <row r="267" spans="1:3" x14ac:dyDescent="0.25">
      <c r="A267" t="s">
        <v>302</v>
      </c>
      <c r="B267" t="s">
        <v>166</v>
      </c>
      <c r="C267" t="s">
        <v>377</v>
      </c>
    </row>
    <row r="268" spans="1:3" x14ac:dyDescent="0.25">
      <c r="A268" t="s">
        <v>303</v>
      </c>
      <c r="B268" t="s">
        <v>166</v>
      </c>
      <c r="C268" t="s">
        <v>377</v>
      </c>
    </row>
    <row r="269" spans="1:3" x14ac:dyDescent="0.25">
      <c r="A269" t="s">
        <v>304</v>
      </c>
      <c r="B269" t="s">
        <v>166</v>
      </c>
      <c r="C269" t="s">
        <v>377</v>
      </c>
    </row>
    <row r="270" spans="1:3" x14ac:dyDescent="0.25">
      <c r="A270" t="s">
        <v>305</v>
      </c>
      <c r="B270" t="s">
        <v>166</v>
      </c>
      <c r="C270" t="s">
        <v>377</v>
      </c>
    </row>
    <row r="271" spans="1:3" x14ac:dyDescent="0.25">
      <c r="A271" t="s">
        <v>306</v>
      </c>
      <c r="B271" t="s">
        <v>166</v>
      </c>
      <c r="C271" t="s">
        <v>377</v>
      </c>
    </row>
    <row r="272" spans="1:3" x14ac:dyDescent="0.25">
      <c r="A272" t="s">
        <v>307</v>
      </c>
      <c r="B272" t="s">
        <v>166</v>
      </c>
      <c r="C272" t="s">
        <v>377</v>
      </c>
    </row>
    <row r="273" spans="1:3" x14ac:dyDescent="0.25">
      <c r="A273" t="s">
        <v>308</v>
      </c>
      <c r="B273" t="s">
        <v>166</v>
      </c>
      <c r="C273" t="s">
        <v>377</v>
      </c>
    </row>
    <row r="274" spans="1:3" x14ac:dyDescent="0.25">
      <c r="A274" t="s">
        <v>309</v>
      </c>
      <c r="B274" t="s">
        <v>166</v>
      </c>
      <c r="C274" t="s">
        <v>377</v>
      </c>
    </row>
    <row r="275" spans="1:3" x14ac:dyDescent="0.25">
      <c r="A275" t="s">
        <v>310</v>
      </c>
      <c r="B275" t="s">
        <v>166</v>
      </c>
      <c r="C275" t="s">
        <v>377</v>
      </c>
    </row>
    <row r="276" spans="1:3" x14ac:dyDescent="0.25">
      <c r="A276" t="s">
        <v>311</v>
      </c>
      <c r="B276" t="s">
        <v>166</v>
      </c>
      <c r="C276" t="s">
        <v>377</v>
      </c>
    </row>
    <row r="277" spans="1:3" x14ac:dyDescent="0.25">
      <c r="A277" t="s">
        <v>312</v>
      </c>
      <c r="B277" t="s">
        <v>166</v>
      </c>
      <c r="C277" t="s">
        <v>377</v>
      </c>
    </row>
    <row r="278" spans="1:3" x14ac:dyDescent="0.25">
      <c r="A278" t="s">
        <v>313</v>
      </c>
      <c r="B278" t="s">
        <v>166</v>
      </c>
      <c r="C278" t="s">
        <v>377</v>
      </c>
    </row>
    <row r="279" spans="1:3" x14ac:dyDescent="0.25">
      <c r="A279" t="s">
        <v>314</v>
      </c>
      <c r="B279" t="s">
        <v>166</v>
      </c>
      <c r="C279" t="s">
        <v>377</v>
      </c>
    </row>
    <row r="280" spans="1:3" x14ac:dyDescent="0.25">
      <c r="A280" t="s">
        <v>315</v>
      </c>
      <c r="B280" t="s">
        <v>166</v>
      </c>
      <c r="C280" t="s">
        <v>377</v>
      </c>
    </row>
    <row r="281" spans="1:3" x14ac:dyDescent="0.25">
      <c r="A281" t="s">
        <v>316</v>
      </c>
      <c r="B281" t="s">
        <v>166</v>
      </c>
      <c r="C281" t="s">
        <v>377</v>
      </c>
    </row>
    <row r="282" spans="1:3" x14ac:dyDescent="0.25">
      <c r="A282" t="s">
        <v>317</v>
      </c>
      <c r="B282" t="s">
        <v>166</v>
      </c>
      <c r="C282" t="s">
        <v>377</v>
      </c>
    </row>
    <row r="283" spans="1:3" x14ac:dyDescent="0.25">
      <c r="A283" t="s">
        <v>318</v>
      </c>
      <c r="B283" t="s">
        <v>166</v>
      </c>
      <c r="C283" t="s">
        <v>377</v>
      </c>
    </row>
    <row r="284" spans="1:3" x14ac:dyDescent="0.25">
      <c r="A284" t="s">
        <v>319</v>
      </c>
      <c r="B284" t="s">
        <v>166</v>
      </c>
      <c r="C284" t="s">
        <v>377</v>
      </c>
    </row>
    <row r="285" spans="1:3" x14ac:dyDescent="0.25">
      <c r="A285" t="s">
        <v>320</v>
      </c>
      <c r="B285" t="s">
        <v>166</v>
      </c>
      <c r="C285" t="s">
        <v>377</v>
      </c>
    </row>
    <row r="286" spans="1:3" x14ac:dyDescent="0.25">
      <c r="A286" t="s">
        <v>321</v>
      </c>
      <c r="B286" t="s">
        <v>166</v>
      </c>
      <c r="C286" t="s">
        <v>377</v>
      </c>
    </row>
    <row r="287" spans="1:3" x14ac:dyDescent="0.25">
      <c r="A287" t="s">
        <v>322</v>
      </c>
      <c r="B287" t="s">
        <v>166</v>
      </c>
      <c r="C287" t="s">
        <v>377</v>
      </c>
    </row>
    <row r="288" spans="1:3" x14ac:dyDescent="0.25">
      <c r="A288" t="s">
        <v>323</v>
      </c>
      <c r="B288" t="s">
        <v>166</v>
      </c>
      <c r="C288" t="s">
        <v>377</v>
      </c>
    </row>
    <row r="289" spans="1:3" x14ac:dyDescent="0.25">
      <c r="A289" t="s">
        <v>324</v>
      </c>
      <c r="B289" t="s">
        <v>166</v>
      </c>
      <c r="C289" t="s">
        <v>377</v>
      </c>
    </row>
    <row r="290" spans="1:3" x14ac:dyDescent="0.25">
      <c r="A290" t="s">
        <v>325</v>
      </c>
      <c r="B290" t="s">
        <v>166</v>
      </c>
      <c r="C290" t="s">
        <v>377</v>
      </c>
    </row>
    <row r="291" spans="1:3" x14ac:dyDescent="0.25">
      <c r="A291" t="s">
        <v>326</v>
      </c>
      <c r="B291" t="s">
        <v>166</v>
      </c>
      <c r="C291" t="s">
        <v>377</v>
      </c>
    </row>
    <row r="292" spans="1:3" x14ac:dyDescent="0.25">
      <c r="A292" t="s">
        <v>327</v>
      </c>
      <c r="B292" t="s">
        <v>166</v>
      </c>
      <c r="C292" t="s">
        <v>377</v>
      </c>
    </row>
    <row r="293" spans="1:3" x14ac:dyDescent="0.25">
      <c r="A293" t="s">
        <v>328</v>
      </c>
      <c r="B293" t="s">
        <v>166</v>
      </c>
      <c r="C293" t="s">
        <v>377</v>
      </c>
    </row>
    <row r="294" spans="1:3" x14ac:dyDescent="0.25">
      <c r="A294" t="s">
        <v>329</v>
      </c>
      <c r="B294" t="s">
        <v>166</v>
      </c>
      <c r="C294" t="s">
        <v>377</v>
      </c>
    </row>
    <row r="295" spans="1:3" x14ac:dyDescent="0.25">
      <c r="A295" t="s">
        <v>330</v>
      </c>
      <c r="B295" t="s">
        <v>166</v>
      </c>
      <c r="C295" t="s">
        <v>377</v>
      </c>
    </row>
    <row r="296" spans="1:3" x14ac:dyDescent="0.25">
      <c r="A296" t="s">
        <v>331</v>
      </c>
      <c r="B296" t="s">
        <v>166</v>
      </c>
      <c r="C296" t="s">
        <v>377</v>
      </c>
    </row>
    <row r="297" spans="1:3" x14ac:dyDescent="0.25">
      <c r="A297" t="s">
        <v>332</v>
      </c>
      <c r="B297" t="s">
        <v>166</v>
      </c>
      <c r="C297" t="s">
        <v>377</v>
      </c>
    </row>
    <row r="298" spans="1:3" x14ac:dyDescent="0.25">
      <c r="A298" t="s">
        <v>333</v>
      </c>
      <c r="B298" t="s">
        <v>166</v>
      </c>
      <c r="C298" t="s">
        <v>377</v>
      </c>
    </row>
    <row r="299" spans="1:3" x14ac:dyDescent="0.25">
      <c r="A299" t="s">
        <v>334</v>
      </c>
      <c r="B299" t="s">
        <v>166</v>
      </c>
      <c r="C299" t="s">
        <v>377</v>
      </c>
    </row>
    <row r="300" spans="1:3" x14ac:dyDescent="0.25">
      <c r="A300" t="s">
        <v>335</v>
      </c>
      <c r="B300" t="s">
        <v>166</v>
      </c>
      <c r="C300" t="s">
        <v>377</v>
      </c>
    </row>
    <row r="301" spans="1:3" x14ac:dyDescent="0.25">
      <c r="A301" t="s">
        <v>336</v>
      </c>
      <c r="B301" t="s">
        <v>166</v>
      </c>
      <c r="C301" t="s">
        <v>377</v>
      </c>
    </row>
    <row r="302" spans="1:3" x14ac:dyDescent="0.25">
      <c r="A302" t="s">
        <v>337</v>
      </c>
      <c r="B302" t="s">
        <v>166</v>
      </c>
      <c r="C302" t="s">
        <v>377</v>
      </c>
    </row>
    <row r="303" spans="1:3" x14ac:dyDescent="0.25">
      <c r="A303" t="s">
        <v>338</v>
      </c>
      <c r="B303" t="s">
        <v>166</v>
      </c>
      <c r="C303" t="s">
        <v>377</v>
      </c>
    </row>
    <row r="304" spans="1:3" x14ac:dyDescent="0.25">
      <c r="A304" t="s">
        <v>339</v>
      </c>
      <c r="B304" t="s">
        <v>166</v>
      </c>
      <c r="C304" t="s">
        <v>377</v>
      </c>
    </row>
    <row r="305" spans="1:3" x14ac:dyDescent="0.25">
      <c r="A305" t="s">
        <v>340</v>
      </c>
      <c r="B305" t="s">
        <v>166</v>
      </c>
      <c r="C305" t="s">
        <v>377</v>
      </c>
    </row>
    <row r="306" spans="1:3" x14ac:dyDescent="0.25">
      <c r="A306" t="s">
        <v>341</v>
      </c>
      <c r="B306" t="s">
        <v>166</v>
      </c>
      <c r="C306" t="s">
        <v>377</v>
      </c>
    </row>
    <row r="307" spans="1:3" x14ac:dyDescent="0.25">
      <c r="A307" t="s">
        <v>342</v>
      </c>
      <c r="B307" t="s">
        <v>166</v>
      </c>
      <c r="C307" t="s">
        <v>377</v>
      </c>
    </row>
    <row r="308" spans="1:3" x14ac:dyDescent="0.25">
      <c r="A308" t="s">
        <v>343</v>
      </c>
      <c r="B308" t="s">
        <v>166</v>
      </c>
      <c r="C308" t="s">
        <v>377</v>
      </c>
    </row>
    <row r="309" spans="1:3" x14ac:dyDescent="0.25">
      <c r="A309" t="s">
        <v>344</v>
      </c>
      <c r="B309" t="s">
        <v>166</v>
      </c>
      <c r="C309" t="s">
        <v>377</v>
      </c>
    </row>
    <row r="310" spans="1:3" x14ac:dyDescent="0.25">
      <c r="A310" t="s">
        <v>345</v>
      </c>
      <c r="B310" t="s">
        <v>166</v>
      </c>
      <c r="C310" t="s">
        <v>377</v>
      </c>
    </row>
    <row r="311" spans="1:3" x14ac:dyDescent="0.25">
      <c r="A311" t="s">
        <v>346</v>
      </c>
      <c r="B311" t="s">
        <v>166</v>
      </c>
      <c r="C311" t="s">
        <v>377</v>
      </c>
    </row>
    <row r="312" spans="1:3" x14ac:dyDescent="0.25">
      <c r="A312" t="s">
        <v>347</v>
      </c>
      <c r="B312" t="s">
        <v>166</v>
      </c>
      <c r="C312" t="s">
        <v>377</v>
      </c>
    </row>
    <row r="313" spans="1:3" x14ac:dyDescent="0.25">
      <c r="A313" t="s">
        <v>348</v>
      </c>
      <c r="B313" t="s">
        <v>166</v>
      </c>
      <c r="C313" t="s">
        <v>377</v>
      </c>
    </row>
    <row r="314" spans="1:3" x14ac:dyDescent="0.25">
      <c r="A314" t="s">
        <v>349</v>
      </c>
      <c r="B314" t="s">
        <v>166</v>
      </c>
      <c r="C314" t="s">
        <v>377</v>
      </c>
    </row>
    <row r="315" spans="1:3" x14ac:dyDescent="0.25">
      <c r="A315" t="s">
        <v>350</v>
      </c>
      <c r="B315" t="s">
        <v>166</v>
      </c>
      <c r="C315" t="s">
        <v>377</v>
      </c>
    </row>
    <row r="316" spans="1:3" x14ac:dyDescent="0.25">
      <c r="A316" t="s">
        <v>351</v>
      </c>
      <c r="B316" t="s">
        <v>166</v>
      </c>
      <c r="C316" t="s">
        <v>377</v>
      </c>
    </row>
    <row r="317" spans="1:3" x14ac:dyDescent="0.25">
      <c r="A317" t="s">
        <v>352</v>
      </c>
      <c r="B317" t="s">
        <v>166</v>
      </c>
      <c r="C317" t="s">
        <v>377</v>
      </c>
    </row>
    <row r="318" spans="1:3" x14ac:dyDescent="0.25">
      <c r="A318" t="s">
        <v>353</v>
      </c>
      <c r="B318" t="s">
        <v>166</v>
      </c>
      <c r="C318" t="s">
        <v>377</v>
      </c>
    </row>
    <row r="319" spans="1:3" x14ac:dyDescent="0.25">
      <c r="A319" t="s">
        <v>354</v>
      </c>
      <c r="B319" t="s">
        <v>166</v>
      </c>
      <c r="C319" t="s">
        <v>377</v>
      </c>
    </row>
    <row r="320" spans="1:3" x14ac:dyDescent="0.25">
      <c r="A320" t="s">
        <v>355</v>
      </c>
      <c r="B320" t="s">
        <v>166</v>
      </c>
      <c r="C320" t="s">
        <v>377</v>
      </c>
    </row>
    <row r="321" spans="1:3" x14ac:dyDescent="0.25">
      <c r="A321" t="s">
        <v>356</v>
      </c>
      <c r="B321" t="s">
        <v>166</v>
      </c>
      <c r="C321" t="s">
        <v>377</v>
      </c>
    </row>
    <row r="322" spans="1:3" x14ac:dyDescent="0.25">
      <c r="A322" t="s">
        <v>357</v>
      </c>
      <c r="B322" t="s">
        <v>166</v>
      </c>
      <c r="C322" t="s">
        <v>377</v>
      </c>
    </row>
    <row r="323" spans="1:3" x14ac:dyDescent="0.25">
      <c r="A323" t="s">
        <v>358</v>
      </c>
      <c r="B323" t="s">
        <v>166</v>
      </c>
      <c r="C323" t="s">
        <v>377</v>
      </c>
    </row>
    <row r="324" spans="1:3" x14ac:dyDescent="0.25">
      <c r="A324" t="s">
        <v>359</v>
      </c>
      <c r="B324" t="s">
        <v>166</v>
      </c>
      <c r="C324" t="s">
        <v>377</v>
      </c>
    </row>
    <row r="325" spans="1:3" x14ac:dyDescent="0.25">
      <c r="A325" t="s">
        <v>360</v>
      </c>
      <c r="B325" t="s">
        <v>166</v>
      </c>
      <c r="C325" t="s">
        <v>377</v>
      </c>
    </row>
    <row r="326" spans="1:3" x14ac:dyDescent="0.25">
      <c r="A326" t="s">
        <v>361</v>
      </c>
      <c r="B326" t="s">
        <v>166</v>
      </c>
      <c r="C326" t="s">
        <v>377</v>
      </c>
    </row>
    <row r="327" spans="1:3" x14ac:dyDescent="0.25">
      <c r="A327" t="s">
        <v>362</v>
      </c>
      <c r="B327" t="s">
        <v>166</v>
      </c>
      <c r="C327" t="s">
        <v>377</v>
      </c>
    </row>
    <row r="328" spans="1:3" x14ac:dyDescent="0.25">
      <c r="A328" t="s">
        <v>363</v>
      </c>
      <c r="B328" t="s">
        <v>166</v>
      </c>
      <c r="C328" t="s">
        <v>377</v>
      </c>
    </row>
    <row r="329" spans="1:3" x14ac:dyDescent="0.25">
      <c r="A329" t="s">
        <v>364</v>
      </c>
      <c r="B329" t="s">
        <v>166</v>
      </c>
      <c r="C329" t="s">
        <v>377</v>
      </c>
    </row>
    <row r="330" spans="1:3" x14ac:dyDescent="0.25">
      <c r="A330" t="s">
        <v>365</v>
      </c>
      <c r="B330" t="s">
        <v>166</v>
      </c>
      <c r="C330" t="s">
        <v>377</v>
      </c>
    </row>
    <row r="331" spans="1:3" x14ac:dyDescent="0.25">
      <c r="A331" t="s">
        <v>366</v>
      </c>
      <c r="B331" t="s">
        <v>166</v>
      </c>
      <c r="C331" t="s">
        <v>377</v>
      </c>
    </row>
    <row r="332" spans="1:3" x14ac:dyDescent="0.25">
      <c r="A332" t="s">
        <v>367</v>
      </c>
      <c r="B332" t="s">
        <v>166</v>
      </c>
      <c r="C332" t="s">
        <v>377</v>
      </c>
    </row>
    <row r="333" spans="1:3" x14ac:dyDescent="0.25">
      <c r="A333" t="s">
        <v>368</v>
      </c>
      <c r="B333" t="s">
        <v>166</v>
      </c>
      <c r="C333" t="s">
        <v>377</v>
      </c>
    </row>
    <row r="334" spans="1:3" x14ac:dyDescent="0.25">
      <c r="A334" t="s">
        <v>369</v>
      </c>
      <c r="B334" t="s">
        <v>166</v>
      </c>
      <c r="C334" t="s">
        <v>377</v>
      </c>
    </row>
    <row r="335" spans="1:3" x14ac:dyDescent="0.25">
      <c r="A335" t="s">
        <v>370</v>
      </c>
      <c r="B335" t="s">
        <v>166</v>
      </c>
      <c r="C335" t="s">
        <v>377</v>
      </c>
    </row>
    <row r="336" spans="1:3" x14ac:dyDescent="0.25">
      <c r="A336" t="s">
        <v>371</v>
      </c>
      <c r="B336" t="s">
        <v>166</v>
      </c>
      <c r="C336" t="s">
        <v>377</v>
      </c>
    </row>
    <row r="337" spans="1:3" x14ac:dyDescent="0.25">
      <c r="A337" t="s">
        <v>372</v>
      </c>
      <c r="B337" t="s">
        <v>166</v>
      </c>
      <c r="C337" t="s">
        <v>377</v>
      </c>
    </row>
    <row r="338" spans="1:3" x14ac:dyDescent="0.2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1106-6491-4B43-99FA-E57987E1AD59}">
  <dimension ref="A1:C33"/>
  <sheetViews>
    <sheetView tabSelected="1" topLeftCell="A13" zoomScale="90" zoomScaleNormal="90" workbookViewId="0">
      <selection activeCell="T21" sqref="T21"/>
    </sheetView>
  </sheetViews>
  <sheetFormatPr defaultColWidth="24.7109375" defaultRowHeight="15" x14ac:dyDescent="0.25"/>
  <cols>
    <col min="1" max="3" width="10.7109375" customWidth="1"/>
    <col min="4" max="31" width="10.140625" customWidth="1"/>
  </cols>
  <sheetData>
    <row r="1" spans="1:3" x14ac:dyDescent="0.25">
      <c r="B1" s="7" t="s">
        <v>471</v>
      </c>
    </row>
    <row r="2" spans="1:3" x14ac:dyDescent="0.25">
      <c r="A2" s="7" t="s">
        <v>472</v>
      </c>
      <c r="B2" t="s">
        <v>408</v>
      </c>
      <c r="C2" t="s">
        <v>439</v>
      </c>
    </row>
    <row r="3" spans="1:3" x14ac:dyDescent="0.25">
      <c r="A3" s="8" t="s">
        <v>440</v>
      </c>
      <c r="B3" s="9">
        <v>0</v>
      </c>
      <c r="C3" s="9">
        <v>0</v>
      </c>
    </row>
    <row r="4" spans="1:3" x14ac:dyDescent="0.25">
      <c r="A4" s="8" t="s">
        <v>441</v>
      </c>
      <c r="B4" s="9">
        <v>18738</v>
      </c>
      <c r="C4" s="9">
        <v>18738</v>
      </c>
    </row>
    <row r="5" spans="1:3" x14ac:dyDescent="0.25">
      <c r="A5" s="8" t="s">
        <v>442</v>
      </c>
      <c r="B5" s="9">
        <v>52882</v>
      </c>
      <c r="C5" s="9">
        <v>52882</v>
      </c>
    </row>
    <row r="6" spans="1:3" x14ac:dyDescent="0.25">
      <c r="A6" s="8" t="s">
        <v>443</v>
      </c>
      <c r="B6" s="9">
        <v>82308</v>
      </c>
      <c r="C6" s="9">
        <v>82308</v>
      </c>
    </row>
    <row r="7" spans="1:3" x14ac:dyDescent="0.25">
      <c r="A7" s="8" t="s">
        <v>444</v>
      </c>
      <c r="B7" s="9">
        <v>118195</v>
      </c>
      <c r="C7" s="9">
        <v>118195</v>
      </c>
    </row>
    <row r="8" spans="1:3" x14ac:dyDescent="0.25">
      <c r="A8" s="8" t="s">
        <v>445</v>
      </c>
      <c r="B8" s="9">
        <v>156469</v>
      </c>
      <c r="C8" s="9">
        <v>156469</v>
      </c>
    </row>
    <row r="9" spans="1:3" x14ac:dyDescent="0.25">
      <c r="A9" s="8" t="s">
        <v>446</v>
      </c>
      <c r="B9" s="9">
        <v>195878</v>
      </c>
      <c r="C9" s="9">
        <v>195878</v>
      </c>
    </row>
    <row r="10" spans="1:3" x14ac:dyDescent="0.25">
      <c r="A10" s="8" t="s">
        <v>447</v>
      </c>
      <c r="B10" s="9">
        <v>236160</v>
      </c>
      <c r="C10" s="9">
        <v>236160</v>
      </c>
    </row>
    <row r="11" spans="1:3" x14ac:dyDescent="0.25">
      <c r="A11" s="8" t="s">
        <v>448</v>
      </c>
      <c r="B11" s="9">
        <v>277068</v>
      </c>
      <c r="C11" s="9">
        <v>277068</v>
      </c>
    </row>
    <row r="12" spans="1:3" x14ac:dyDescent="0.25">
      <c r="A12" s="8" t="s">
        <v>449</v>
      </c>
      <c r="B12" s="9">
        <v>318054</v>
      </c>
      <c r="C12" s="9">
        <v>318054</v>
      </c>
    </row>
    <row r="13" spans="1:3" x14ac:dyDescent="0.25">
      <c r="A13" s="8" t="s">
        <v>450</v>
      </c>
      <c r="B13" s="9">
        <v>358882</v>
      </c>
      <c r="C13" s="9">
        <v>358882</v>
      </c>
    </row>
    <row r="14" spans="1:3" x14ac:dyDescent="0.25">
      <c r="A14" s="8" t="s">
        <v>451</v>
      </c>
      <c r="B14" s="9">
        <v>403485</v>
      </c>
      <c r="C14" s="9">
        <v>403485</v>
      </c>
    </row>
    <row r="15" spans="1:3" x14ac:dyDescent="0.25">
      <c r="A15" s="8" t="s">
        <v>452</v>
      </c>
      <c r="B15" s="9">
        <v>451175</v>
      </c>
      <c r="C15" s="9">
        <v>451175</v>
      </c>
    </row>
    <row r="16" spans="1:3" x14ac:dyDescent="0.25">
      <c r="A16" s="8" t="s">
        <v>453</v>
      </c>
      <c r="B16" s="9">
        <v>500246</v>
      </c>
      <c r="C16" s="9">
        <v>500246</v>
      </c>
    </row>
    <row r="17" spans="1:3" x14ac:dyDescent="0.25">
      <c r="A17" s="8" t="s">
        <v>454</v>
      </c>
      <c r="B17" s="9">
        <v>550582</v>
      </c>
      <c r="C17" s="9">
        <v>550582</v>
      </c>
    </row>
    <row r="18" spans="1:3" x14ac:dyDescent="0.25">
      <c r="A18" s="8" t="s">
        <v>455</v>
      </c>
      <c r="B18" s="9">
        <v>600604</v>
      </c>
      <c r="C18" s="9">
        <v>600604</v>
      </c>
    </row>
    <row r="19" spans="1:3" x14ac:dyDescent="0.25">
      <c r="A19" s="8" t="s">
        <v>456</v>
      </c>
      <c r="B19" s="9">
        <v>653351</v>
      </c>
      <c r="C19" s="9">
        <v>653351</v>
      </c>
    </row>
    <row r="20" spans="1:3" x14ac:dyDescent="0.25">
      <c r="A20" s="8" t="s">
        <v>457</v>
      </c>
      <c r="B20" s="9">
        <v>707936</v>
      </c>
      <c r="C20" s="9">
        <v>707936</v>
      </c>
    </row>
    <row r="21" spans="1:3" x14ac:dyDescent="0.25">
      <c r="A21" s="8" t="s">
        <v>458</v>
      </c>
      <c r="B21" s="9">
        <v>764507</v>
      </c>
      <c r="C21" s="9">
        <v>764507</v>
      </c>
    </row>
    <row r="22" spans="1:3" x14ac:dyDescent="0.25">
      <c r="A22" s="8" t="s">
        <v>459</v>
      </c>
      <c r="B22" s="9">
        <v>823268</v>
      </c>
      <c r="C22" s="9">
        <v>823268</v>
      </c>
    </row>
    <row r="23" spans="1:3" x14ac:dyDescent="0.25">
      <c r="A23" s="8" t="s">
        <v>460</v>
      </c>
      <c r="B23" s="9">
        <v>884108</v>
      </c>
      <c r="C23" s="9">
        <v>884108</v>
      </c>
    </row>
    <row r="24" spans="1:3" x14ac:dyDescent="0.25">
      <c r="A24" s="8" t="s">
        <v>461</v>
      </c>
      <c r="B24" s="9">
        <v>941462</v>
      </c>
      <c r="C24" s="9">
        <v>941462</v>
      </c>
    </row>
    <row r="25" spans="1:3" x14ac:dyDescent="0.25">
      <c r="A25" s="8" t="s">
        <v>462</v>
      </c>
      <c r="B25" s="9">
        <v>997267</v>
      </c>
      <c r="C25" s="9">
        <v>997267</v>
      </c>
    </row>
    <row r="26" spans="1:3" x14ac:dyDescent="0.25">
      <c r="A26" s="8" t="s">
        <v>463</v>
      </c>
      <c r="B26" s="9">
        <v>1053462</v>
      </c>
      <c r="C26" s="9">
        <v>1053462</v>
      </c>
    </row>
    <row r="27" spans="1:3" x14ac:dyDescent="0.25">
      <c r="A27" s="8" t="s">
        <v>464</v>
      </c>
      <c r="B27" s="9">
        <v>1108856</v>
      </c>
      <c r="C27" s="9">
        <v>1108856</v>
      </c>
    </row>
    <row r="28" spans="1:3" x14ac:dyDescent="0.25">
      <c r="A28" s="8" t="s">
        <v>465</v>
      </c>
      <c r="B28" s="9">
        <v>1162259</v>
      </c>
      <c r="C28" s="9">
        <v>1162259</v>
      </c>
    </row>
    <row r="29" spans="1:3" x14ac:dyDescent="0.25">
      <c r="A29" s="8" t="s">
        <v>466</v>
      </c>
      <c r="B29" s="9">
        <v>1218968</v>
      </c>
      <c r="C29" s="9">
        <v>1218968</v>
      </c>
    </row>
    <row r="30" spans="1:3" x14ac:dyDescent="0.25">
      <c r="A30" s="8" t="s">
        <v>467</v>
      </c>
      <c r="B30" s="9">
        <v>1278388</v>
      </c>
      <c r="C30" s="9">
        <v>1278388</v>
      </c>
    </row>
    <row r="31" spans="1:3" x14ac:dyDescent="0.25">
      <c r="A31" s="8" t="s">
        <v>468</v>
      </c>
      <c r="B31" s="9">
        <v>1343070</v>
      </c>
      <c r="C31" s="9">
        <v>1343070</v>
      </c>
    </row>
    <row r="32" spans="1:3" x14ac:dyDescent="0.25">
      <c r="A32" s="8" t="s">
        <v>469</v>
      </c>
      <c r="B32" s="9">
        <v>1411646</v>
      </c>
      <c r="C32" s="9">
        <v>1411646</v>
      </c>
    </row>
    <row r="33" spans="1:3" x14ac:dyDescent="0.25">
      <c r="A33" s="8" t="s">
        <v>470</v>
      </c>
      <c r="B33" s="9">
        <v>1485965</v>
      </c>
      <c r="C33" s="9">
        <v>1485965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topLeftCell="A55" workbookViewId="0">
      <selection activeCell="B71" sqref="B71"/>
    </sheetView>
  </sheetViews>
  <sheetFormatPr defaultRowHeight="15" x14ac:dyDescent="0.25"/>
  <cols>
    <col min="1" max="1" width="59.140625" customWidth="1"/>
    <col min="2" max="2" width="93.7109375" customWidth="1"/>
    <col min="3" max="3" width="9.28515625" hidden="1" customWidth="1"/>
    <col min="4" max="7" width="10.5703125" hidden="1" customWidth="1"/>
    <col min="8" max="32" width="11.5703125" hidden="1" customWidth="1"/>
    <col min="33" max="33" width="11.5703125" bestFit="1" customWidth="1"/>
    <col min="34" max="34" width="13.28515625" style="26" bestFit="1" customWidth="1"/>
  </cols>
  <sheetData>
    <row r="1" spans="1:34" x14ac:dyDescent="0.25">
      <c r="A1" t="s">
        <v>607</v>
      </c>
    </row>
    <row r="2" spans="1:34" x14ac:dyDescent="0.2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2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.75" thickBot="1" x14ac:dyDescent="0.3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.75" thickBot="1" x14ac:dyDescent="0.3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2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2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2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2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2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.75" thickBot="1" x14ac:dyDescent="0.3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2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.75" thickBot="1" x14ac:dyDescent="0.3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2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2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2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2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2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2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2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2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2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2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2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2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.75" thickBot="1" x14ac:dyDescent="0.3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.75" thickBot="1" x14ac:dyDescent="0.3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.75" thickBot="1" x14ac:dyDescent="0.3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.75" thickBot="1" x14ac:dyDescent="0.3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2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2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2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.75" thickBot="1" x14ac:dyDescent="0.3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2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2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2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2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2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.75" thickBot="1" x14ac:dyDescent="0.3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.75" thickBot="1" x14ac:dyDescent="0.3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2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2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2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2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2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25">
      <c r="A49" t="s">
        <v>606</v>
      </c>
    </row>
    <row r="50" spans="1:34" x14ac:dyDescent="0.2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2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.75" thickBot="1" x14ac:dyDescent="0.3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.75" thickBot="1" x14ac:dyDescent="0.3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2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2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2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2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2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.75" thickBot="1" x14ac:dyDescent="0.3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2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.75" thickBot="1" x14ac:dyDescent="0.3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2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2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2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2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2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2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2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2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2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2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2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2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.75" thickBot="1" x14ac:dyDescent="0.3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2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.75" thickBot="1" x14ac:dyDescent="0.3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.75" thickBot="1" x14ac:dyDescent="0.3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.75" thickBot="1" x14ac:dyDescent="0.3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2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2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2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2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2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2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2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2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2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2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2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2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2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2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2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60F3-5D25-4BE6-B4F1-5E6D6D8EF65B}">
  <dimension ref="A1:E33"/>
  <sheetViews>
    <sheetView topLeftCell="A31" zoomScale="80" zoomScaleNormal="80" workbookViewId="0">
      <selection activeCell="E1" sqref="E1"/>
    </sheetView>
  </sheetViews>
  <sheetFormatPr defaultRowHeight="15" x14ac:dyDescent="0.25"/>
  <cols>
    <col min="1" max="1" width="12.7109375" bestFit="1" customWidth="1"/>
    <col min="2" max="3" width="255.7109375" bestFit="1" customWidth="1"/>
    <col min="4" max="4" width="212" bestFit="1" customWidth="1"/>
    <col min="5" max="5" width="11.5703125" bestFit="1" customWidth="1"/>
    <col min="6" max="31" width="9.140625" customWidth="1"/>
    <col min="32" max="32" width="10.140625" customWidth="1"/>
  </cols>
  <sheetData>
    <row r="1" spans="1:5" x14ac:dyDescent="0.25">
      <c r="B1" s="7" t="s">
        <v>471</v>
      </c>
    </row>
    <row r="2" spans="1:5" x14ac:dyDescent="0.25">
      <c r="A2" s="7" t="s">
        <v>472</v>
      </c>
      <c r="B2" t="s">
        <v>408</v>
      </c>
      <c r="C2" t="s">
        <v>416</v>
      </c>
      <c r="D2" t="s">
        <v>424</v>
      </c>
      <c r="E2" t="s">
        <v>439</v>
      </c>
    </row>
    <row r="3" spans="1:5" x14ac:dyDescent="0.25">
      <c r="A3" s="8" t="s">
        <v>440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8" t="s">
        <v>441</v>
      </c>
      <c r="B4" s="9">
        <v>84715</v>
      </c>
      <c r="C4" s="9">
        <v>14872</v>
      </c>
      <c r="D4" s="9">
        <v>-2340</v>
      </c>
      <c r="E4" s="9">
        <v>97247</v>
      </c>
    </row>
    <row r="5" spans="1:5" x14ac:dyDescent="0.25">
      <c r="A5" s="8" t="s">
        <v>442</v>
      </c>
      <c r="B5" s="9">
        <v>213536</v>
      </c>
      <c r="C5" s="9">
        <v>21953</v>
      </c>
      <c r="D5" s="9">
        <v>-6058</v>
      </c>
      <c r="E5" s="9">
        <v>229431</v>
      </c>
    </row>
    <row r="6" spans="1:5" x14ac:dyDescent="0.25">
      <c r="A6" s="8" t="s">
        <v>443</v>
      </c>
      <c r="B6" s="9">
        <v>335419</v>
      </c>
      <c r="C6" s="9">
        <v>24070</v>
      </c>
      <c r="D6" s="9">
        <v>-10210</v>
      </c>
      <c r="E6" s="9">
        <v>349279</v>
      </c>
    </row>
    <row r="7" spans="1:5" x14ac:dyDescent="0.25">
      <c r="A7" s="8" t="s">
        <v>444</v>
      </c>
      <c r="B7" s="9">
        <v>453350</v>
      </c>
      <c r="C7" s="9">
        <v>24240</v>
      </c>
      <c r="D7" s="9">
        <v>-14430</v>
      </c>
      <c r="E7" s="9">
        <v>463160</v>
      </c>
    </row>
    <row r="8" spans="1:5" x14ac:dyDescent="0.25">
      <c r="A8" s="8" t="s">
        <v>445</v>
      </c>
      <c r="B8" s="9">
        <v>581750</v>
      </c>
      <c r="C8" s="9">
        <v>24610</v>
      </c>
      <c r="D8" s="9">
        <v>-19090</v>
      </c>
      <c r="E8" s="9">
        <v>587270</v>
      </c>
    </row>
    <row r="9" spans="1:5" x14ac:dyDescent="0.25">
      <c r="A9" s="8" t="s">
        <v>446</v>
      </c>
      <c r="B9" s="9">
        <v>741280</v>
      </c>
      <c r="C9" s="9">
        <v>25140</v>
      </c>
      <c r="D9" s="9">
        <v>-23850</v>
      </c>
      <c r="E9" s="9">
        <v>742570</v>
      </c>
    </row>
    <row r="10" spans="1:5" x14ac:dyDescent="0.25">
      <c r="A10" s="8" t="s">
        <v>447</v>
      </c>
      <c r="B10" s="9">
        <v>835980</v>
      </c>
      <c r="C10" s="9">
        <v>25910</v>
      </c>
      <c r="D10" s="9">
        <v>-28610</v>
      </c>
      <c r="E10" s="9">
        <v>833280</v>
      </c>
    </row>
    <row r="11" spans="1:5" x14ac:dyDescent="0.25">
      <c r="A11" s="8" t="s">
        <v>448</v>
      </c>
      <c r="B11" s="9">
        <v>903400</v>
      </c>
      <c r="C11" s="9">
        <v>27090</v>
      </c>
      <c r="D11" s="9">
        <v>-33530</v>
      </c>
      <c r="E11" s="9">
        <v>896960</v>
      </c>
    </row>
    <row r="12" spans="1:5" x14ac:dyDescent="0.25">
      <c r="A12" s="8" t="s">
        <v>449</v>
      </c>
      <c r="B12" s="9">
        <v>962300</v>
      </c>
      <c r="C12" s="9">
        <v>27970</v>
      </c>
      <c r="D12" s="9">
        <v>-38160</v>
      </c>
      <c r="E12" s="9">
        <v>952110</v>
      </c>
    </row>
    <row r="13" spans="1:5" x14ac:dyDescent="0.25">
      <c r="A13" s="8" t="s">
        <v>450</v>
      </c>
      <c r="B13" s="9">
        <v>1017980</v>
      </c>
      <c r="C13" s="9">
        <v>28740</v>
      </c>
      <c r="D13" s="9">
        <v>-42640</v>
      </c>
      <c r="E13" s="9">
        <v>1004080</v>
      </c>
    </row>
    <row r="14" spans="1:5" x14ac:dyDescent="0.25">
      <c r="A14" s="8" t="s">
        <v>451</v>
      </c>
      <c r="B14" s="9">
        <v>1101180</v>
      </c>
      <c r="C14" s="9">
        <v>31590</v>
      </c>
      <c r="D14" s="9">
        <v>-47350</v>
      </c>
      <c r="E14" s="9">
        <v>1085420</v>
      </c>
    </row>
    <row r="15" spans="1:5" x14ac:dyDescent="0.25">
      <c r="A15" s="8" t="s">
        <v>452</v>
      </c>
      <c r="B15" s="9">
        <v>1197130</v>
      </c>
      <c r="C15" s="9">
        <v>34290</v>
      </c>
      <c r="D15" s="9">
        <v>-51990</v>
      </c>
      <c r="E15" s="9">
        <v>1179430</v>
      </c>
    </row>
    <row r="16" spans="1:5" x14ac:dyDescent="0.25">
      <c r="A16" s="8" t="s">
        <v>453</v>
      </c>
      <c r="B16" s="9">
        <v>1292820</v>
      </c>
      <c r="C16" s="9">
        <v>36850</v>
      </c>
      <c r="D16" s="9">
        <v>-56580</v>
      </c>
      <c r="E16" s="9">
        <v>1273090</v>
      </c>
    </row>
    <row r="17" spans="1:5" x14ac:dyDescent="0.25">
      <c r="A17" s="8" t="s">
        <v>454</v>
      </c>
      <c r="B17" s="9">
        <v>1393520</v>
      </c>
      <c r="C17" s="9">
        <v>39670</v>
      </c>
      <c r="D17" s="9">
        <v>-61060</v>
      </c>
      <c r="E17" s="9">
        <v>1372130</v>
      </c>
    </row>
    <row r="18" spans="1:5" x14ac:dyDescent="0.25">
      <c r="A18" s="8" t="s">
        <v>455</v>
      </c>
      <c r="B18" s="9">
        <v>1491160</v>
      </c>
      <c r="C18" s="9">
        <v>42380</v>
      </c>
      <c r="D18" s="9">
        <v>-65250</v>
      </c>
      <c r="E18" s="9">
        <v>1468290</v>
      </c>
    </row>
    <row r="19" spans="1:5" x14ac:dyDescent="0.25">
      <c r="A19" s="8" t="s">
        <v>456</v>
      </c>
      <c r="B19" s="9">
        <v>1579680</v>
      </c>
      <c r="C19" s="9">
        <v>45010</v>
      </c>
      <c r="D19" s="9">
        <v>-69370</v>
      </c>
      <c r="E19" s="9">
        <v>1555320</v>
      </c>
    </row>
    <row r="20" spans="1:5" x14ac:dyDescent="0.25">
      <c r="A20" s="8" t="s">
        <v>457</v>
      </c>
      <c r="B20" s="9">
        <v>1650080</v>
      </c>
      <c r="C20" s="9">
        <v>47760</v>
      </c>
      <c r="D20" s="9">
        <v>-73200</v>
      </c>
      <c r="E20" s="9">
        <v>1624640</v>
      </c>
    </row>
    <row r="21" spans="1:5" x14ac:dyDescent="0.25">
      <c r="A21" s="8" t="s">
        <v>458</v>
      </c>
      <c r="B21" s="9">
        <v>1701950</v>
      </c>
      <c r="C21" s="9">
        <v>50610</v>
      </c>
      <c r="D21" s="9">
        <v>-76770</v>
      </c>
      <c r="E21" s="9">
        <v>1675790</v>
      </c>
    </row>
    <row r="22" spans="1:5" x14ac:dyDescent="0.25">
      <c r="A22" s="8" t="s">
        <v>459</v>
      </c>
      <c r="B22" s="9">
        <v>1738590</v>
      </c>
      <c r="C22" s="9">
        <v>53440</v>
      </c>
      <c r="D22" s="9">
        <v>-80250</v>
      </c>
      <c r="E22" s="9">
        <v>1711780</v>
      </c>
    </row>
    <row r="23" spans="1:5" x14ac:dyDescent="0.25">
      <c r="A23" s="8" t="s">
        <v>460</v>
      </c>
      <c r="B23" s="9">
        <v>1773870</v>
      </c>
      <c r="C23" s="9">
        <v>56440</v>
      </c>
      <c r="D23" s="9">
        <v>-83560</v>
      </c>
      <c r="E23" s="9">
        <v>1746750</v>
      </c>
    </row>
    <row r="24" spans="1:5" x14ac:dyDescent="0.25">
      <c r="A24" s="8" t="s">
        <v>461</v>
      </c>
      <c r="B24" s="9">
        <v>1812950</v>
      </c>
      <c r="C24" s="9">
        <v>59800</v>
      </c>
      <c r="D24" s="9">
        <v>-87100</v>
      </c>
      <c r="E24" s="9">
        <v>1785650</v>
      </c>
    </row>
    <row r="25" spans="1:5" x14ac:dyDescent="0.25">
      <c r="A25" s="8" t="s">
        <v>462</v>
      </c>
      <c r="B25" s="9">
        <v>1857700</v>
      </c>
      <c r="C25" s="9">
        <v>63460</v>
      </c>
      <c r="D25" s="9">
        <v>-90490</v>
      </c>
      <c r="E25" s="9">
        <v>1830670</v>
      </c>
    </row>
    <row r="26" spans="1:5" x14ac:dyDescent="0.25">
      <c r="A26" s="8" t="s">
        <v>463</v>
      </c>
      <c r="B26" s="9">
        <v>1907730</v>
      </c>
      <c r="C26" s="9">
        <v>67210</v>
      </c>
      <c r="D26" s="9">
        <v>-93990</v>
      </c>
      <c r="E26" s="9">
        <v>1880950</v>
      </c>
    </row>
    <row r="27" spans="1:5" x14ac:dyDescent="0.25">
      <c r="A27" s="8" t="s">
        <v>464</v>
      </c>
      <c r="B27" s="9">
        <v>1956700</v>
      </c>
      <c r="C27" s="9">
        <v>70910</v>
      </c>
      <c r="D27" s="9">
        <v>-97600</v>
      </c>
      <c r="E27" s="9">
        <v>1930010</v>
      </c>
    </row>
    <row r="28" spans="1:5" x14ac:dyDescent="0.25">
      <c r="A28" s="8" t="s">
        <v>465</v>
      </c>
      <c r="B28" s="9">
        <v>2005180</v>
      </c>
      <c r="C28" s="9">
        <v>74680</v>
      </c>
      <c r="D28" s="9">
        <v>-101060</v>
      </c>
      <c r="E28" s="9">
        <v>1978800</v>
      </c>
    </row>
    <row r="29" spans="1:5" x14ac:dyDescent="0.25">
      <c r="A29" s="8" t="s">
        <v>466</v>
      </c>
      <c r="B29" s="9">
        <v>2048470</v>
      </c>
      <c r="C29" s="9">
        <v>77980</v>
      </c>
      <c r="D29" s="9">
        <v>-104320</v>
      </c>
      <c r="E29" s="9">
        <v>2022130</v>
      </c>
    </row>
    <row r="30" spans="1:5" x14ac:dyDescent="0.25">
      <c r="A30" s="8" t="s">
        <v>467</v>
      </c>
      <c r="B30" s="9">
        <v>2088880</v>
      </c>
      <c r="C30" s="9">
        <v>81200</v>
      </c>
      <c r="D30" s="9">
        <v>-107400</v>
      </c>
      <c r="E30" s="9">
        <v>2062680</v>
      </c>
    </row>
    <row r="31" spans="1:5" x14ac:dyDescent="0.25">
      <c r="A31" s="8" t="s">
        <v>468</v>
      </c>
      <c r="B31" s="9">
        <v>2128590</v>
      </c>
      <c r="C31" s="9">
        <v>84410</v>
      </c>
      <c r="D31" s="9">
        <v>-110660</v>
      </c>
      <c r="E31" s="9">
        <v>2102340</v>
      </c>
    </row>
    <row r="32" spans="1:5" x14ac:dyDescent="0.25">
      <c r="A32" s="8" t="s">
        <v>469</v>
      </c>
      <c r="B32" s="9">
        <v>2176030</v>
      </c>
      <c r="C32" s="9">
        <v>87800</v>
      </c>
      <c r="D32" s="9">
        <v>-113840</v>
      </c>
      <c r="E32" s="9">
        <v>2149990</v>
      </c>
    </row>
    <row r="33" spans="1:5" x14ac:dyDescent="0.25">
      <c r="A33" s="8" t="s">
        <v>470</v>
      </c>
      <c r="B33" s="9">
        <v>2234070</v>
      </c>
      <c r="C33" s="9">
        <v>91360</v>
      </c>
      <c r="D33" s="9">
        <v>-117230</v>
      </c>
      <c r="E33" s="9">
        <v>2208200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6"/>
  <sheetViews>
    <sheetView topLeftCell="E194" zoomScale="70" zoomScaleNormal="70" workbookViewId="0">
      <selection activeCell="E2" sqref="E2:E253"/>
    </sheetView>
  </sheetViews>
  <sheetFormatPr defaultColWidth="9.140625" defaultRowHeight="15" x14ac:dyDescent="0.25"/>
  <cols>
    <col min="1" max="1" width="141.7109375" customWidth="1"/>
    <col min="3" max="3" width="43.140625" bestFit="1" customWidth="1"/>
    <col min="4" max="4" width="43.140625" customWidth="1"/>
    <col min="5" max="5" width="250" customWidth="1"/>
    <col min="6" max="6" width="230.5703125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2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2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2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2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25">
      <c r="A7" t="s">
        <v>9</v>
      </c>
      <c r="B7">
        <v>52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es]",[0,52],"Power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es]",[0,52],"Electricity"),</v>
      </c>
    </row>
    <row r="8" spans="1:6" s="1" customFormat="1" x14ac:dyDescent="0.25">
      <c r="A8" t="s">
        <v>10</v>
      </c>
      <c r="B8">
        <v>25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es]",[0,25],"Power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es]",[0,25],"Electricity"),</v>
      </c>
    </row>
    <row r="9" spans="1:6" x14ac:dyDescent="0.2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2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2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2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2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2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2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2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2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2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2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2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2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2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2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2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2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2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2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>CONCATENATE("(True, ""","",TRIM(A27),"",""",","""",TRIM(A27),"""","",",[0,",B27,"],","""",D27,"""","),")</f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2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2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2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2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2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2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2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2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2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2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2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2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2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2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2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2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2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2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2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2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2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2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2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2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2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2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2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2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2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2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2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2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2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2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2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2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2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2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ref="F65:F127" si="2">CONCATENATE("(True, ""","",TRIM(A65),"",""",","""",TRIM(A65),"""","",",[0,",B65,"],","""",D65,"""","),")</f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2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3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2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2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2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2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2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3"/>
        <v>(True, "Fraction of Livestock Measures Achieved","Fraction of Livestock Measures Achieved",[0,1],"Livestock Measures"),</v>
      </c>
      <c r="F71" s="3" t="str">
        <f t="shared" si="2"/>
        <v>(True, "Fraction of Livestock Measures Achieved","Fraction of Livestock Measures Achieved",[0,1],"Agriculture"),</v>
      </c>
    </row>
    <row r="72" spans="1:6" x14ac:dyDescent="0.2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3"/>
        <v>(True, "Fraction of Methane Capture Opportunities Achieved[coal mining 05]","Fraction of Methane Capture Opportunities Achieved[coal mining 05]",[0,1],"Methane Capture and Destruction"),</v>
      </c>
      <c r="F72" s="3" t="str">
        <f t="shared" si="2"/>
        <v>(True, "Fraction of Methane Capture Opportunities Achieved[coal mining 05]","Fraction of Methane Capture Opportunities Achieved[coal mining 05]",[0,1],"Industry"),</v>
      </c>
    </row>
    <row r="73" spans="1:6" x14ac:dyDescent="0.2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4" spans="1:6" x14ac:dyDescent="0.2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2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2"/>
        <v>(True, "Fraction of Methane Capture Opportunities Achieved[water and waste 36T39]","Fraction of Methane Capture Opportunities Achieved[water and waste 36T39]",[0,1],"Industry"),</v>
      </c>
    </row>
    <row r="76" spans="1:6" x14ac:dyDescent="0.2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2"/>
        <v>(True, "Fraction of Methane Destruction Opportunities Achieved[coal mining 05]","Fraction of Methane Destruction Opportunities Achieved[coal mining 05]",[0,1],"Industry"),</v>
      </c>
    </row>
    <row r="77" spans="1:6" x14ac:dyDescent="0.2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2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2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0" spans="1:6" x14ac:dyDescent="0.2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2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2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2"/>
        <v>(True, "Fraction of New Bldg Components Shifted to Other Fuels[heating,commercial]","Fraction of New Bldg Components Shifted to Other Fuels[heating,commercial]",[0,1],"Buildings"),</v>
      </c>
    </row>
    <row r="83" spans="1:6" x14ac:dyDescent="0.2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2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2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6" spans="1:6" x14ac:dyDescent="0.2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2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2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2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2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2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2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3"/>
        <v>(True, "Perc Subsidy for Elec Capacity Construction[solar PV es]","Perc Subsidy for Elec Capacity Construction[solar PV es]",[0,0.193],"Electricity PTC/ITC"),</v>
      </c>
      <c r="F92" s="3" t="str">
        <f t="shared" si="2"/>
        <v>(True, "Perc Subsidy for Elec Capacity Construction[solar PV es]","Perc Subsidy for Elec Capacity Construction[solar PV es]",[0,0.193],"Electricity"),</v>
      </c>
    </row>
    <row r="93" spans="1:6" x14ac:dyDescent="0.2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3"/>
        <v>(True, "Perc Subsidy for Elec Capacity Construction[offshore wind es]","Perc Subsidy for Elec Capacity Construction[offshore wind es]",[0,0.3],"Electricity PTC/ITC"),</v>
      </c>
      <c r="F93" s="3" t="str">
        <f t="shared" si="2"/>
        <v>(True, "Perc Subsidy for Elec Capacity Construction[offshore wind es]","Perc Subsidy for Elec Capacity Construction[offshore wind es]",[0,0.3],"Electricity"),</v>
      </c>
    </row>
    <row r="94" spans="1:6" x14ac:dyDescent="0.2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2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2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2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2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3"/>
        <v>(True, "Percentage Additional Improvement of Fuel Economy Std[passenger,LDVs]","Percentage Additional Improvement of Fuel Economy Std[passenger,LDVs]",[0,0.6],"Fuel Economy Standards"),</v>
      </c>
      <c r="F98" s="3" t="str">
        <f t="shared" si="2"/>
        <v>(True, "Percentage Additional Improvement of Fuel Economy Std[passenger,LDVs]","Percentage Additional Improvement of Fuel Economy Std[passenger,LDVs]",[0,0.6],"Transportation"),</v>
      </c>
    </row>
    <row r="99" spans="1:6" x14ac:dyDescent="0.2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3"/>
        <v>(True, "Percentage Additional Improvement of Fuel Economy Std[passenger,HDVs]","Percentage Additional Improvement of Fuel Economy Std[passenger,HDVs]",[0,0.5],"Fuel Economy Standards"),</v>
      </c>
      <c r="F99" s="3" t="str">
        <f t="shared" si="2"/>
        <v>(True, "Percentage Additional Improvement of Fuel Economy Std[passenger,HDVs]","Percentage Additional Improvement of Fuel Economy Std[passenger,HDVs]",[0,0.5],"Transportation"),</v>
      </c>
    </row>
    <row r="100" spans="1:6" x14ac:dyDescent="0.2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1" spans="1:6" x14ac:dyDescent="0.2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3"/>
        <v>(True, "Percentage Additional Improvement of Fuel Economy Std[passenger,rail]","Percentage Additional Improvement of Fuel Economy Std[passenger,rail]",[0,0.25],"Fuel Economy Standards"),</v>
      </c>
      <c r="F101" s="3" t="str">
        <f t="shared" si="2"/>
        <v>(True, "Percentage Additional Improvement of Fuel Economy Std[passenger,rail]","Percentage Additional Improvement of Fuel Economy Std[passenger,rail]",[0,0.25],"Transportation"),</v>
      </c>
    </row>
    <row r="102" spans="1:6" x14ac:dyDescent="0.2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Std[freight,LDVs]","Percentage Additional Improvement of Fuel Economy Std[freight,LDVs]",[0,0.5],"Fuel Economy Standards"),</v>
      </c>
      <c r="F102" s="3" t="str">
        <f t="shared" si="2"/>
        <v>(True, "Percentage Additional Improvement of Fuel Economy Std[freight,LDVs]","Percentage Additional Improvement of Fuel Economy Std[freight,LDVs]",[0,0.5],"Transportation"),</v>
      </c>
    </row>
    <row r="103" spans="1:6" x14ac:dyDescent="0.2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Std[freight,HDVs]","Percentage Additional Improvement of Fuel Economy Std[freight,HDVs]",[0,0.5],"Fuel Economy Standards"),</v>
      </c>
      <c r="F103" s="3" t="str">
        <f t="shared" si="2"/>
        <v>(True, "Percentage Additional Improvement of Fuel Economy Std[freight,HDVs]","Percentage Additional Improvement of Fuel Economy Std[freight,HDVs]",[0,0.5],"Transportation"),</v>
      </c>
    </row>
    <row r="104" spans="1:6" x14ac:dyDescent="0.2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Std[freight,aircraft]","Percentage Additional Improvement of Fuel Economy Std[freight,aircraft]",[0,0.6],"Fuel Economy Standards"),</v>
      </c>
      <c r="F104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5" spans="1:6" x14ac:dyDescent="0.2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Std[freight,rail]","Percentage Additional Improvement of Fuel Economy Std[freight,rail]",[0,0.25],"Fuel Economy Standards"),</v>
      </c>
      <c r="F105" s="3" t="str">
        <f t="shared" si="2"/>
        <v>(True, "Percentage Additional Improvement of Fuel Economy Std[freight,rail]","Percentage Additional Improvement of Fuel Economy Std[freight,rail]",[0,0.25],"Transportation"),</v>
      </c>
    </row>
    <row r="106" spans="1:6" x14ac:dyDescent="0.2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Std[freight,ships]","Percentage Additional Improvement of Fuel Economy Std[freight,ships]",[0,0.8],"Fuel Economy Standards"),</v>
      </c>
      <c r="F106" s="3" t="str">
        <f t="shared" si="2"/>
        <v>(True, "Percentage Additional Improvement of Fuel Economy Std[freight,ships]","Percentage Additional Improvement of Fuel Economy Std[freight,ships]",[0,0.8],"Transportation"),</v>
      </c>
    </row>
    <row r="107" spans="1:6" x14ac:dyDescent="0.2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2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2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2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2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2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2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2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2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2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2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2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2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2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2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2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2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2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2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2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2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2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ref="F128" si="4">CONCATENATE("(True, ""","",TRIM(A128),"",""",","""",TRIM(A128),"""","",",[0,",B128,"],","""",D128,"""","),")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2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5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e">
        <f>CONCATENATE("(True, ""","",TRIM(#REF!),"",""",","""",TRIM(#REF!),"""","",",[0,",B129,"],","""",D129,"""","),")</f>
        <v>#REF!</v>
      </c>
    </row>
    <row r="130" spans="1:6" x14ac:dyDescent="0.2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51" si="6">CONCATENATE("(True, ""","",TRIM(A129),"",""",","""",TRIM(A129),"""","",",[0,",B130,"],","""",D130,"""","),")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1" spans="1:6" x14ac:dyDescent="0.2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2" spans="1:6" x14ac:dyDescent="0.2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3" spans="1:6" x14ac:dyDescent="0.2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4" spans="1:6" x14ac:dyDescent="0.2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5" spans="1:6" x14ac:dyDescent="0.2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6" spans="1:6" x14ac:dyDescent="0.2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7" spans="1:6" x14ac:dyDescent="0.2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8" spans="1:6" x14ac:dyDescent="0.2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39" spans="1:6" x14ac:dyDescent="0.2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0" spans="1:6" x14ac:dyDescent="0.2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1" spans="1:6" x14ac:dyDescent="0.2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2" spans="1:6" x14ac:dyDescent="0.2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3" spans="1:6" x14ac:dyDescent="0.2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4" spans="1:6" x14ac:dyDescent="0.2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5" spans="1:6" x14ac:dyDescent="0.2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6" spans="1:6" x14ac:dyDescent="0.2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7" spans="1:6" x14ac:dyDescent="0.2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8" spans="1:6" x14ac:dyDescent="0.2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6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9" spans="1:6" x14ac:dyDescent="0.2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6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0" spans="1:6" x14ac:dyDescent="0.2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6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1" spans="1:6" x14ac:dyDescent="0.2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6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2" spans="1:6" x14ac:dyDescent="0.2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7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ref="F152:F215" si="8">CONCATENATE("(True, ""","",TRIM(A151),"",""",","""",TRIM(A151),"""","",",[0,",B152,"],","""",D152,"""","),")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3" spans="1:6" x14ac:dyDescent="0.2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4" spans="1:6" x14ac:dyDescent="0.2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5" spans="1:6" x14ac:dyDescent="0.2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56" spans="1:6" x14ac:dyDescent="0.2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57" spans="1:6" x14ac:dyDescent="0.2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58" spans="1:6" x14ac:dyDescent="0.2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9" spans="1:6" x14ac:dyDescent="0.2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0" spans="1:6" x14ac:dyDescent="0.2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1" spans="1:6" x14ac:dyDescent="0.2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2" spans="1:6" x14ac:dyDescent="0.2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3" spans="1:6" x14ac:dyDescent="0.2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4" spans="1:6" x14ac:dyDescent="0.2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5" spans="1:6" x14ac:dyDescent="0.2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6" spans="1:6" x14ac:dyDescent="0.2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7" spans="1:6" x14ac:dyDescent="0.2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8" spans="1:6" x14ac:dyDescent="0.2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9" spans="1:6" x14ac:dyDescent="0.2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0" spans="1:6" x14ac:dyDescent="0.2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1" spans="1:6" x14ac:dyDescent="0.2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2" spans="1:6" x14ac:dyDescent="0.2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3" spans="1:6" x14ac:dyDescent="0.2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4" spans="1:6" x14ac:dyDescent="0.2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5" spans="1:6" x14ac:dyDescent="0.2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6" spans="1:6" x14ac:dyDescent="0.2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7" spans="1:6" x14ac:dyDescent="0.2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78" spans="1:6" x14ac:dyDescent="0.2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9" spans="1:6" x14ac:dyDescent="0.2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0" spans="1:6" x14ac:dyDescent="0.2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1" spans="1:6" x14ac:dyDescent="0.2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2" spans="1:6" x14ac:dyDescent="0.2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3" spans="1:6" x14ac:dyDescent="0.2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4" spans="1:6" x14ac:dyDescent="0.2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5" spans="1:6" x14ac:dyDescent="0.2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6" spans="1:6" x14ac:dyDescent="0.2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7" spans="1:6" x14ac:dyDescent="0.2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8" spans="1:6" x14ac:dyDescent="0.2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9" spans="1:6" x14ac:dyDescent="0.2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0" spans="1:6" x14ac:dyDescent="0.2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1" spans="1:6" x14ac:dyDescent="0.2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2" spans="1:6" x14ac:dyDescent="0.2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3" spans="1:6" x14ac:dyDescent="0.2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4" spans="1:6" x14ac:dyDescent="0.2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5" spans="1:6" x14ac:dyDescent="0.2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6" spans="1:6" x14ac:dyDescent="0.2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7" spans="1:6" x14ac:dyDescent="0.2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8" spans="1:6" x14ac:dyDescent="0.2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9" spans="1:6" x14ac:dyDescent="0.2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0" spans="1:6" x14ac:dyDescent="0.2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1" spans="1:6" x14ac:dyDescent="0.2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2" spans="1:6" x14ac:dyDescent="0.2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3" spans="1:6" x14ac:dyDescent="0.2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4" spans="1:6" x14ac:dyDescent="0.2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5" spans="1:6" x14ac:dyDescent="0.2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06" spans="1:6" x14ac:dyDescent="0.2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07" spans="1:6" x14ac:dyDescent="0.2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08" spans="1:6" x14ac:dyDescent="0.2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9" spans="1:6" x14ac:dyDescent="0.2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0" spans="1:6" x14ac:dyDescent="0.2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1" spans="1:6" x14ac:dyDescent="0.2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2" spans="1:6" x14ac:dyDescent="0.2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8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3" spans="1:6" x14ac:dyDescent="0.2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8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4" spans="1:6" x14ac:dyDescent="0.2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8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5" spans="1:6" x14ac:dyDescent="0.2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8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6" spans="1:6" x14ac:dyDescent="0.2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2" si="9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ref="F216:F252" si="10">CONCATENATE("(True, ""","",TRIM(A215),"",""",","""",TRIM(A215),"""","",",[0,",B216,"],","""",D216,"""","),")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7" spans="1:6" x14ac:dyDescent="0.2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8" spans="1:6" x14ac:dyDescent="0.2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9" spans="1:6" x14ac:dyDescent="0.2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0" spans="1:6" x14ac:dyDescent="0.2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1" spans="1:6" x14ac:dyDescent="0.2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2" spans="1:6" x14ac:dyDescent="0.2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3" spans="1:6" x14ac:dyDescent="0.2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4" spans="1:6" x14ac:dyDescent="0.2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5" spans="1:6" x14ac:dyDescent="0.2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6" spans="1:6" x14ac:dyDescent="0.2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10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7" spans="1:6" x14ac:dyDescent="0.2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8" spans="1:6" x14ac:dyDescent="0.2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9" spans="1:6" x14ac:dyDescent="0.2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9"/>
        <v>(True, "Percentage Increase in Transmission Capacity vs BAU","Percentage Increase in Transmission Capacity vs BAU",[0,1],"Grid Flexibility"),</v>
      </c>
      <c r="F229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0" spans="1:6" x14ac:dyDescent="0.2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9"/>
        <v>(True, "Reduction in E Use Allowed by Component Eff Std[heating,urban residential]","Reduction in E Use Allowed by Component Eff Std[heating,urban residential]",[0,0.11],"Building Codes and Appliance Standards"),</v>
      </c>
      <c r="F230" s="3" t="e">
        <f>CONCATENATE("(True, ""","",TRIM(#REF!),"",""",","""",TRIM(#REF!),"""","",",[0,",B230,"],","""",D230,"""","),")</f>
        <v>#REF!</v>
      </c>
    </row>
    <row r="231" spans="1:6" x14ac:dyDescent="0.2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9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10"/>
        <v>(True, "Reduction in E Use Allowed by Component Eff Std[heating,urban residential]","Reduction in E Use Allowed by Component Eff Std[heating,urban residential]",[0,0.11],"Buildings"),</v>
      </c>
    </row>
    <row r="232" spans="1:6" x14ac:dyDescent="0.2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9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10"/>
        <v>(True, "Reduction in E Use Allowed by Component Eff Std[heating,rural residential]","Reduction in E Use Allowed by Component Eff Std[heating,rural residential]",[0,0.159],"Buildings"),</v>
      </c>
    </row>
    <row r="233" spans="1:6" x14ac:dyDescent="0.2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9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10"/>
        <v>(True, "Reduction in E Use Allowed by Component Eff Std[heating,commercial]","Reduction in E Use Allowed by Component Eff Std[heating,commercial]",[0,0.136],"Buildings"),</v>
      </c>
    </row>
    <row r="234" spans="1:6" x14ac:dyDescent="0.2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9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10"/>
        <v>(True, "Reduction in E Use Allowed by Component Eff Std[cooling and ventilation,urban residential]","Reduction in E Use Allowed by Component Eff Std[cooling and ventilation,urban residential]",[0,0.136],"Buildings"),</v>
      </c>
    </row>
    <row r="235" spans="1:6" x14ac:dyDescent="0.2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9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10"/>
        <v>(True, "Reduction in E Use Allowed by Component Eff Std[cooling and ventilation,rural residential]","Reduction in E Use Allowed by Component Eff Std[cooling and ventilation,rural residential]",[0,0.133],"Buildings"),</v>
      </c>
    </row>
    <row r="236" spans="1:6" x14ac:dyDescent="0.2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9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10"/>
        <v>(True, "Reduction in E Use Allowed by Component Eff Std[cooling and ventilation,commercial]","Reduction in E Use Allowed by Component Eff Std[cooling and ventilation,commercial]",[0,0.75],"Buildings"),</v>
      </c>
    </row>
    <row r="237" spans="1:6" x14ac:dyDescent="0.2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9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10"/>
        <v>(True, "Reduction in E Use Allowed by Component Eff Std[envelope,urban residential]","Reduction in E Use Allowed by Component Eff Std[envelope,urban residential]",[0,0.75],"Buildings"),</v>
      </c>
    </row>
    <row r="238" spans="1:6" x14ac:dyDescent="0.2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9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10"/>
        <v>(True, "Reduction in E Use Allowed by Component Eff Std[envelope,rural residential]","Reduction in E Use Allowed by Component Eff Std[envelope,rural residential]",[0,0.75],"Buildings"),</v>
      </c>
    </row>
    <row r="239" spans="1:6" x14ac:dyDescent="0.2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9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10"/>
        <v>(True, "Reduction in E Use Allowed by Component Eff Std[envelope,commercial]","Reduction in E Use Allowed by Component Eff Std[envelope,commercial]",[0,0.2],"Buildings"),</v>
      </c>
    </row>
    <row r="240" spans="1:6" x14ac:dyDescent="0.2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9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10"/>
        <v>(True, "Reduction in E Use Allowed by Component Eff Std[lighting,urban residential]","Reduction in E Use Allowed by Component Eff Std[lighting,urban residential]",[0,0.2],"Buildings"),</v>
      </c>
    </row>
    <row r="241" spans="1:6" x14ac:dyDescent="0.2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9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10"/>
        <v>(True, "Reduction in E Use Allowed by Component Eff Std[lighting,rural residential]","Reduction in E Use Allowed by Component Eff Std[lighting,rural residential]",[0,0.2],"Buildings"),</v>
      </c>
    </row>
    <row r="242" spans="1:6" x14ac:dyDescent="0.2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9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10"/>
        <v>(True, "Reduction in E Use Allowed by Component Eff Std[lighting,commercial]","Reduction in E Use Allowed by Component Eff Std[lighting,commercial]",[0,0.141],"Buildings"),</v>
      </c>
    </row>
    <row r="243" spans="1:6" x14ac:dyDescent="0.2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9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10"/>
        <v>(True, "Reduction in E Use Allowed by Component Eff Std[appliances,urban residential]","Reduction in E Use Allowed by Component Eff Std[appliances,urban residential]",[0,0.141],"Buildings"),</v>
      </c>
    </row>
    <row r="244" spans="1:6" x14ac:dyDescent="0.2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9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10"/>
        <v>(True, "Reduction in E Use Allowed by Component Eff Std[appliances,rural residential]","Reduction in E Use Allowed by Component Eff Std[appliances,rural residential]",[0,0.141],"Buildings"),</v>
      </c>
    </row>
    <row r="245" spans="1:6" x14ac:dyDescent="0.2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9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10"/>
        <v>(True, "Reduction in E Use Allowed by Component Eff Std[appliances,commercial]","Reduction in E Use Allowed by Component Eff Std[appliances,commercial]",[0,0.11],"Buildings"),</v>
      </c>
    </row>
    <row r="246" spans="1:6" x14ac:dyDescent="0.2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9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10"/>
        <v>(True, "Reduction in E Use Allowed by Component Eff Std[other component,urban residential]","Reduction in E Use Allowed by Component Eff Std[other component,urban residential]",[0,0.11],"Buildings"),</v>
      </c>
    </row>
    <row r="247" spans="1:6" x14ac:dyDescent="0.2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9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10"/>
        <v>(True, "Reduction in E Use Allowed by Component Eff Std[other component,rural residential]","Reduction in E Use Allowed by Component Eff Std[other component,rural residential]",[0,0.11],"Buildings"),</v>
      </c>
    </row>
    <row r="248" spans="1:6" x14ac:dyDescent="0.2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9"/>
        <v>(True, "Renewable Portfolio Std Percentage","Renewable Portfolio Std Percentage",[0,1],"100% Clean Electricity Standard"),</v>
      </c>
      <c r="F248" s="3" t="str">
        <f t="shared" si="10"/>
        <v>(True, "Reduction in E Use Allowed by Component Eff Std[other component,commercial]","Reduction in E Use Allowed by Component Eff Std[other component,commercial]",[0,1],"Electricity"),</v>
      </c>
    </row>
    <row r="249" spans="1:6" x14ac:dyDescent="0.2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9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10"/>
        <v>(True, "Renewable Portfolio Std Percentage","Renewable Portfolio Std Percentage",[0,0.15],"Buildings"),</v>
      </c>
    </row>
    <row r="250" spans="1:6" x14ac:dyDescent="0.2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9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10"/>
        <v>(True, "Share of Preexisting Buildings Subject to Retrofitting[urban residential]","Share of Preexisting Buildings Subject to Retrofitting[urban residential]",[0,0.15],"Buildings"),</v>
      </c>
    </row>
    <row r="251" spans="1:6" x14ac:dyDescent="0.2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9"/>
        <v>(True, "Share of Preexisting Buildings Subject to Retrofitting[commercial]","Share of Preexisting Buildings Subject to Retrofitting[commercial]",[0,0.15],"Building Retrofitting"),</v>
      </c>
      <c r="F251" s="3" t="str">
        <f t="shared" si="10"/>
        <v>(True, "Share of Preexisting Buildings Subject to Retrofitting[rural residential]","Share of Preexisting Buildings Subject to Retrofitting[rural residential]",[0,0.15],"Buildings"),</v>
      </c>
    </row>
    <row r="252" spans="1:6" x14ac:dyDescent="0.2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si="9"/>
        <v>(True, "Subsidy for Elec Production by Fuel[nuclear es]","Subsidy for Elec Production by Fuel[nuclear es]",[0,11],"Subsidy for Elec Production - Nuclear"),</v>
      </c>
      <c r="F252" s="3" t="str">
        <f t="shared" si="10"/>
        <v>(True, "Share of Preexisting Buildings Subject to Retrofitting[commercial]","Share of Preexisting Buildings Subject to Retrofitting[commercial]",[0,11],"Electricity"),</v>
      </c>
    </row>
    <row r="253" spans="1:6" x14ac:dyDescent="0.25">
      <c r="A253" t="s">
        <v>155</v>
      </c>
      <c r="B253">
        <v>5</v>
      </c>
      <c r="C253" s="2" t="str">
        <f>INDEX('Policy groups'!$B:$B,MATCH('Script Setup'!$A253,'Policy groups'!$A:$A,0))</f>
        <v>Electricity PTC/ITC</v>
      </c>
      <c r="D253" s="2" t="str">
        <f>INDEX('Policy groups'!$C:$C,MATCH('Script Setup'!$A253,'Policy groups'!$A:$A,0))</f>
        <v>Electricity</v>
      </c>
      <c r="E253" s="3" t="str">
        <f t="shared" ref="E253" si="11">CONCATENATE("(True, ""","",TRIM(A253),"",""",","""",TRIM(A253),"""","",",[0,",B253,"],","""",C253,"""","),")</f>
        <v>(True, "Subsidy for Elec Production by Fuel[onshore wind es]","Subsidy for Elec Production by Fuel[onshore wind es]",[0,5],"Electricity PTC/ITC"),</v>
      </c>
      <c r="F253" s="3" t="str">
        <f t="shared" ref="F253" si="12">CONCATENATE("(True, ""","",TRIM(A252),"",""",","""",TRIM(A252),"""","",",[0,",B253,"],","""",D253,"""","),")</f>
        <v>(True, "Subsidy for Elec Production by Fuel[nuclear es]","Subsidy for Elec Production by Fuel[nuclear es]",[0,5],"Electricity"),</v>
      </c>
    </row>
    <row r="254" spans="1:6" x14ac:dyDescent="0.25">
      <c r="C254" s="2"/>
      <c r="D254" s="2"/>
      <c r="E254" s="3"/>
      <c r="F254" s="3"/>
    </row>
    <row r="255" spans="1:6" x14ac:dyDescent="0.25">
      <c r="C255" s="2"/>
      <c r="D255" s="2"/>
      <c r="E255" s="3"/>
      <c r="F255" s="3"/>
    </row>
    <row r="256" spans="1:6" x14ac:dyDescent="0.25">
      <c r="C256" s="2"/>
      <c r="D256" s="2"/>
      <c r="E256" s="3"/>
      <c r="F256" s="3"/>
    </row>
  </sheetData>
  <autoFilter ref="A1:F151" xr:uid="{786663FF-4B51-4D0F-A407-6AAB5D3B48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5" x14ac:dyDescent="0.25"/>
  <cols>
    <col min="1" max="1" width="75.85546875" customWidth="1"/>
  </cols>
  <sheetData>
    <row r="1" spans="1:2" x14ac:dyDescent="0.25">
      <c r="A1" t="s">
        <v>4</v>
      </c>
      <c r="B1">
        <v>1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1</v>
      </c>
    </row>
    <row r="5" spans="1:2" x14ac:dyDescent="0.25">
      <c r="A5" t="s">
        <v>8</v>
      </c>
      <c r="B5">
        <v>1</v>
      </c>
    </row>
    <row r="6" spans="1:2" x14ac:dyDescent="0.25">
      <c r="A6" t="s">
        <v>9</v>
      </c>
      <c r="B6">
        <v>52</v>
      </c>
    </row>
    <row r="7" spans="1:2" x14ac:dyDescent="0.25">
      <c r="A7" t="s">
        <v>10</v>
      </c>
      <c r="B7">
        <v>25</v>
      </c>
    </row>
    <row r="8" spans="1:2" x14ac:dyDescent="0.25">
      <c r="A8" t="s">
        <v>11</v>
      </c>
      <c r="B8">
        <v>1</v>
      </c>
    </row>
    <row r="9" spans="1:2" x14ac:dyDescent="0.25">
      <c r="A9" t="s">
        <v>12</v>
      </c>
      <c r="B9">
        <v>1</v>
      </c>
    </row>
    <row r="10" spans="1:2" x14ac:dyDescent="0.25">
      <c r="A10" t="s">
        <v>13</v>
      </c>
      <c r="B10">
        <v>1</v>
      </c>
    </row>
    <row r="11" spans="1:2" x14ac:dyDescent="0.25">
      <c r="A11" t="s">
        <v>15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192</v>
      </c>
      <c r="B13">
        <v>140</v>
      </c>
    </row>
    <row r="14" spans="1:2" x14ac:dyDescent="0.25">
      <c r="A14" t="s">
        <v>17</v>
      </c>
      <c r="B14">
        <v>1</v>
      </c>
    </row>
    <row r="15" spans="1:2" x14ac:dyDescent="0.25">
      <c r="A15" t="s">
        <v>18</v>
      </c>
      <c r="B15">
        <v>1</v>
      </c>
    </row>
    <row r="16" spans="1:2" x14ac:dyDescent="0.25">
      <c r="A16" t="s">
        <v>19</v>
      </c>
      <c r="B16">
        <v>1</v>
      </c>
    </row>
    <row r="17" spans="1:2" x14ac:dyDescent="0.25">
      <c r="A17" t="s">
        <v>20</v>
      </c>
      <c r="B17">
        <v>1</v>
      </c>
    </row>
    <row r="18" spans="1:2" x14ac:dyDescent="0.25">
      <c r="A18" t="s">
        <v>21</v>
      </c>
      <c r="B18">
        <v>1</v>
      </c>
    </row>
    <row r="19" spans="1:2" x14ac:dyDescent="0.25">
      <c r="A19" t="s">
        <v>22</v>
      </c>
      <c r="B19">
        <v>1</v>
      </c>
    </row>
    <row r="20" spans="1:2" x14ac:dyDescent="0.25">
      <c r="A20" t="s">
        <v>186</v>
      </c>
      <c r="B20">
        <v>1</v>
      </c>
    </row>
    <row r="21" spans="1:2" x14ac:dyDescent="0.25">
      <c r="A21" t="s">
        <v>185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24</v>
      </c>
      <c r="B23">
        <v>1</v>
      </c>
    </row>
    <row r="24" spans="1:2" x14ac:dyDescent="0.25">
      <c r="A24" t="s">
        <v>25</v>
      </c>
      <c r="B24">
        <v>1</v>
      </c>
    </row>
    <row r="25" spans="1:2" x14ac:dyDescent="0.25">
      <c r="A25" t="s">
        <v>193</v>
      </c>
      <c r="B25">
        <v>0.9</v>
      </c>
    </row>
    <row r="26" spans="1:2" x14ac:dyDescent="0.25">
      <c r="A26" t="s">
        <v>194</v>
      </c>
      <c r="B26">
        <v>0.92</v>
      </c>
    </row>
    <row r="27" spans="1:2" x14ac:dyDescent="0.25">
      <c r="A27" t="s">
        <v>195</v>
      </c>
      <c r="B27">
        <v>0.08</v>
      </c>
    </row>
    <row r="28" spans="1:2" x14ac:dyDescent="0.25">
      <c r="A28" t="s">
        <v>196</v>
      </c>
      <c r="B28">
        <v>0.92</v>
      </c>
    </row>
    <row r="29" spans="1:2" x14ac:dyDescent="0.25">
      <c r="A29" t="s">
        <v>197</v>
      </c>
      <c r="B29">
        <v>0.08</v>
      </c>
    </row>
    <row r="30" spans="1:2" x14ac:dyDescent="0.25">
      <c r="A30" t="s">
        <v>198</v>
      </c>
      <c r="B30">
        <v>0.92</v>
      </c>
    </row>
    <row r="31" spans="1:2" x14ac:dyDescent="0.25">
      <c r="A31" t="s">
        <v>199</v>
      </c>
      <c r="B31">
        <v>0.08</v>
      </c>
    </row>
    <row r="32" spans="1:2" x14ac:dyDescent="0.25">
      <c r="A32" t="s">
        <v>200</v>
      </c>
      <c r="B32">
        <v>0.88</v>
      </c>
    </row>
    <row r="33" spans="1:2" x14ac:dyDescent="0.25">
      <c r="A33" t="s">
        <v>201</v>
      </c>
      <c r="B33">
        <v>0.12</v>
      </c>
    </row>
    <row r="34" spans="1:2" x14ac:dyDescent="0.25">
      <c r="A34" t="s">
        <v>202</v>
      </c>
      <c r="B34">
        <v>0.92</v>
      </c>
    </row>
    <row r="35" spans="1:2" x14ac:dyDescent="0.25">
      <c r="A35" t="s">
        <v>203</v>
      </c>
      <c r="B35">
        <v>0.08</v>
      </c>
    </row>
    <row r="36" spans="1:2" x14ac:dyDescent="0.25">
      <c r="A36" t="s">
        <v>204</v>
      </c>
      <c r="B36">
        <v>0.92</v>
      </c>
    </row>
    <row r="37" spans="1:2" x14ac:dyDescent="0.25">
      <c r="A37" t="s">
        <v>205</v>
      </c>
      <c r="B37">
        <v>0.08</v>
      </c>
    </row>
    <row r="38" spans="1:2" x14ac:dyDescent="0.25">
      <c r="A38" t="s">
        <v>206</v>
      </c>
      <c r="B38">
        <v>0.97</v>
      </c>
    </row>
    <row r="39" spans="1:2" x14ac:dyDescent="0.25">
      <c r="A39" t="s">
        <v>207</v>
      </c>
      <c r="B39">
        <v>0.03</v>
      </c>
    </row>
    <row r="40" spans="1:2" x14ac:dyDescent="0.25">
      <c r="A40" t="s">
        <v>208</v>
      </c>
      <c r="B40">
        <v>0.48</v>
      </c>
    </row>
    <row r="41" spans="1:2" x14ac:dyDescent="0.25">
      <c r="A41" t="s">
        <v>209</v>
      </c>
      <c r="B41">
        <v>0.52</v>
      </c>
    </row>
    <row r="42" spans="1:2" x14ac:dyDescent="0.25">
      <c r="A42" t="s">
        <v>210</v>
      </c>
      <c r="B42">
        <v>0.47</v>
      </c>
    </row>
    <row r="43" spans="1:2" x14ac:dyDescent="0.25">
      <c r="A43" t="s">
        <v>211</v>
      </c>
      <c r="B43">
        <v>0.53</v>
      </c>
    </row>
    <row r="44" spans="1:2" x14ac:dyDescent="0.25">
      <c r="A44" t="s">
        <v>212</v>
      </c>
      <c r="B44">
        <v>0.47</v>
      </c>
    </row>
    <row r="45" spans="1:2" x14ac:dyDescent="0.25">
      <c r="A45" t="s">
        <v>213</v>
      </c>
      <c r="B45">
        <v>0.53</v>
      </c>
    </row>
    <row r="46" spans="1:2" x14ac:dyDescent="0.25">
      <c r="A46" t="s">
        <v>214</v>
      </c>
      <c r="B46">
        <v>0.92</v>
      </c>
    </row>
    <row r="47" spans="1:2" x14ac:dyDescent="0.25">
      <c r="A47" t="s">
        <v>215</v>
      </c>
      <c r="B47">
        <v>0.08</v>
      </c>
    </row>
    <row r="48" spans="1:2" x14ac:dyDescent="0.25">
      <c r="A48" t="s">
        <v>216</v>
      </c>
      <c r="B48">
        <v>0.22</v>
      </c>
    </row>
    <row r="49" spans="1:2" x14ac:dyDescent="0.25">
      <c r="A49" t="s">
        <v>217</v>
      </c>
      <c r="B49">
        <v>0.78</v>
      </c>
    </row>
    <row r="50" spans="1:2" x14ac:dyDescent="0.25">
      <c r="A50" t="s">
        <v>218</v>
      </c>
      <c r="B50">
        <v>0.28999999999999998</v>
      </c>
    </row>
    <row r="51" spans="1:2" x14ac:dyDescent="0.25">
      <c r="A51" t="s">
        <v>219</v>
      </c>
      <c r="B51">
        <v>0.71</v>
      </c>
    </row>
    <row r="52" spans="1:2" x14ac:dyDescent="0.25">
      <c r="A52" t="s">
        <v>220</v>
      </c>
      <c r="B52">
        <v>0.44</v>
      </c>
    </row>
    <row r="53" spans="1:2" x14ac:dyDescent="0.25">
      <c r="A53" t="s">
        <v>221</v>
      </c>
      <c r="B53">
        <v>0.56000000000000005</v>
      </c>
    </row>
    <row r="54" spans="1:2" x14ac:dyDescent="0.25">
      <c r="A54" t="s">
        <v>222</v>
      </c>
      <c r="B54">
        <v>0.92</v>
      </c>
    </row>
    <row r="55" spans="1:2" x14ac:dyDescent="0.25">
      <c r="A55" t="s">
        <v>223</v>
      </c>
      <c r="B55">
        <v>0.08</v>
      </c>
    </row>
    <row r="56" spans="1:2" x14ac:dyDescent="0.25">
      <c r="A56" t="s">
        <v>224</v>
      </c>
      <c r="B56">
        <v>0.92</v>
      </c>
    </row>
    <row r="57" spans="1:2" x14ac:dyDescent="0.25">
      <c r="A57" t="s">
        <v>225</v>
      </c>
      <c r="B57">
        <v>0.08</v>
      </c>
    </row>
    <row r="58" spans="1:2" x14ac:dyDescent="0.25">
      <c r="A58" t="s">
        <v>226</v>
      </c>
      <c r="B58">
        <v>0.92</v>
      </c>
    </row>
    <row r="59" spans="1:2" x14ac:dyDescent="0.25">
      <c r="A59" t="s">
        <v>227</v>
      </c>
      <c r="B59">
        <v>0.08</v>
      </c>
    </row>
    <row r="60" spans="1:2" x14ac:dyDescent="0.25">
      <c r="A60" t="s">
        <v>228</v>
      </c>
      <c r="B60">
        <v>0.94</v>
      </c>
    </row>
    <row r="61" spans="1:2" x14ac:dyDescent="0.25">
      <c r="A61" t="s">
        <v>229</v>
      </c>
      <c r="B61">
        <v>0.06</v>
      </c>
    </row>
    <row r="62" spans="1:2" x14ac:dyDescent="0.25">
      <c r="A62" t="s">
        <v>230</v>
      </c>
      <c r="B62">
        <v>0.94</v>
      </c>
    </row>
    <row r="63" spans="1:2" x14ac:dyDescent="0.25">
      <c r="A63" t="s">
        <v>231</v>
      </c>
      <c r="B63">
        <v>0.06</v>
      </c>
    </row>
    <row r="64" spans="1:2" x14ac:dyDescent="0.25">
      <c r="A64" t="s">
        <v>232</v>
      </c>
      <c r="B64">
        <v>0.94</v>
      </c>
    </row>
    <row r="65" spans="1:2" x14ac:dyDescent="0.25">
      <c r="A65" t="s">
        <v>233</v>
      </c>
      <c r="B65">
        <v>0.06</v>
      </c>
    </row>
    <row r="66" spans="1:2" x14ac:dyDescent="0.25">
      <c r="A66" t="s">
        <v>234</v>
      </c>
      <c r="B66">
        <v>0.92</v>
      </c>
    </row>
    <row r="67" spans="1:2" x14ac:dyDescent="0.25">
      <c r="A67" t="s">
        <v>235</v>
      </c>
      <c r="B67">
        <v>0.08</v>
      </c>
    </row>
    <row r="68" spans="1:2" x14ac:dyDescent="0.25">
      <c r="A68" t="s">
        <v>236</v>
      </c>
      <c r="B68">
        <v>0.9</v>
      </c>
    </row>
    <row r="69" spans="1:2" x14ac:dyDescent="0.25">
      <c r="A69" t="s">
        <v>237</v>
      </c>
      <c r="B69">
        <v>0.9</v>
      </c>
    </row>
    <row r="70" spans="1:2" x14ac:dyDescent="0.25">
      <c r="A70" t="s">
        <v>58</v>
      </c>
      <c r="B70">
        <v>1</v>
      </c>
    </row>
    <row r="71" spans="1:2" x14ac:dyDescent="0.25">
      <c r="A71" t="s">
        <v>238</v>
      </c>
      <c r="B71">
        <v>1</v>
      </c>
    </row>
    <row r="72" spans="1:2" x14ac:dyDescent="0.25">
      <c r="A72" t="s">
        <v>239</v>
      </c>
      <c r="B72">
        <v>1</v>
      </c>
    </row>
    <row r="73" spans="1:2" x14ac:dyDescent="0.25">
      <c r="A73" t="s">
        <v>240</v>
      </c>
      <c r="B73">
        <v>1</v>
      </c>
    </row>
    <row r="74" spans="1:2" x14ac:dyDescent="0.25">
      <c r="A74" t="s">
        <v>241</v>
      </c>
      <c r="B74">
        <v>1</v>
      </c>
    </row>
    <row r="75" spans="1:2" x14ac:dyDescent="0.25">
      <c r="A75" t="s">
        <v>242</v>
      </c>
      <c r="B75">
        <v>1</v>
      </c>
    </row>
    <row r="76" spans="1:2" x14ac:dyDescent="0.25">
      <c r="A76" t="s">
        <v>243</v>
      </c>
      <c r="B76">
        <v>1</v>
      </c>
    </row>
    <row r="77" spans="1:2" x14ac:dyDescent="0.25">
      <c r="A77" t="s">
        <v>244</v>
      </c>
      <c r="B77">
        <v>1</v>
      </c>
    </row>
    <row r="78" spans="1:2" x14ac:dyDescent="0.25">
      <c r="A78" t="s">
        <v>245</v>
      </c>
      <c r="B78">
        <v>1</v>
      </c>
    </row>
    <row r="79" spans="1:2" x14ac:dyDescent="0.25">
      <c r="A79" t="s">
        <v>65</v>
      </c>
      <c r="B79">
        <v>1</v>
      </c>
    </row>
    <row r="80" spans="1:2" x14ac:dyDescent="0.25">
      <c r="A80" t="s">
        <v>66</v>
      </c>
      <c r="B80">
        <v>1</v>
      </c>
    </row>
    <row r="81" spans="1:2" x14ac:dyDescent="0.25">
      <c r="A81" t="s">
        <v>67</v>
      </c>
      <c r="B81">
        <v>1</v>
      </c>
    </row>
    <row r="82" spans="1:2" x14ac:dyDescent="0.25">
      <c r="A82" t="s">
        <v>68</v>
      </c>
      <c r="B82">
        <v>1</v>
      </c>
    </row>
    <row r="83" spans="1:2" x14ac:dyDescent="0.25">
      <c r="A83" t="s">
        <v>69</v>
      </c>
      <c r="B83">
        <v>1</v>
      </c>
    </row>
    <row r="84" spans="1:2" x14ac:dyDescent="0.25">
      <c r="A84" t="s">
        <v>70</v>
      </c>
      <c r="B84">
        <v>1</v>
      </c>
    </row>
    <row r="85" spans="1:2" x14ac:dyDescent="0.25">
      <c r="A85" t="s">
        <v>71</v>
      </c>
      <c r="B85">
        <v>1</v>
      </c>
    </row>
    <row r="86" spans="1:2" x14ac:dyDescent="0.25">
      <c r="A86" t="s">
        <v>72</v>
      </c>
      <c r="B86">
        <v>1</v>
      </c>
    </row>
    <row r="87" spans="1:2" x14ac:dyDescent="0.25">
      <c r="A87" t="s">
        <v>73</v>
      </c>
      <c r="B87">
        <v>1</v>
      </c>
    </row>
    <row r="88" spans="1:2" x14ac:dyDescent="0.25">
      <c r="A88" t="s">
        <v>246</v>
      </c>
      <c r="B88">
        <v>0.5</v>
      </c>
    </row>
    <row r="89" spans="1:2" x14ac:dyDescent="0.25">
      <c r="A89" t="s">
        <v>247</v>
      </c>
      <c r="B89">
        <v>0.5</v>
      </c>
    </row>
    <row r="90" spans="1:2" x14ac:dyDescent="0.25">
      <c r="A90" t="s">
        <v>248</v>
      </c>
      <c r="B90">
        <v>0.5</v>
      </c>
    </row>
    <row r="91" spans="1:2" x14ac:dyDescent="0.25">
      <c r="A91" t="s">
        <v>79</v>
      </c>
      <c r="B91">
        <v>0.193</v>
      </c>
    </row>
    <row r="92" spans="1:2" x14ac:dyDescent="0.25">
      <c r="A92" t="s">
        <v>80</v>
      </c>
      <c r="B92">
        <v>0.3</v>
      </c>
    </row>
    <row r="93" spans="1:2" x14ac:dyDescent="0.25">
      <c r="A93" t="s">
        <v>81</v>
      </c>
      <c r="B93">
        <v>0.2</v>
      </c>
    </row>
    <row r="94" spans="1:2" x14ac:dyDescent="0.25">
      <c r="A94" t="s">
        <v>82</v>
      </c>
      <c r="B94">
        <v>6.3E-2</v>
      </c>
    </row>
    <row r="95" spans="1:2" x14ac:dyDescent="0.25">
      <c r="A95" t="s">
        <v>249</v>
      </c>
      <c r="B95">
        <v>0.1</v>
      </c>
    </row>
    <row r="96" spans="1:2" x14ac:dyDescent="0.25">
      <c r="A96" t="s">
        <v>250</v>
      </c>
      <c r="B96">
        <v>0.15</v>
      </c>
    </row>
    <row r="97" spans="1:2" x14ac:dyDescent="0.25">
      <c r="A97" t="s">
        <v>85</v>
      </c>
      <c r="B97">
        <v>0.6</v>
      </c>
    </row>
    <row r="98" spans="1:2" x14ac:dyDescent="0.25">
      <c r="A98" t="s">
        <v>86</v>
      </c>
      <c r="B98">
        <v>0.5</v>
      </c>
    </row>
    <row r="99" spans="1:2" x14ac:dyDescent="0.25">
      <c r="A99" t="s">
        <v>87</v>
      </c>
      <c r="B99">
        <v>0.6</v>
      </c>
    </row>
    <row r="100" spans="1:2" x14ac:dyDescent="0.25">
      <c r="A100" t="s">
        <v>88</v>
      </c>
      <c r="B100">
        <v>0.25</v>
      </c>
    </row>
    <row r="101" spans="1:2" x14ac:dyDescent="0.25">
      <c r="A101" t="s">
        <v>89</v>
      </c>
      <c r="B101">
        <v>0.5</v>
      </c>
    </row>
    <row r="102" spans="1:2" x14ac:dyDescent="0.25">
      <c r="A102" t="s">
        <v>90</v>
      </c>
      <c r="B102">
        <v>0.5</v>
      </c>
    </row>
    <row r="103" spans="1:2" x14ac:dyDescent="0.25">
      <c r="A103" t="s">
        <v>91</v>
      </c>
      <c r="B103">
        <v>0.6</v>
      </c>
    </row>
    <row r="104" spans="1:2" x14ac:dyDescent="0.25">
      <c r="A104" t="s">
        <v>92</v>
      </c>
      <c r="B104">
        <v>0.25</v>
      </c>
    </row>
    <row r="105" spans="1:2" x14ac:dyDescent="0.25">
      <c r="A105" t="s">
        <v>93</v>
      </c>
      <c r="B105">
        <v>0.8</v>
      </c>
    </row>
    <row r="106" spans="1:2" x14ac:dyDescent="0.25">
      <c r="A106" t="s">
        <v>251</v>
      </c>
      <c r="B106">
        <v>0.14000000000000001</v>
      </c>
    </row>
    <row r="107" spans="1:2" x14ac:dyDescent="0.25">
      <c r="A107" t="s">
        <v>252</v>
      </c>
      <c r="B107">
        <v>0.14000000000000001</v>
      </c>
    </row>
    <row r="108" spans="1:2" x14ac:dyDescent="0.25">
      <c r="A108" t="s">
        <v>253</v>
      </c>
      <c r="B108">
        <v>0.14000000000000001</v>
      </c>
    </row>
    <row r="109" spans="1:2" x14ac:dyDescent="0.25">
      <c r="A109" t="s">
        <v>254</v>
      </c>
      <c r="B109">
        <v>0.14000000000000001</v>
      </c>
    </row>
    <row r="110" spans="1:2" x14ac:dyDescent="0.25">
      <c r="A110" t="s">
        <v>255</v>
      </c>
      <c r="B110">
        <v>0.14000000000000001</v>
      </c>
    </row>
    <row r="111" spans="1:2" x14ac:dyDescent="0.25">
      <c r="A111" t="s">
        <v>256</v>
      </c>
      <c r="B111">
        <v>0.14000000000000001</v>
      </c>
    </row>
    <row r="112" spans="1:2" x14ac:dyDescent="0.25">
      <c r="A112" t="s">
        <v>257</v>
      </c>
      <c r="B112">
        <v>0.14000000000000001</v>
      </c>
    </row>
    <row r="113" spans="1:2" x14ac:dyDescent="0.25">
      <c r="A113" t="s">
        <v>258</v>
      </c>
      <c r="B113">
        <v>0.14000000000000001</v>
      </c>
    </row>
    <row r="114" spans="1:2" x14ac:dyDescent="0.25">
      <c r="A114" t="s">
        <v>259</v>
      </c>
      <c r="B114">
        <v>0.14000000000000001</v>
      </c>
    </row>
    <row r="115" spans="1:2" x14ac:dyDescent="0.25">
      <c r="A115" t="s">
        <v>260</v>
      </c>
      <c r="B115">
        <v>0.14000000000000001</v>
      </c>
    </row>
    <row r="116" spans="1:2" x14ac:dyDescent="0.25">
      <c r="A116" t="s">
        <v>261</v>
      </c>
      <c r="B116">
        <v>0.14000000000000001</v>
      </c>
    </row>
    <row r="117" spans="1:2" x14ac:dyDescent="0.25">
      <c r="A117" t="s">
        <v>262</v>
      </c>
      <c r="B117">
        <v>0.14000000000000001</v>
      </c>
    </row>
    <row r="118" spans="1:2" x14ac:dyDescent="0.25">
      <c r="A118" t="s">
        <v>263</v>
      </c>
      <c r="B118">
        <v>0.14000000000000001</v>
      </c>
    </row>
    <row r="119" spans="1:2" x14ac:dyDescent="0.25">
      <c r="A119" t="s">
        <v>264</v>
      </c>
      <c r="B119">
        <v>0.14000000000000001</v>
      </c>
    </row>
    <row r="120" spans="1:2" x14ac:dyDescent="0.25">
      <c r="A120" t="s">
        <v>265</v>
      </c>
      <c r="B120">
        <v>0.14000000000000001</v>
      </c>
    </row>
    <row r="121" spans="1:2" x14ac:dyDescent="0.25">
      <c r="A121" t="s">
        <v>266</v>
      </c>
      <c r="B121">
        <v>0.14000000000000001</v>
      </c>
    </row>
    <row r="122" spans="1:2" x14ac:dyDescent="0.25">
      <c r="A122" t="s">
        <v>267</v>
      </c>
      <c r="B122">
        <v>0.14000000000000001</v>
      </c>
    </row>
    <row r="123" spans="1:2" x14ac:dyDescent="0.25">
      <c r="A123" t="s">
        <v>268</v>
      </c>
      <c r="B123">
        <v>0.14000000000000001</v>
      </c>
    </row>
    <row r="124" spans="1:2" x14ac:dyDescent="0.25">
      <c r="A124" t="s">
        <v>269</v>
      </c>
      <c r="B124">
        <v>0.14000000000000001</v>
      </c>
    </row>
    <row r="125" spans="1:2" x14ac:dyDescent="0.25">
      <c r="A125" t="s">
        <v>270</v>
      </c>
      <c r="B125">
        <v>0.14000000000000001</v>
      </c>
    </row>
    <row r="126" spans="1:2" x14ac:dyDescent="0.25">
      <c r="A126" t="s">
        <v>271</v>
      </c>
      <c r="B126">
        <v>0.14000000000000001</v>
      </c>
    </row>
    <row r="127" spans="1:2" x14ac:dyDescent="0.25">
      <c r="A127" t="s">
        <v>272</v>
      </c>
      <c r="B127">
        <v>0.14000000000000001</v>
      </c>
    </row>
    <row r="128" spans="1:2" x14ac:dyDescent="0.25">
      <c r="A128" t="s">
        <v>273</v>
      </c>
      <c r="B128">
        <v>0.14000000000000001</v>
      </c>
    </row>
    <row r="129" spans="1:2" x14ac:dyDescent="0.25">
      <c r="A129" t="s">
        <v>274</v>
      </c>
      <c r="B129">
        <v>0.14000000000000001</v>
      </c>
    </row>
    <row r="130" spans="1:2" x14ac:dyDescent="0.25">
      <c r="A130" t="s">
        <v>275</v>
      </c>
      <c r="B130">
        <v>0.14000000000000001</v>
      </c>
    </row>
    <row r="131" spans="1:2" x14ac:dyDescent="0.25">
      <c r="A131" t="s">
        <v>276</v>
      </c>
      <c r="B131">
        <v>0.14000000000000001</v>
      </c>
    </row>
    <row r="132" spans="1:2" x14ac:dyDescent="0.25">
      <c r="A132" t="s">
        <v>277</v>
      </c>
      <c r="B132">
        <v>0.14000000000000001</v>
      </c>
    </row>
    <row r="133" spans="1:2" x14ac:dyDescent="0.25">
      <c r="A133" t="s">
        <v>278</v>
      </c>
      <c r="B133">
        <v>0.14000000000000001</v>
      </c>
    </row>
    <row r="134" spans="1:2" x14ac:dyDescent="0.25">
      <c r="A134" t="s">
        <v>279</v>
      </c>
      <c r="B134">
        <v>0.14000000000000001</v>
      </c>
    </row>
    <row r="135" spans="1:2" x14ac:dyDescent="0.25">
      <c r="A135" t="s">
        <v>280</v>
      </c>
      <c r="B135">
        <v>0.14000000000000001</v>
      </c>
    </row>
    <row r="136" spans="1:2" x14ac:dyDescent="0.25">
      <c r="A136" t="s">
        <v>281</v>
      </c>
      <c r="B136">
        <v>0.14000000000000001</v>
      </c>
    </row>
    <row r="137" spans="1:2" x14ac:dyDescent="0.25">
      <c r="A137" t="s">
        <v>282</v>
      </c>
      <c r="B137">
        <v>0.14000000000000001</v>
      </c>
    </row>
    <row r="138" spans="1:2" x14ac:dyDescent="0.25">
      <c r="A138" t="s">
        <v>283</v>
      </c>
      <c r="B138">
        <v>0.14000000000000001</v>
      </c>
    </row>
    <row r="139" spans="1:2" x14ac:dyDescent="0.25">
      <c r="A139" t="s">
        <v>284</v>
      </c>
      <c r="B139">
        <v>0.14000000000000001</v>
      </c>
    </row>
    <row r="140" spans="1:2" x14ac:dyDescent="0.25">
      <c r="A140" t="s">
        <v>285</v>
      </c>
      <c r="B140">
        <v>0.14000000000000001</v>
      </c>
    </row>
    <row r="141" spans="1:2" x14ac:dyDescent="0.25">
      <c r="A141" t="s">
        <v>286</v>
      </c>
      <c r="B141">
        <v>0.14000000000000001</v>
      </c>
    </row>
    <row r="142" spans="1:2" x14ac:dyDescent="0.25">
      <c r="A142" t="s">
        <v>287</v>
      </c>
      <c r="B142">
        <v>0.14000000000000001</v>
      </c>
    </row>
    <row r="143" spans="1:2" x14ac:dyDescent="0.25">
      <c r="A143" t="s">
        <v>288</v>
      </c>
      <c r="B143">
        <v>0.14000000000000001</v>
      </c>
    </row>
    <row r="144" spans="1:2" x14ac:dyDescent="0.25">
      <c r="A144" t="s">
        <v>289</v>
      </c>
      <c r="B144">
        <v>0.14000000000000001</v>
      </c>
    </row>
    <row r="145" spans="1:2" x14ac:dyDescent="0.25">
      <c r="A145" t="s">
        <v>290</v>
      </c>
      <c r="B145">
        <v>0.14000000000000001</v>
      </c>
    </row>
    <row r="146" spans="1:2" x14ac:dyDescent="0.25">
      <c r="A146" t="s">
        <v>291</v>
      </c>
      <c r="B146">
        <v>0.14000000000000001</v>
      </c>
    </row>
    <row r="147" spans="1:2" x14ac:dyDescent="0.25">
      <c r="A147" t="s">
        <v>292</v>
      </c>
      <c r="B147">
        <v>0.14000000000000001</v>
      </c>
    </row>
    <row r="148" spans="1:2" x14ac:dyDescent="0.25">
      <c r="A148" t="s">
        <v>293</v>
      </c>
      <c r="B148">
        <v>0.14000000000000001</v>
      </c>
    </row>
    <row r="149" spans="1:2" x14ac:dyDescent="0.25">
      <c r="A149" t="s">
        <v>294</v>
      </c>
      <c r="B149">
        <v>0.14000000000000001</v>
      </c>
    </row>
    <row r="150" spans="1:2" x14ac:dyDescent="0.25">
      <c r="A150" t="s">
        <v>295</v>
      </c>
      <c r="B150">
        <v>0.14000000000000001</v>
      </c>
    </row>
    <row r="151" spans="1:2" x14ac:dyDescent="0.25">
      <c r="A151" t="s">
        <v>296</v>
      </c>
      <c r="B151">
        <v>0.14000000000000001</v>
      </c>
    </row>
    <row r="152" spans="1:2" x14ac:dyDescent="0.25">
      <c r="A152" t="s">
        <v>297</v>
      </c>
      <c r="B152">
        <v>0.14000000000000001</v>
      </c>
    </row>
    <row r="153" spans="1:2" x14ac:dyDescent="0.25">
      <c r="A153" t="s">
        <v>298</v>
      </c>
      <c r="B153">
        <v>0.14000000000000001</v>
      </c>
    </row>
    <row r="154" spans="1:2" x14ac:dyDescent="0.25">
      <c r="A154" t="s">
        <v>299</v>
      </c>
      <c r="B154">
        <v>0.14000000000000001</v>
      </c>
    </row>
    <row r="155" spans="1:2" x14ac:dyDescent="0.25">
      <c r="A155" t="s">
        <v>300</v>
      </c>
      <c r="B155">
        <v>0.14000000000000001</v>
      </c>
    </row>
    <row r="156" spans="1:2" x14ac:dyDescent="0.25">
      <c r="A156" t="s">
        <v>301</v>
      </c>
      <c r="B156">
        <v>0.14000000000000001</v>
      </c>
    </row>
    <row r="157" spans="1:2" x14ac:dyDescent="0.25">
      <c r="A157" t="s">
        <v>302</v>
      </c>
      <c r="B157">
        <v>0.14000000000000001</v>
      </c>
    </row>
    <row r="158" spans="1:2" x14ac:dyDescent="0.25">
      <c r="A158" t="s">
        <v>303</v>
      </c>
      <c r="B158">
        <v>0.14000000000000001</v>
      </c>
    </row>
    <row r="159" spans="1:2" x14ac:dyDescent="0.25">
      <c r="A159" t="s">
        <v>304</v>
      </c>
      <c r="B159">
        <v>0.14000000000000001</v>
      </c>
    </row>
    <row r="160" spans="1:2" x14ac:dyDescent="0.25">
      <c r="A160" t="s">
        <v>305</v>
      </c>
      <c r="B160">
        <v>0.14000000000000001</v>
      </c>
    </row>
    <row r="161" spans="1:2" x14ac:dyDescent="0.25">
      <c r="A161" t="s">
        <v>306</v>
      </c>
      <c r="B161">
        <v>0.14000000000000001</v>
      </c>
    </row>
    <row r="162" spans="1:2" x14ac:dyDescent="0.25">
      <c r="A162" t="s">
        <v>307</v>
      </c>
      <c r="B162">
        <v>0.14000000000000001</v>
      </c>
    </row>
    <row r="163" spans="1:2" x14ac:dyDescent="0.25">
      <c r="A163" t="s">
        <v>308</v>
      </c>
      <c r="B163">
        <v>0.14000000000000001</v>
      </c>
    </row>
    <row r="164" spans="1:2" x14ac:dyDescent="0.25">
      <c r="A164" t="s">
        <v>309</v>
      </c>
      <c r="B164">
        <v>0.14000000000000001</v>
      </c>
    </row>
    <row r="165" spans="1:2" x14ac:dyDescent="0.25">
      <c r="A165" t="s">
        <v>310</v>
      </c>
      <c r="B165">
        <v>0.14000000000000001</v>
      </c>
    </row>
    <row r="166" spans="1:2" x14ac:dyDescent="0.25">
      <c r="A166" t="s">
        <v>311</v>
      </c>
      <c r="B166">
        <v>0.14000000000000001</v>
      </c>
    </row>
    <row r="167" spans="1:2" x14ac:dyDescent="0.25">
      <c r="A167" t="s">
        <v>312</v>
      </c>
      <c r="B167">
        <v>0.14000000000000001</v>
      </c>
    </row>
    <row r="168" spans="1:2" x14ac:dyDescent="0.25">
      <c r="A168" t="s">
        <v>313</v>
      </c>
      <c r="B168">
        <v>0.14000000000000001</v>
      </c>
    </row>
    <row r="169" spans="1:2" x14ac:dyDescent="0.25">
      <c r="A169" t="s">
        <v>314</v>
      </c>
      <c r="B169">
        <v>0.14000000000000001</v>
      </c>
    </row>
    <row r="170" spans="1:2" x14ac:dyDescent="0.25">
      <c r="A170" t="s">
        <v>315</v>
      </c>
      <c r="B170">
        <v>0.14000000000000001</v>
      </c>
    </row>
    <row r="171" spans="1:2" x14ac:dyDescent="0.25">
      <c r="A171" t="s">
        <v>316</v>
      </c>
      <c r="B171">
        <v>0.14000000000000001</v>
      </c>
    </row>
    <row r="172" spans="1:2" x14ac:dyDescent="0.25">
      <c r="A172" t="s">
        <v>317</v>
      </c>
      <c r="B172">
        <v>0.14000000000000001</v>
      </c>
    </row>
    <row r="173" spans="1:2" x14ac:dyDescent="0.25">
      <c r="A173" t="s">
        <v>318</v>
      </c>
      <c r="B173">
        <v>0.14000000000000001</v>
      </c>
    </row>
    <row r="174" spans="1:2" x14ac:dyDescent="0.25">
      <c r="A174" t="s">
        <v>319</v>
      </c>
      <c r="B174">
        <v>0.14000000000000001</v>
      </c>
    </row>
    <row r="175" spans="1:2" x14ac:dyDescent="0.25">
      <c r="A175" t="s">
        <v>320</v>
      </c>
      <c r="B175">
        <v>0.14000000000000001</v>
      </c>
    </row>
    <row r="176" spans="1:2" x14ac:dyDescent="0.25">
      <c r="A176" t="s">
        <v>321</v>
      </c>
      <c r="B176">
        <v>0.14000000000000001</v>
      </c>
    </row>
    <row r="177" spans="1:2" x14ac:dyDescent="0.25">
      <c r="A177" t="s">
        <v>322</v>
      </c>
      <c r="B177">
        <v>0.14000000000000001</v>
      </c>
    </row>
    <row r="178" spans="1:2" x14ac:dyDescent="0.25">
      <c r="A178" t="s">
        <v>323</v>
      </c>
      <c r="B178">
        <v>0.14000000000000001</v>
      </c>
    </row>
    <row r="179" spans="1:2" x14ac:dyDescent="0.25">
      <c r="A179" t="s">
        <v>324</v>
      </c>
      <c r="B179">
        <v>0.14000000000000001</v>
      </c>
    </row>
    <row r="180" spans="1:2" x14ac:dyDescent="0.25">
      <c r="A180" t="s">
        <v>325</v>
      </c>
      <c r="B180">
        <v>0.14000000000000001</v>
      </c>
    </row>
    <row r="181" spans="1:2" x14ac:dyDescent="0.25">
      <c r="A181" t="s">
        <v>326</v>
      </c>
      <c r="B181">
        <v>0.14000000000000001</v>
      </c>
    </row>
    <row r="182" spans="1:2" x14ac:dyDescent="0.25">
      <c r="A182" t="s">
        <v>327</v>
      </c>
      <c r="B182">
        <v>0.14000000000000001</v>
      </c>
    </row>
    <row r="183" spans="1:2" x14ac:dyDescent="0.25">
      <c r="A183" t="s">
        <v>328</v>
      </c>
      <c r="B183">
        <v>0.14000000000000001</v>
      </c>
    </row>
    <row r="184" spans="1:2" x14ac:dyDescent="0.25">
      <c r="A184" t="s">
        <v>329</v>
      </c>
      <c r="B184">
        <v>0.14000000000000001</v>
      </c>
    </row>
    <row r="185" spans="1:2" x14ac:dyDescent="0.25">
      <c r="A185" t="s">
        <v>330</v>
      </c>
      <c r="B185">
        <v>0.14000000000000001</v>
      </c>
    </row>
    <row r="186" spans="1:2" x14ac:dyDescent="0.25">
      <c r="A186" t="s">
        <v>331</v>
      </c>
      <c r="B186">
        <v>0.14000000000000001</v>
      </c>
    </row>
    <row r="187" spans="1:2" x14ac:dyDescent="0.25">
      <c r="A187" t="s">
        <v>332</v>
      </c>
      <c r="B187">
        <v>0.14000000000000001</v>
      </c>
    </row>
    <row r="188" spans="1:2" x14ac:dyDescent="0.25">
      <c r="A188" t="s">
        <v>333</v>
      </c>
      <c r="B188">
        <v>0.14000000000000001</v>
      </c>
    </row>
    <row r="189" spans="1:2" x14ac:dyDescent="0.25">
      <c r="A189" t="s">
        <v>334</v>
      </c>
      <c r="B189">
        <v>0.14000000000000001</v>
      </c>
    </row>
    <row r="190" spans="1:2" x14ac:dyDescent="0.25">
      <c r="A190" t="s">
        <v>335</v>
      </c>
      <c r="B190">
        <v>0.14000000000000001</v>
      </c>
    </row>
    <row r="191" spans="1:2" x14ac:dyDescent="0.25">
      <c r="A191" t="s">
        <v>336</v>
      </c>
      <c r="B191">
        <v>0.14000000000000001</v>
      </c>
    </row>
    <row r="192" spans="1:2" x14ac:dyDescent="0.25">
      <c r="A192" t="s">
        <v>337</v>
      </c>
      <c r="B192">
        <v>0.14000000000000001</v>
      </c>
    </row>
    <row r="193" spans="1:2" x14ac:dyDescent="0.25">
      <c r="A193" t="s">
        <v>338</v>
      </c>
      <c r="B193">
        <v>0.14000000000000001</v>
      </c>
    </row>
    <row r="194" spans="1:2" x14ac:dyDescent="0.25">
      <c r="A194" t="s">
        <v>339</v>
      </c>
      <c r="B194">
        <v>0.14000000000000001</v>
      </c>
    </row>
    <row r="195" spans="1:2" x14ac:dyDescent="0.25">
      <c r="A195" t="s">
        <v>340</v>
      </c>
      <c r="B195">
        <v>0.14000000000000001</v>
      </c>
    </row>
    <row r="196" spans="1:2" x14ac:dyDescent="0.25">
      <c r="A196" t="s">
        <v>341</v>
      </c>
      <c r="B196">
        <v>0.14000000000000001</v>
      </c>
    </row>
    <row r="197" spans="1:2" x14ac:dyDescent="0.25">
      <c r="A197" t="s">
        <v>342</v>
      </c>
      <c r="B197">
        <v>0.14000000000000001</v>
      </c>
    </row>
    <row r="198" spans="1:2" x14ac:dyDescent="0.25">
      <c r="A198" t="s">
        <v>343</v>
      </c>
      <c r="B198">
        <v>0.14000000000000001</v>
      </c>
    </row>
    <row r="199" spans="1:2" x14ac:dyDescent="0.25">
      <c r="A199" t="s">
        <v>344</v>
      </c>
      <c r="B199">
        <v>0.14000000000000001</v>
      </c>
    </row>
    <row r="200" spans="1:2" x14ac:dyDescent="0.25">
      <c r="A200" t="s">
        <v>345</v>
      </c>
      <c r="B200">
        <v>0.14000000000000001</v>
      </c>
    </row>
    <row r="201" spans="1:2" x14ac:dyDescent="0.25">
      <c r="A201" t="s">
        <v>346</v>
      </c>
      <c r="B201">
        <v>0.14000000000000001</v>
      </c>
    </row>
    <row r="202" spans="1:2" x14ac:dyDescent="0.25">
      <c r="A202" t="s">
        <v>347</v>
      </c>
      <c r="B202">
        <v>0.14000000000000001</v>
      </c>
    </row>
    <row r="203" spans="1:2" x14ac:dyDescent="0.25">
      <c r="A203" t="s">
        <v>348</v>
      </c>
      <c r="B203">
        <v>0.14000000000000001</v>
      </c>
    </row>
    <row r="204" spans="1:2" x14ac:dyDescent="0.25">
      <c r="A204" t="s">
        <v>349</v>
      </c>
      <c r="B204">
        <v>0.14000000000000001</v>
      </c>
    </row>
    <row r="205" spans="1:2" x14ac:dyDescent="0.25">
      <c r="A205" t="s">
        <v>350</v>
      </c>
      <c r="B205">
        <v>0.14000000000000001</v>
      </c>
    </row>
    <row r="206" spans="1:2" x14ac:dyDescent="0.25">
      <c r="A206" t="s">
        <v>351</v>
      </c>
      <c r="B206">
        <v>0.14000000000000001</v>
      </c>
    </row>
    <row r="207" spans="1:2" x14ac:dyDescent="0.25">
      <c r="A207" t="s">
        <v>352</v>
      </c>
      <c r="B207">
        <v>0.14000000000000001</v>
      </c>
    </row>
    <row r="208" spans="1:2" x14ac:dyDescent="0.25">
      <c r="A208" t="s">
        <v>353</v>
      </c>
      <c r="B208">
        <v>0.14000000000000001</v>
      </c>
    </row>
    <row r="209" spans="1:2" x14ac:dyDescent="0.25">
      <c r="A209" t="s">
        <v>354</v>
      </c>
      <c r="B209">
        <v>0.14000000000000001</v>
      </c>
    </row>
    <row r="210" spans="1:2" x14ac:dyDescent="0.25">
      <c r="A210" t="s">
        <v>355</v>
      </c>
      <c r="B210">
        <v>0.14000000000000001</v>
      </c>
    </row>
    <row r="211" spans="1:2" x14ac:dyDescent="0.25">
      <c r="A211" t="s">
        <v>356</v>
      </c>
      <c r="B211">
        <v>0.14000000000000001</v>
      </c>
    </row>
    <row r="212" spans="1:2" x14ac:dyDescent="0.25">
      <c r="A212" t="s">
        <v>357</v>
      </c>
      <c r="B212">
        <v>0.14000000000000001</v>
      </c>
    </row>
    <row r="213" spans="1:2" x14ac:dyDescent="0.25">
      <c r="A213" t="s">
        <v>358</v>
      </c>
      <c r="B213">
        <v>0.14000000000000001</v>
      </c>
    </row>
    <row r="214" spans="1:2" x14ac:dyDescent="0.25">
      <c r="A214" t="s">
        <v>359</v>
      </c>
      <c r="B214">
        <v>0.14000000000000001</v>
      </c>
    </row>
    <row r="215" spans="1:2" x14ac:dyDescent="0.25">
      <c r="A215" t="s">
        <v>360</v>
      </c>
      <c r="B215">
        <v>0.14000000000000001</v>
      </c>
    </row>
    <row r="216" spans="1:2" x14ac:dyDescent="0.25">
      <c r="A216" t="s">
        <v>361</v>
      </c>
      <c r="B216">
        <v>0.14000000000000001</v>
      </c>
    </row>
    <row r="217" spans="1:2" x14ac:dyDescent="0.25">
      <c r="A217" t="s">
        <v>362</v>
      </c>
      <c r="B217">
        <v>0.14000000000000001</v>
      </c>
    </row>
    <row r="218" spans="1:2" x14ac:dyDescent="0.25">
      <c r="A218" t="s">
        <v>363</v>
      </c>
      <c r="B218">
        <v>0.14000000000000001</v>
      </c>
    </row>
    <row r="219" spans="1:2" x14ac:dyDescent="0.25">
      <c r="A219" t="s">
        <v>364</v>
      </c>
      <c r="B219">
        <v>0.14000000000000001</v>
      </c>
    </row>
    <row r="220" spans="1:2" x14ac:dyDescent="0.25">
      <c r="A220" t="s">
        <v>365</v>
      </c>
      <c r="B220">
        <v>0.14000000000000001</v>
      </c>
    </row>
    <row r="221" spans="1:2" x14ac:dyDescent="0.25">
      <c r="A221" t="s">
        <v>366</v>
      </c>
      <c r="B221">
        <v>0.14000000000000001</v>
      </c>
    </row>
    <row r="222" spans="1:2" x14ac:dyDescent="0.25">
      <c r="A222" t="s">
        <v>367</v>
      </c>
      <c r="B222">
        <v>0.14000000000000001</v>
      </c>
    </row>
    <row r="223" spans="1:2" x14ac:dyDescent="0.25">
      <c r="A223" t="s">
        <v>368</v>
      </c>
      <c r="B223">
        <v>0.14000000000000001</v>
      </c>
    </row>
    <row r="224" spans="1:2" x14ac:dyDescent="0.25">
      <c r="A224" t="s">
        <v>369</v>
      </c>
      <c r="B224">
        <v>0.14000000000000001</v>
      </c>
    </row>
    <row r="225" spans="1:2" x14ac:dyDescent="0.25">
      <c r="A225" t="s">
        <v>370</v>
      </c>
      <c r="B225">
        <v>0.14000000000000001</v>
      </c>
    </row>
    <row r="226" spans="1:2" x14ac:dyDescent="0.25">
      <c r="A226" t="s">
        <v>371</v>
      </c>
      <c r="B226">
        <v>0.14000000000000001</v>
      </c>
    </row>
    <row r="227" spans="1:2" x14ac:dyDescent="0.25">
      <c r="A227" t="s">
        <v>372</v>
      </c>
      <c r="B227">
        <v>0.14000000000000001</v>
      </c>
    </row>
    <row r="228" spans="1:2" x14ac:dyDescent="0.25">
      <c r="A228" t="s">
        <v>132</v>
      </c>
      <c r="B228">
        <v>1</v>
      </c>
    </row>
    <row r="229" spans="1:2" x14ac:dyDescent="0.25">
      <c r="A229" t="s">
        <v>373</v>
      </c>
      <c r="B229">
        <v>2</v>
      </c>
    </row>
    <row r="230" spans="1:2" x14ac:dyDescent="0.25">
      <c r="A230" t="s">
        <v>133</v>
      </c>
      <c r="B230">
        <v>0.11</v>
      </c>
    </row>
    <row r="231" spans="1:2" x14ac:dyDescent="0.25">
      <c r="A231" t="s">
        <v>134</v>
      </c>
      <c r="B231">
        <v>0.11</v>
      </c>
    </row>
    <row r="232" spans="1:2" x14ac:dyDescent="0.25">
      <c r="A232" t="s">
        <v>135</v>
      </c>
      <c r="B232">
        <v>0.159</v>
      </c>
    </row>
    <row r="233" spans="1:2" x14ac:dyDescent="0.25">
      <c r="A233" t="s">
        <v>136</v>
      </c>
      <c r="B233">
        <v>0.13600000000000001</v>
      </c>
    </row>
    <row r="234" spans="1:2" x14ac:dyDescent="0.25">
      <c r="A234" t="s">
        <v>137</v>
      </c>
      <c r="B234">
        <v>0.13600000000000001</v>
      </c>
    </row>
    <row r="235" spans="1:2" x14ac:dyDescent="0.25">
      <c r="A235" t="s">
        <v>138</v>
      </c>
      <c r="B235">
        <v>0.13300000000000001</v>
      </c>
    </row>
    <row r="236" spans="1:2" x14ac:dyDescent="0.25">
      <c r="A236" t="s">
        <v>139</v>
      </c>
      <c r="B236">
        <v>0.75</v>
      </c>
    </row>
    <row r="237" spans="1:2" x14ac:dyDescent="0.25">
      <c r="A237" t="s">
        <v>140</v>
      </c>
      <c r="B237">
        <v>0.75</v>
      </c>
    </row>
    <row r="238" spans="1:2" x14ac:dyDescent="0.25">
      <c r="A238" t="s">
        <v>141</v>
      </c>
      <c r="B238">
        <v>0.75</v>
      </c>
    </row>
    <row r="239" spans="1:2" x14ac:dyDescent="0.25">
      <c r="A239" t="s">
        <v>142</v>
      </c>
      <c r="B239">
        <v>0.2</v>
      </c>
    </row>
    <row r="240" spans="1:2" x14ac:dyDescent="0.25">
      <c r="A240" t="s">
        <v>143</v>
      </c>
      <c r="B240">
        <v>0.2</v>
      </c>
    </row>
    <row r="241" spans="1:2" x14ac:dyDescent="0.25">
      <c r="A241" t="s">
        <v>144</v>
      </c>
      <c r="B241">
        <v>0.2</v>
      </c>
    </row>
    <row r="242" spans="1:2" x14ac:dyDescent="0.25">
      <c r="A242" t="s">
        <v>145</v>
      </c>
      <c r="B242">
        <v>0.14099999999999999</v>
      </c>
    </row>
    <row r="243" spans="1:2" x14ac:dyDescent="0.25">
      <c r="A243" t="s">
        <v>146</v>
      </c>
      <c r="B243">
        <v>0.14099999999999999</v>
      </c>
    </row>
    <row r="244" spans="1:2" x14ac:dyDescent="0.25">
      <c r="A244" t="s">
        <v>147</v>
      </c>
      <c r="B244">
        <v>0.14099999999999999</v>
      </c>
    </row>
    <row r="245" spans="1:2" x14ac:dyDescent="0.25">
      <c r="A245" t="s">
        <v>148</v>
      </c>
      <c r="B245">
        <v>0.11</v>
      </c>
    </row>
    <row r="246" spans="1:2" x14ac:dyDescent="0.25">
      <c r="A246" t="s">
        <v>149</v>
      </c>
      <c r="B246">
        <v>0.11</v>
      </c>
    </row>
    <row r="247" spans="1:2" x14ac:dyDescent="0.25">
      <c r="A247" t="s">
        <v>150</v>
      </c>
      <c r="B247">
        <v>0.11</v>
      </c>
    </row>
    <row r="248" spans="1:2" x14ac:dyDescent="0.25">
      <c r="A248" t="s">
        <v>151</v>
      </c>
      <c r="B248">
        <v>1</v>
      </c>
    </row>
    <row r="249" spans="1:2" x14ac:dyDescent="0.25">
      <c r="A249" t="s">
        <v>152</v>
      </c>
      <c r="B249">
        <v>0.15</v>
      </c>
    </row>
    <row r="250" spans="1:2" x14ac:dyDescent="0.25">
      <c r="A250" t="s">
        <v>153</v>
      </c>
      <c r="B250">
        <v>0.15</v>
      </c>
    </row>
    <row r="251" spans="1:2" x14ac:dyDescent="0.25">
      <c r="A251" t="s">
        <v>154</v>
      </c>
      <c r="B251">
        <v>0.15</v>
      </c>
    </row>
    <row r="252" spans="1:2" x14ac:dyDescent="0.25">
      <c r="A252" t="s">
        <v>374</v>
      </c>
      <c r="B252">
        <v>11</v>
      </c>
    </row>
    <row r="253" spans="1:2" x14ac:dyDescent="0.2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0" sqref="B30"/>
    </sheetView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2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2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2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2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2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2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2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2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2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2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2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2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2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2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2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2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2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2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2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2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2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2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2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2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2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2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2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2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D1" workbookViewId="0">
      <selection activeCell="A4" sqref="A4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385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25">
      <c r="A4" t="s">
        <v>387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25">
      <c r="A5" t="s">
        <v>389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25">
      <c r="A6" t="s">
        <v>476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25">
      <c r="A7" t="s">
        <v>392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25">
      <c r="A8" t="s">
        <v>394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25">
      <c r="A9" t="s">
        <v>396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25">
      <c r="A10" t="s">
        <v>398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25">
      <c r="A11" t="s">
        <v>400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25">
      <c r="A12" t="s">
        <v>402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25">
      <c r="A13" t="s">
        <v>404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25">
      <c r="A14" t="s">
        <v>406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25">
      <c r="A15" t="s">
        <v>408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25">
      <c r="A16" t="s">
        <v>410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25">
      <c r="A17" t="s">
        <v>412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25">
      <c r="A18" t="s">
        <v>414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25">
      <c r="A19" t="s">
        <v>416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25">
      <c r="A20" t="s">
        <v>418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25">
      <c r="A21" t="s">
        <v>420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25">
      <c r="A22" t="s">
        <v>422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25">
      <c r="A23" t="s">
        <v>424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25">
      <c r="A24" t="s">
        <v>426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25">
      <c r="A25" t="s">
        <v>428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25">
      <c r="A26" t="s">
        <v>430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25">
      <c r="A27" t="s">
        <v>432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25">
      <c r="A28" t="s">
        <v>434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25">
      <c r="A29" t="s">
        <v>436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25">
      <c r="A30" t="s">
        <v>438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Policy groups</vt:lpstr>
      <vt:lpstr>state graph</vt:lpstr>
      <vt:lpstr>Sheet1</vt:lpstr>
      <vt:lpstr>us graph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2021-09-16T18:31:05Z</dcterms:modified>
</cp:coreProperties>
</file>