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"/>
    </mc:Choice>
  </mc:AlternateContent>
  <xr:revisionPtr revIDLastSave="0" documentId="13_ncr:1_{0B74243B-42C3-491F-BE16-EDAAF940B557}" xr6:coauthVersionLast="46" xr6:coauthVersionMax="46" xr10:uidLastSave="{00000000-0000-0000-0000-000000000000}"/>
  <bookViews>
    <workbookView xWindow="-120" yWindow="-120" windowWidth="29040" windowHeight="17640" xr2:uid="{429CCD5D-B57A-4ED4-A98F-CAA83B5DFE0B}"/>
  </bookViews>
  <sheets>
    <sheet name="State_pivot" sheetId="10" r:id="rId1"/>
    <sheet name="Policy groups" sheetId="3" r:id="rId2"/>
    <sheet name="Script Setup" sheetId="2" r:id="rId3"/>
    <sheet name="copy paste" sheetId="1" r:id="rId4"/>
    <sheet name="US_ContributionTestResults" sheetId="6" r:id="rId5"/>
    <sheet name="US_Difference" sheetId="5" r:id="rId6"/>
    <sheet name="US_Pivot" sheetId="7" r:id="rId7"/>
    <sheet name="State_ContributionTestResults" sheetId="8" r:id="rId8"/>
    <sheet name="State_Difference" sheetId="9" r:id="rId9"/>
  </sheets>
  <definedNames>
    <definedName name="_xlnm._FilterDatabase" localSheetId="2" hidden="1">'Script Setup'!$A$1:$F$152</definedName>
  </definedNames>
  <calcPr calcId="191029"/>
  <pivotCaches>
    <pivotCache cacheId="0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0" l="1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B41" i="10"/>
  <c r="P44" i="10"/>
  <c r="Q44" i="10"/>
  <c r="R44" i="10"/>
  <c r="X44" i="10"/>
  <c r="Y44" i="10"/>
  <c r="Z44" i="10"/>
  <c r="B44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B43" i="10"/>
  <c r="B42" i="10"/>
  <c r="AE42" i="10"/>
  <c r="AE44" i="10" s="1"/>
  <c r="AD42" i="10"/>
  <c r="AD44" i="10" s="1"/>
  <c r="AC42" i="10"/>
  <c r="AC44" i="10" s="1"/>
  <c r="AB42" i="10"/>
  <c r="AB44" i="10" s="1"/>
  <c r="AA42" i="10"/>
  <c r="AA44" i="10" s="1"/>
  <c r="Z42" i="10"/>
  <c r="Y42" i="10"/>
  <c r="X42" i="10"/>
  <c r="W42" i="10"/>
  <c r="W44" i="10" s="1"/>
  <c r="V42" i="10"/>
  <c r="V44" i="10" s="1"/>
  <c r="U42" i="10"/>
  <c r="U44" i="10" s="1"/>
  <c r="T42" i="10"/>
  <c r="T44" i="10" s="1"/>
  <c r="S42" i="10"/>
  <c r="S44" i="10" s="1"/>
  <c r="R42" i="10"/>
  <c r="Q42" i="10"/>
  <c r="P42" i="10"/>
  <c r="O42" i="10"/>
  <c r="O44" i="10" s="1"/>
  <c r="N42" i="10"/>
  <c r="N44" i="10" s="1"/>
  <c r="M42" i="10"/>
  <c r="M44" i="10" s="1"/>
  <c r="L42" i="10"/>
  <c r="L44" i="10" s="1"/>
  <c r="K42" i="10"/>
  <c r="K44" i="10" s="1"/>
  <c r="J42" i="10"/>
  <c r="J44" i="10" s="1"/>
  <c r="I42" i="10"/>
  <c r="I44" i="10" s="1"/>
  <c r="H42" i="10"/>
  <c r="H44" i="10" s="1"/>
  <c r="G42" i="10"/>
  <c r="G44" i="10" s="1"/>
  <c r="F42" i="10"/>
  <c r="F44" i="10" s="1"/>
  <c r="E42" i="10"/>
  <c r="E44" i="10" s="1"/>
  <c r="D42" i="10"/>
  <c r="D44" i="10" s="1"/>
  <c r="C42" i="10"/>
  <c r="C44" i="10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B34" i="7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2" i="5"/>
  <c r="C27" i="2"/>
  <c r="E27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C233" i="2"/>
  <c r="E233" i="2" s="1"/>
  <c r="D233" i="2"/>
  <c r="F233" i="2" s="1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C253" i="2"/>
  <c r="E253" i="2" s="1"/>
  <c r="D253" i="2"/>
  <c r="F253" i="2" s="1"/>
  <c r="C254" i="2"/>
  <c r="E254" i="2" s="1"/>
  <c r="D254" i="2"/>
  <c r="F254" i="2" s="1"/>
  <c r="D152" i="2"/>
  <c r="F152" i="2" s="1"/>
  <c r="C152" i="2"/>
  <c r="E152" i="2" s="1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C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<sst xmlns="http://schemas.openxmlformats.org/spreadsheetml/2006/main" count="1899" uniqueCount="479">
  <si>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</si>
  <si>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</si>
  <si>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</si>
  <si>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</si>
  <si>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</si>
  <si>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</si>
  <si>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</si>
  <si>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</si>
  <si>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</si>
  <si>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</si>
  <si>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</si>
  <si>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</si>
  <si>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</si>
  <si>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</si>
  <si>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</si>
  <si>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</si>
  <si>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</si>
  <si>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</si>
  <si>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</si>
  <si>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</si>
  <si>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</si>
  <si>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</si>
  <si>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</si>
  <si>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</si>
  <si>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</si>
  <si>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</si>
  <si>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</si>
  <si>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</si>
  <si>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</si>
  <si>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</si>
  <si>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</si>
  <si>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</si>
  <si>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</si>
  <si>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</si>
  <si>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</si>
  <si>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</si>
  <si>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</si>
  <si>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</si>
  <si>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</si>
  <si>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</si>
  <si>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</si>
  <si>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</si>
  <si>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</si>
  <si>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</si>
  <si>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</si>
  <si>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</si>
  <si>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</si>
  <si>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</si>
  <si>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</si>
  <si>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</si>
  <si>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</si>
  <si>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</si>
  <si>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</si>
  <si>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</si>
  <si>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</si>
  <si>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</si>
  <si>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</si>
  <si>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</si>
  <si>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</si>
  <si>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</si>
  <si>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</si>
  <si>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</si>
  <si>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</si>
  <si>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</si>
  <si>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</si>
  <si>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</si>
  <si>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</si>
  <si>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</si>
  <si>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</si>
  <si>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</si>
  <si>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</si>
  <si>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</si>
  <si>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</si>
  <si>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</si>
  <si>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</si>
  <si>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</si>
  <si>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</si>
  <si>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</si>
  <si>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</si>
  <si>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</si>
  <si>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</si>
  <si>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</si>
  <si>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</si>
  <si>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</si>
  <si>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</si>
  <si>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</si>
  <si>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</si>
  <si>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</si>
  <si>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</si>
  <si>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</si>
  <si>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</si>
  <si>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</si>
  <si>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</si>
  <si>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</si>
  <si>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</si>
  <si>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</si>
  <si>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</si>
  <si>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</si>
  <si>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</si>
  <si>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</si>
  <si>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</si>
  <si>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</si>
  <si>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</si>
  <si>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</si>
  <si>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</si>
  <si>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</si>
  <si>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</si>
  <si>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</si>
  <si>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</si>
  <si>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</si>
  <si>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</si>
  <si>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</si>
  <si>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</si>
  <si>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</si>
  <si>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</si>
  <si>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</si>
  <si>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</si>
  <si>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</si>
  <si>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</si>
  <si>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</si>
  <si>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</si>
  <si>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</si>
  <si>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</si>
  <si>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</si>
  <si>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</si>
  <si>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</si>
  <si>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</si>
  <si>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</si>
  <si>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</si>
  <si>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</si>
  <si>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</si>
  <si>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</si>
  <si>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</si>
  <si>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</si>
  <si>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</si>
  <si>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</si>
  <si>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</si>
  <si>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</si>
  <si>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</si>
  <si>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</si>
  <si>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</si>
  <si>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</si>
  <si>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</si>
  <si>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</si>
  <si>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</si>
  <si>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</si>
  <si>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</si>
  <si>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</si>
  <si>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</si>
  <si>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</si>
  <si>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</si>
  <si>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</si>
  <si>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</si>
  <si>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</si>
  <si>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</si>
  <si>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</si>
  <si>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</si>
  <si>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</si>
  <si>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</si>
  <si>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</si>
  <si>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</si>
  <si>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</si>
  <si>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</si>
  <si>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</si>
  <si>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</si>
  <si>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</si>
  <si>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</si>
  <si>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</si>
  <si>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</si>
  <si>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</si>
  <si>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</si>
  <si>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</si>
  <si>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</si>
  <si>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</si>
  <si>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</si>
  <si>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</si>
  <si>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</si>
  <si>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</si>
  <si>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</si>
  <si>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</si>
  <si>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</si>
  <si>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</si>
  <si>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</si>
  <si>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</si>
  <si>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</si>
  <si>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</si>
  <si>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</si>
  <si>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</si>
  <si>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</si>
  <si>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</si>
  <si>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</si>
  <si>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</si>
  <si>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Boolean Use Non BAU Capacity Retirement Schedule[nuclear es] 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</si>
  <si>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</si>
  <si>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</si>
  <si>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</si>
  <si>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</si>
  <si>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</si>
  <si>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</si>
  <si>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</si>
  <si>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</si>
  <si>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</si>
  <si>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</si>
  <si>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</si>
  <si>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</si>
  <si>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</si>
  <si>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</si>
  <si>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</si>
  <si>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</si>
  <si>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</si>
  <si>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</si>
  <si>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</si>
  <si>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</si>
  <si>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</si>
  <si>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</si>
  <si>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</si>
  <si>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</si>
  <si>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</si>
  <si>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</si>
  <si>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</si>
  <si>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</si>
  <si>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</si>
  <si>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</si>
  <si>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</si>
  <si>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</si>
  <si>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</si>
  <si>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</si>
  <si>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</si>
  <si>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</si>
  <si>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</si>
  <si>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</si>
  <si>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</si>
  <si>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</si>
  <si>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</si>
  <si>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</si>
  <si>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</si>
  <si>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</si>
  <si>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</si>
  <si>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</si>
  <si>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</si>
  <si>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</si>
  <si>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</si>
  <si>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</si>
  <si>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</si>
  <si>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</si>
  <si>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</si>
  <si>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</si>
  <si>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</si>
  <si>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</si>
  <si>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</si>
  <si>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</si>
  <si>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</si>
  <si>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</si>
  <si>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</si>
  <si>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</si>
  <si>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</si>
  <si>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</si>
  <si>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</si>
  <si>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</si>
  <si>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</si>
  <si>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</si>
  <si>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</si>
  <si>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</si>
  <si>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</si>
  <si>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</si>
  <si>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</si>
  <si>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</si>
  <si>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</si>
  <si>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</si>
  <si>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</si>
  <si>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</si>
  <si>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</si>
  <si>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</si>
  <si>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</si>
  <si>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</si>
  <si>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</si>
  <si>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</si>
  <si>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</si>
  <si>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</si>
  <si>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</si>
  <si>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</si>
  <si>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</si>
  <si>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</si>
  <si>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</si>
  <si>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</si>
  <si>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</si>
  <si>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</si>
  <si>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</si>
  <si>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</si>
  <si>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</si>
  <si>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</si>
  <si>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</si>
  <si>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</si>
  <si>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</si>
  <si>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</si>
  <si>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</si>
  <si>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</si>
  <si>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</si>
  <si>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</si>
  <si>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</si>
  <si>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</si>
  <si>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</si>
  <si>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</si>
  <si>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</si>
  <si>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</si>
  <si>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</si>
  <si>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</si>
  <si>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</si>
  <si>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</si>
  <si>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</si>
  <si>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</si>
  <si>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</si>
  <si>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</si>
  <si>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</si>
  <si>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</si>
  <si>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</si>
  <si>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</si>
  <si>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</si>
  <si>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</si>
  <si>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</si>
  <si>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</si>
  <si>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</si>
  <si>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</si>
  <si>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</si>
  <si>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</si>
  <si>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</si>
  <si>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</si>
  <si>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</si>
  <si>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</si>
  <si>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</si>
  <si>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</si>
  <si>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</si>
  <si>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</si>
  <si>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</si>
  <si>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</si>
  <si>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</si>
  <si>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</si>
  <si>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</si>
  <si>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</si>
  <si>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</si>
  <si>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</si>
  <si>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</si>
  <si>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</si>
  <si>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</si>
  <si>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</si>
  <si>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</si>
  <si>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</si>
  <si>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</si>
  <si>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</si>
  <si>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</si>
  <si>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</si>
  <si>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</si>
  <si>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</si>
  <si>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</si>
  <si>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</si>
  <si>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</si>
  <si>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</si>
  <si>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</si>
  <si>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</si>
  <si>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</si>
  <si>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</si>
  <si>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</si>
  <si>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</si>
  <si>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</si>
  <si>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</si>
  <si>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</si>
  <si>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</si>
  <si>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</si>
  <si>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</si>
  <si>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</si>
  <si>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</si>
  <si>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</si>
  <si>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</si>
  <si>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</si>
  <si>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</si>
  <si>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</si>
  <si>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</si>
  <si>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</si>
  <si>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</si>
  <si>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</si>
  <si>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</si>
  <si>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</si>
  <si>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</si>
  <si>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</si>
  <si>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</si>
  <si>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</si>
  <si>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</si>
  <si>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</si>
  <si>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</si>
  <si>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</si>
  <si>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</si>
  <si>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</si>
  <si>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>DisabledPolicies=Boolean Ban New Power Plants[natural gas nonpeaker es], Boolean Use Non BAU Mandated Capacity Construction Schedule[natural gas nonpeaker es], Electricity Sector Fraction of Potential Additional CCS Achieved[petroleum es], Electricity Sector Fraction of Potential Additional CCS Achieved[natural gas peaker es]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</si>
  <si>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</si>
  <si>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</si>
  <si>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</si>
  <si>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</si>
  <si>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</si>
  <si>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</si>
  <si>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</si>
  <si>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</si>
  <si>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</si>
  <si>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</si>
  <si>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</si>
  <si>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</si>
  <si>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</si>
  <si>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</si>
  <si>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</si>
  <si>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</si>
  <si>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</si>
  <si>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</si>
  <si>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</si>
  <si>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</si>
  <si>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</si>
  <si>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</si>
  <si>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</si>
  <si>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</si>
  <si>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</si>
  <si>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</si>
  <si>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</si>
  <si>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</si>
  <si>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</si>
  <si>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</si>
  <si>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</si>
  <si>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</si>
  <si>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</si>
  <si>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</si>
  <si>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</si>
  <si>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</si>
  <si>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</si>
  <si>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</si>
  <si>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</si>
  <si>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</si>
  <si>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</si>
  <si>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</si>
  <si>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</si>
  <si>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</si>
  <si>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</si>
  <si>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</si>
  <si>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</si>
  <si>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</si>
  <si>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</si>
  <si>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</si>
  <si>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</si>
  <si>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</si>
  <si>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</si>
  <si>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</si>
  <si>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</si>
  <si>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</si>
  <si>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</si>
  <si>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</si>
  <si>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</si>
  <si>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</si>
  <si>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</si>
  <si>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</si>
  <si>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</si>
  <si>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</si>
  <si>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</si>
  <si>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</si>
  <si>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</si>
  <si>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</si>
  <si>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</si>
  <si>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</si>
  <si>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</si>
  <si>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</si>
  <si>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</si>
  <si>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</si>
  <si>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</si>
  <si>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</si>
  <si>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</si>
  <si>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</si>
  <si>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</si>
  <si>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</si>
  <si>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</si>
  <si>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</si>
  <si>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DisabledPolicies=Boolean Ban New Power Plants[hard coal es], Boolean Ban New Power Plants[lignite es]</t>
  </si>
  <si>
    <t>Pos vs. Neg Change</t>
  </si>
  <si>
    <t>US</t>
  </si>
  <si>
    <t>Comparison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</si>
</sst>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4" fillId="7" borderId="1" xfId="0" applyFont="1" applyFill="1" applyBorder="1" applyAlignment="1">
      <alignment horizontal="left" wrapText="1"/>
    </xf>
    <xf numFmtId="0" fontId="4" fillId="7" borderId="1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Testing.xlsx]State_pivot!PivotTable1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State_pivot!$B$3:$B$4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State_pivot!$B$5:$B$35</c:f>
              <c:numCache>
                <c:formatCode>General</c:formatCode>
                <c:ptCount val="31"/>
                <c:pt idx="0">
                  <c:v>0</c:v>
                </c:pt>
                <c:pt idx="1">
                  <c:v>749</c:v>
                </c:pt>
                <c:pt idx="2">
                  <c:v>19534</c:v>
                </c:pt>
                <c:pt idx="3">
                  <c:v>44443</c:v>
                </c:pt>
                <c:pt idx="4">
                  <c:v>61748</c:v>
                </c:pt>
                <c:pt idx="5">
                  <c:v>83842</c:v>
                </c:pt>
                <c:pt idx="6">
                  <c:v>102898</c:v>
                </c:pt>
                <c:pt idx="7">
                  <c:v>121060</c:v>
                </c:pt>
                <c:pt idx="8">
                  <c:v>140651</c:v>
                </c:pt>
                <c:pt idx="9">
                  <c:v>159835</c:v>
                </c:pt>
                <c:pt idx="10">
                  <c:v>178485</c:v>
                </c:pt>
                <c:pt idx="11">
                  <c:v>194954</c:v>
                </c:pt>
                <c:pt idx="12">
                  <c:v>220592</c:v>
                </c:pt>
                <c:pt idx="13">
                  <c:v>249303</c:v>
                </c:pt>
                <c:pt idx="14">
                  <c:v>278654</c:v>
                </c:pt>
                <c:pt idx="15">
                  <c:v>301873</c:v>
                </c:pt>
                <c:pt idx="16">
                  <c:v>322960</c:v>
                </c:pt>
                <c:pt idx="17">
                  <c:v>329468</c:v>
                </c:pt>
                <c:pt idx="18">
                  <c:v>327340</c:v>
                </c:pt>
                <c:pt idx="19">
                  <c:v>327822</c:v>
                </c:pt>
                <c:pt idx="20">
                  <c:v>320450</c:v>
                </c:pt>
                <c:pt idx="21">
                  <c:v>296709</c:v>
                </c:pt>
                <c:pt idx="22">
                  <c:v>284829</c:v>
                </c:pt>
                <c:pt idx="23">
                  <c:v>322787</c:v>
                </c:pt>
                <c:pt idx="24">
                  <c:v>371961</c:v>
                </c:pt>
                <c:pt idx="25">
                  <c:v>351277</c:v>
                </c:pt>
                <c:pt idx="26">
                  <c:v>324205</c:v>
                </c:pt>
                <c:pt idx="27">
                  <c:v>332166</c:v>
                </c:pt>
                <c:pt idx="28">
                  <c:v>518618</c:v>
                </c:pt>
                <c:pt idx="29">
                  <c:v>556837</c:v>
                </c:pt>
                <c:pt idx="30">
                  <c:v>514132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A-47F1-8A33-1921E17829F7}"/>
            </c:ext>
          </c:extLst>
        </c:ser>
        <c:ser>
          <c:idx val="1"/>
          <c:order val="1"/>
          <c:tx>
            <c:strRef>
              <c:f>State_pivot!$C$3:$C$4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State_pivot!$C$5:$C$35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18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25</c:v>
                </c:pt>
                <c:pt idx="18">
                  <c:v>13</c:v>
                </c:pt>
                <c:pt idx="19">
                  <c:v>21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8</c:v>
                </c:pt>
                <c:pt idx="27">
                  <c:v>15</c:v>
                </c:pt>
                <c:pt idx="28">
                  <c:v>20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A-47F1-8A33-1921E17829F7}"/>
            </c:ext>
          </c:extLst>
        </c:ser>
        <c:ser>
          <c:idx val="2"/>
          <c:order val="2"/>
          <c:tx>
            <c:strRef>
              <c:f>State_pivot!$D$3:$D$4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State_pivot!$D$5:$D$35</c:f>
              <c:numCache>
                <c:formatCode>General</c:formatCode>
                <c:ptCount val="31"/>
                <c:pt idx="0">
                  <c:v>0</c:v>
                </c:pt>
                <c:pt idx="1">
                  <c:v>38283</c:v>
                </c:pt>
                <c:pt idx="2">
                  <c:v>92455</c:v>
                </c:pt>
                <c:pt idx="3">
                  <c:v>142921</c:v>
                </c:pt>
                <c:pt idx="4">
                  <c:v>183280</c:v>
                </c:pt>
                <c:pt idx="5">
                  <c:v>223942</c:v>
                </c:pt>
                <c:pt idx="6">
                  <c:v>263700</c:v>
                </c:pt>
                <c:pt idx="7">
                  <c:v>301525</c:v>
                </c:pt>
                <c:pt idx="8">
                  <c:v>345355</c:v>
                </c:pt>
                <c:pt idx="9">
                  <c:v>392625</c:v>
                </c:pt>
                <c:pt idx="10">
                  <c:v>436005</c:v>
                </c:pt>
                <c:pt idx="11">
                  <c:v>475494</c:v>
                </c:pt>
                <c:pt idx="12">
                  <c:v>522002</c:v>
                </c:pt>
                <c:pt idx="13">
                  <c:v>571485</c:v>
                </c:pt>
                <c:pt idx="14">
                  <c:v>618533</c:v>
                </c:pt>
                <c:pt idx="15">
                  <c:v>656116</c:v>
                </c:pt>
                <c:pt idx="16">
                  <c:v>689486</c:v>
                </c:pt>
                <c:pt idx="17">
                  <c:v>712020</c:v>
                </c:pt>
                <c:pt idx="18">
                  <c:v>724953</c:v>
                </c:pt>
                <c:pt idx="19">
                  <c:v>738770</c:v>
                </c:pt>
                <c:pt idx="20">
                  <c:v>743596</c:v>
                </c:pt>
                <c:pt idx="21">
                  <c:v>732080</c:v>
                </c:pt>
                <c:pt idx="22">
                  <c:v>730907</c:v>
                </c:pt>
                <c:pt idx="23">
                  <c:v>779908</c:v>
                </c:pt>
                <c:pt idx="24">
                  <c:v>839519</c:v>
                </c:pt>
                <c:pt idx="25">
                  <c:v>829308</c:v>
                </c:pt>
                <c:pt idx="26">
                  <c:v>811862</c:v>
                </c:pt>
                <c:pt idx="27">
                  <c:v>831292</c:v>
                </c:pt>
                <c:pt idx="28">
                  <c:v>1031110</c:v>
                </c:pt>
                <c:pt idx="29">
                  <c:v>1083410</c:v>
                </c:pt>
                <c:pt idx="30">
                  <c:v>1054460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A-47F1-8A33-1921E17829F7}"/>
            </c:ext>
          </c:extLst>
        </c:ser>
        <c:ser>
          <c:idx val="3"/>
          <c:order val="3"/>
          <c:tx>
            <c:strRef>
              <c:f>State_pivot!$E$3:$E$4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State_pivot!$E$5:$E$35</c:f>
              <c:numCache>
                <c:formatCode>General</c:formatCode>
                <c:ptCount val="31"/>
                <c:pt idx="0">
                  <c:v>0</c:v>
                </c:pt>
                <c:pt idx="1">
                  <c:v>19181</c:v>
                </c:pt>
                <c:pt idx="2">
                  <c:v>29440</c:v>
                </c:pt>
                <c:pt idx="3">
                  <c:v>29793</c:v>
                </c:pt>
                <c:pt idx="4">
                  <c:v>29506</c:v>
                </c:pt>
                <c:pt idx="5">
                  <c:v>29073</c:v>
                </c:pt>
                <c:pt idx="6">
                  <c:v>27838</c:v>
                </c:pt>
                <c:pt idx="7">
                  <c:v>18764</c:v>
                </c:pt>
                <c:pt idx="8">
                  <c:v>19472</c:v>
                </c:pt>
                <c:pt idx="9">
                  <c:v>25341</c:v>
                </c:pt>
                <c:pt idx="10">
                  <c:v>27084</c:v>
                </c:pt>
                <c:pt idx="11">
                  <c:v>27311</c:v>
                </c:pt>
                <c:pt idx="12">
                  <c:v>27200</c:v>
                </c:pt>
                <c:pt idx="13">
                  <c:v>27258</c:v>
                </c:pt>
                <c:pt idx="14">
                  <c:v>28015</c:v>
                </c:pt>
                <c:pt idx="15">
                  <c:v>28591</c:v>
                </c:pt>
                <c:pt idx="16">
                  <c:v>20707</c:v>
                </c:pt>
                <c:pt idx="17">
                  <c:v>23602</c:v>
                </c:pt>
                <c:pt idx="18">
                  <c:v>29989</c:v>
                </c:pt>
                <c:pt idx="19">
                  <c:v>26750</c:v>
                </c:pt>
                <c:pt idx="20">
                  <c:v>31601</c:v>
                </c:pt>
                <c:pt idx="21">
                  <c:v>34497</c:v>
                </c:pt>
                <c:pt idx="22">
                  <c:v>26334</c:v>
                </c:pt>
                <c:pt idx="23">
                  <c:v>15986</c:v>
                </c:pt>
                <c:pt idx="24">
                  <c:v>25770</c:v>
                </c:pt>
                <c:pt idx="25">
                  <c:v>29468</c:v>
                </c:pt>
                <c:pt idx="26">
                  <c:v>18761</c:v>
                </c:pt>
                <c:pt idx="27">
                  <c:v>1059</c:v>
                </c:pt>
                <c:pt idx="28">
                  <c:v>-15180</c:v>
                </c:pt>
                <c:pt idx="29">
                  <c:v>77880</c:v>
                </c:pt>
                <c:pt idx="30">
                  <c:v>41850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A-47F1-8A33-1921E17829F7}"/>
            </c:ext>
          </c:extLst>
        </c:ser>
        <c:ser>
          <c:idx val="4"/>
          <c:order val="4"/>
          <c:tx>
            <c:strRef>
              <c:f>State_pivot!$F$3:$F$4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State_pivot!$F$5:$F$35</c:f>
              <c:numCache>
                <c:formatCode>General</c:formatCode>
                <c:ptCount val="31"/>
                <c:pt idx="0">
                  <c:v>0</c:v>
                </c:pt>
                <c:pt idx="1">
                  <c:v>132</c:v>
                </c:pt>
                <c:pt idx="2">
                  <c:v>362</c:v>
                </c:pt>
                <c:pt idx="3">
                  <c:v>676</c:v>
                </c:pt>
                <c:pt idx="4">
                  <c:v>1034</c:v>
                </c:pt>
                <c:pt idx="5">
                  <c:v>1348</c:v>
                </c:pt>
                <c:pt idx="6">
                  <c:v>1670</c:v>
                </c:pt>
                <c:pt idx="7">
                  <c:v>2039</c:v>
                </c:pt>
                <c:pt idx="8">
                  <c:v>2406</c:v>
                </c:pt>
                <c:pt idx="9">
                  <c:v>2844</c:v>
                </c:pt>
                <c:pt idx="10">
                  <c:v>3347</c:v>
                </c:pt>
                <c:pt idx="11">
                  <c:v>4223</c:v>
                </c:pt>
                <c:pt idx="12">
                  <c:v>12871</c:v>
                </c:pt>
                <c:pt idx="13">
                  <c:v>20003</c:v>
                </c:pt>
                <c:pt idx="14">
                  <c:v>20466</c:v>
                </c:pt>
                <c:pt idx="15">
                  <c:v>9375</c:v>
                </c:pt>
                <c:pt idx="16">
                  <c:v>-625</c:v>
                </c:pt>
                <c:pt idx="17">
                  <c:v>5402</c:v>
                </c:pt>
                <c:pt idx="18">
                  <c:v>13519</c:v>
                </c:pt>
                <c:pt idx="19">
                  <c:v>16373</c:v>
                </c:pt>
                <c:pt idx="20">
                  <c:v>14527</c:v>
                </c:pt>
                <c:pt idx="21">
                  <c:v>12191</c:v>
                </c:pt>
                <c:pt idx="22">
                  <c:v>11894</c:v>
                </c:pt>
                <c:pt idx="23">
                  <c:v>11349</c:v>
                </c:pt>
                <c:pt idx="24">
                  <c:v>8165</c:v>
                </c:pt>
                <c:pt idx="25">
                  <c:v>4582</c:v>
                </c:pt>
                <c:pt idx="26">
                  <c:v>7616</c:v>
                </c:pt>
                <c:pt idx="27">
                  <c:v>15014</c:v>
                </c:pt>
                <c:pt idx="28">
                  <c:v>31527</c:v>
                </c:pt>
                <c:pt idx="29">
                  <c:v>16230</c:v>
                </c:pt>
                <c:pt idx="30">
                  <c:v>6830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A-47F1-8A33-1921E17829F7}"/>
            </c:ext>
          </c:extLst>
        </c:ser>
        <c:ser>
          <c:idx val="5"/>
          <c:order val="5"/>
          <c:tx>
            <c:strRef>
              <c:f>State_pivot!$G$3:$G$4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State_pivot!$G$5:$G$35</c:f>
              <c:numCache>
                <c:formatCode>General</c:formatCode>
                <c:ptCount val="31"/>
                <c:pt idx="0">
                  <c:v>0</c:v>
                </c:pt>
                <c:pt idx="1">
                  <c:v>1981</c:v>
                </c:pt>
                <c:pt idx="2">
                  <c:v>2540</c:v>
                </c:pt>
                <c:pt idx="3">
                  <c:v>2621</c:v>
                </c:pt>
                <c:pt idx="4">
                  <c:v>2632</c:v>
                </c:pt>
                <c:pt idx="5">
                  <c:v>2574</c:v>
                </c:pt>
                <c:pt idx="6">
                  <c:v>2532</c:v>
                </c:pt>
                <c:pt idx="7">
                  <c:v>2486</c:v>
                </c:pt>
                <c:pt idx="8">
                  <c:v>2435</c:v>
                </c:pt>
                <c:pt idx="9">
                  <c:v>2395</c:v>
                </c:pt>
                <c:pt idx="10">
                  <c:v>2380</c:v>
                </c:pt>
                <c:pt idx="11">
                  <c:v>2379</c:v>
                </c:pt>
                <c:pt idx="12">
                  <c:v>2365</c:v>
                </c:pt>
                <c:pt idx="13">
                  <c:v>2348</c:v>
                </c:pt>
                <c:pt idx="14">
                  <c:v>2334</c:v>
                </c:pt>
                <c:pt idx="15">
                  <c:v>2339</c:v>
                </c:pt>
                <c:pt idx="16">
                  <c:v>2477</c:v>
                </c:pt>
                <c:pt idx="17">
                  <c:v>2556</c:v>
                </c:pt>
                <c:pt idx="18">
                  <c:v>2524</c:v>
                </c:pt>
                <c:pt idx="19">
                  <c:v>2477</c:v>
                </c:pt>
                <c:pt idx="20">
                  <c:v>2480</c:v>
                </c:pt>
                <c:pt idx="21">
                  <c:v>2593</c:v>
                </c:pt>
                <c:pt idx="22">
                  <c:v>2625</c:v>
                </c:pt>
                <c:pt idx="23">
                  <c:v>2527</c:v>
                </c:pt>
                <c:pt idx="24">
                  <c:v>2347</c:v>
                </c:pt>
                <c:pt idx="25">
                  <c:v>2476</c:v>
                </c:pt>
                <c:pt idx="26">
                  <c:v>2987</c:v>
                </c:pt>
                <c:pt idx="27">
                  <c:v>3124</c:v>
                </c:pt>
                <c:pt idx="28">
                  <c:v>2390</c:v>
                </c:pt>
                <c:pt idx="29">
                  <c:v>2800</c:v>
                </c:pt>
                <c:pt idx="30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A-47F1-8A33-1921E17829F7}"/>
            </c:ext>
          </c:extLst>
        </c:ser>
        <c:ser>
          <c:idx val="6"/>
          <c:order val="6"/>
          <c:tx>
            <c:strRef>
              <c:f>State_pivot!$H$3:$H$4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State_pivot!$H$5:$H$35</c:f>
              <c:numCache>
                <c:formatCode>General</c:formatCode>
                <c:ptCount val="31"/>
                <c:pt idx="0">
                  <c:v>0</c:v>
                </c:pt>
                <c:pt idx="1">
                  <c:v>-7</c:v>
                </c:pt>
                <c:pt idx="2">
                  <c:v>-7</c:v>
                </c:pt>
                <c:pt idx="3">
                  <c:v>-11</c:v>
                </c:pt>
                <c:pt idx="4">
                  <c:v>-24</c:v>
                </c:pt>
                <c:pt idx="5">
                  <c:v>-53</c:v>
                </c:pt>
                <c:pt idx="6">
                  <c:v>-91</c:v>
                </c:pt>
                <c:pt idx="7">
                  <c:v>-139</c:v>
                </c:pt>
                <c:pt idx="8">
                  <c:v>-213</c:v>
                </c:pt>
                <c:pt idx="9">
                  <c:v>-308</c:v>
                </c:pt>
                <c:pt idx="10">
                  <c:v>-385</c:v>
                </c:pt>
                <c:pt idx="11">
                  <c:v>-485</c:v>
                </c:pt>
                <c:pt idx="12">
                  <c:v>81</c:v>
                </c:pt>
                <c:pt idx="13">
                  <c:v>7784</c:v>
                </c:pt>
                <c:pt idx="14">
                  <c:v>6108</c:v>
                </c:pt>
                <c:pt idx="15">
                  <c:v>255</c:v>
                </c:pt>
                <c:pt idx="16">
                  <c:v>-3282</c:v>
                </c:pt>
                <c:pt idx="17">
                  <c:v>4899</c:v>
                </c:pt>
                <c:pt idx="18">
                  <c:v>3002</c:v>
                </c:pt>
                <c:pt idx="19">
                  <c:v>-1732</c:v>
                </c:pt>
                <c:pt idx="20">
                  <c:v>4059</c:v>
                </c:pt>
                <c:pt idx="21">
                  <c:v>9367</c:v>
                </c:pt>
                <c:pt idx="22">
                  <c:v>3044</c:v>
                </c:pt>
                <c:pt idx="23">
                  <c:v>4887</c:v>
                </c:pt>
                <c:pt idx="24">
                  <c:v>5994</c:v>
                </c:pt>
                <c:pt idx="25">
                  <c:v>4703</c:v>
                </c:pt>
                <c:pt idx="26">
                  <c:v>5501</c:v>
                </c:pt>
                <c:pt idx="27">
                  <c:v>9041</c:v>
                </c:pt>
                <c:pt idx="28">
                  <c:v>16880</c:v>
                </c:pt>
                <c:pt idx="29">
                  <c:v>10140</c:v>
                </c:pt>
                <c:pt idx="30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6A-47F1-8A33-1921E17829F7}"/>
            </c:ext>
          </c:extLst>
        </c:ser>
        <c:ser>
          <c:idx val="7"/>
          <c:order val="7"/>
          <c:tx>
            <c:strRef>
              <c:f>State_pivot!$I$3:$I$4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6A-47F1-8A33-1921E17829F7}"/>
            </c:ext>
          </c:extLst>
        </c:ser>
        <c:ser>
          <c:idx val="8"/>
          <c:order val="8"/>
          <c:tx>
            <c:strRef>
              <c:f>State_pivot!$J$3:$J$4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State_pivot!$J$5:$J$35</c:f>
              <c:numCache>
                <c:formatCode>General</c:formatCode>
                <c:ptCount val="31"/>
                <c:pt idx="0">
                  <c:v>0</c:v>
                </c:pt>
                <c:pt idx="1">
                  <c:v>-46</c:v>
                </c:pt>
                <c:pt idx="2">
                  <c:v>-74</c:v>
                </c:pt>
                <c:pt idx="3">
                  <c:v>-81</c:v>
                </c:pt>
                <c:pt idx="4">
                  <c:v>-63</c:v>
                </c:pt>
                <c:pt idx="5">
                  <c:v>-48</c:v>
                </c:pt>
                <c:pt idx="6">
                  <c:v>-25</c:v>
                </c:pt>
                <c:pt idx="7">
                  <c:v>-28</c:v>
                </c:pt>
                <c:pt idx="8">
                  <c:v>-47</c:v>
                </c:pt>
                <c:pt idx="9">
                  <c:v>-45</c:v>
                </c:pt>
                <c:pt idx="10">
                  <c:v>-13</c:v>
                </c:pt>
                <c:pt idx="11">
                  <c:v>-17</c:v>
                </c:pt>
                <c:pt idx="12">
                  <c:v>-26</c:v>
                </c:pt>
                <c:pt idx="13">
                  <c:v>-37</c:v>
                </c:pt>
                <c:pt idx="14">
                  <c:v>-39</c:v>
                </c:pt>
                <c:pt idx="15">
                  <c:v>-29</c:v>
                </c:pt>
                <c:pt idx="16">
                  <c:v>-38</c:v>
                </c:pt>
                <c:pt idx="17">
                  <c:v>-37</c:v>
                </c:pt>
                <c:pt idx="18">
                  <c:v>-47</c:v>
                </c:pt>
                <c:pt idx="19">
                  <c:v>-56</c:v>
                </c:pt>
                <c:pt idx="20">
                  <c:v>-51</c:v>
                </c:pt>
                <c:pt idx="21">
                  <c:v>-16</c:v>
                </c:pt>
                <c:pt idx="22">
                  <c:v>-38</c:v>
                </c:pt>
                <c:pt idx="23">
                  <c:v>-72</c:v>
                </c:pt>
                <c:pt idx="24">
                  <c:v>-38</c:v>
                </c:pt>
                <c:pt idx="25">
                  <c:v>64</c:v>
                </c:pt>
                <c:pt idx="26">
                  <c:v>29</c:v>
                </c:pt>
                <c:pt idx="27">
                  <c:v>-188</c:v>
                </c:pt>
                <c:pt idx="28">
                  <c:v>-250</c:v>
                </c:pt>
                <c:pt idx="29">
                  <c:v>20</c:v>
                </c:pt>
                <c:pt idx="30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6A-47F1-8A33-1921E17829F7}"/>
            </c:ext>
          </c:extLst>
        </c:ser>
        <c:ser>
          <c:idx val="9"/>
          <c:order val="9"/>
          <c:tx>
            <c:strRef>
              <c:f>State_pivot!$K$3:$K$4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State_pivot!$K$5:$K$35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6A-47F1-8A33-1921E17829F7}"/>
            </c:ext>
          </c:extLst>
        </c:ser>
        <c:ser>
          <c:idx val="10"/>
          <c:order val="10"/>
          <c:tx>
            <c:strRef>
              <c:f>State_pivot!$L$3:$L$4</c:f>
              <c:strCache>
                <c:ptCount val="1"/>
                <c:pt idx="0">
                  <c:v>DisabledPolicyGroup=EV Charger Deployment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State_pivot!$L$5:$L$35</c:f>
              <c:numCache>
                <c:formatCode>General</c:formatCode>
                <c:ptCount val="31"/>
                <c:pt idx="0">
                  <c:v>0</c:v>
                </c:pt>
                <c:pt idx="1">
                  <c:v>171</c:v>
                </c:pt>
                <c:pt idx="2">
                  <c:v>568</c:v>
                </c:pt>
                <c:pt idx="3">
                  <c:v>695</c:v>
                </c:pt>
                <c:pt idx="4">
                  <c:v>795</c:v>
                </c:pt>
                <c:pt idx="5">
                  <c:v>898</c:v>
                </c:pt>
                <c:pt idx="6">
                  <c:v>1015</c:v>
                </c:pt>
                <c:pt idx="7">
                  <c:v>1110</c:v>
                </c:pt>
                <c:pt idx="8">
                  <c:v>1198</c:v>
                </c:pt>
                <c:pt idx="9">
                  <c:v>1303</c:v>
                </c:pt>
                <c:pt idx="10">
                  <c:v>1397</c:v>
                </c:pt>
                <c:pt idx="11">
                  <c:v>398</c:v>
                </c:pt>
                <c:pt idx="12">
                  <c:v>72</c:v>
                </c:pt>
                <c:pt idx="13">
                  <c:v>-1</c:v>
                </c:pt>
                <c:pt idx="14">
                  <c:v>-18</c:v>
                </c:pt>
                <c:pt idx="15">
                  <c:v>-17</c:v>
                </c:pt>
                <c:pt idx="16">
                  <c:v>-15</c:v>
                </c:pt>
                <c:pt idx="17">
                  <c:v>-10</c:v>
                </c:pt>
                <c:pt idx="18">
                  <c:v>-9</c:v>
                </c:pt>
                <c:pt idx="19">
                  <c:v>4</c:v>
                </c:pt>
                <c:pt idx="20">
                  <c:v>-4</c:v>
                </c:pt>
                <c:pt idx="21">
                  <c:v>-27</c:v>
                </c:pt>
                <c:pt idx="22">
                  <c:v>-32</c:v>
                </c:pt>
                <c:pt idx="23">
                  <c:v>7</c:v>
                </c:pt>
                <c:pt idx="24">
                  <c:v>63</c:v>
                </c:pt>
                <c:pt idx="25">
                  <c:v>4</c:v>
                </c:pt>
                <c:pt idx="26">
                  <c:v>-152</c:v>
                </c:pt>
                <c:pt idx="27">
                  <c:v>-90</c:v>
                </c:pt>
                <c:pt idx="28">
                  <c:v>170</c:v>
                </c:pt>
                <c:pt idx="29">
                  <c:v>80</c:v>
                </c:pt>
                <c:pt idx="30">
                  <c:v>-520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6A-47F1-8A33-1921E17829F7}"/>
            </c:ext>
          </c:extLst>
        </c:ser>
        <c:ser>
          <c:idx val="11"/>
          <c:order val="11"/>
          <c:tx>
            <c:strRef>
              <c:f>State_pivot!$M$3:$M$4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State_pivot!$M$5:$M$35</c:f>
              <c:numCache>
                <c:formatCode>General</c:formatCode>
                <c:ptCount val="31"/>
                <c:pt idx="0">
                  <c:v>0</c:v>
                </c:pt>
                <c:pt idx="1">
                  <c:v>-14</c:v>
                </c:pt>
                <c:pt idx="2">
                  <c:v>-72</c:v>
                </c:pt>
                <c:pt idx="3">
                  <c:v>-38</c:v>
                </c:pt>
                <c:pt idx="4">
                  <c:v>35</c:v>
                </c:pt>
                <c:pt idx="5">
                  <c:v>92</c:v>
                </c:pt>
                <c:pt idx="6">
                  <c:v>131</c:v>
                </c:pt>
                <c:pt idx="7">
                  <c:v>139</c:v>
                </c:pt>
                <c:pt idx="8">
                  <c:v>142</c:v>
                </c:pt>
                <c:pt idx="9">
                  <c:v>154</c:v>
                </c:pt>
                <c:pt idx="10">
                  <c:v>178</c:v>
                </c:pt>
                <c:pt idx="11">
                  <c:v>200</c:v>
                </c:pt>
                <c:pt idx="12">
                  <c:v>231</c:v>
                </c:pt>
                <c:pt idx="13">
                  <c:v>227</c:v>
                </c:pt>
                <c:pt idx="14">
                  <c:v>224</c:v>
                </c:pt>
                <c:pt idx="15">
                  <c:v>239</c:v>
                </c:pt>
                <c:pt idx="16">
                  <c:v>822</c:v>
                </c:pt>
                <c:pt idx="17">
                  <c:v>10050</c:v>
                </c:pt>
                <c:pt idx="18">
                  <c:v>7431</c:v>
                </c:pt>
                <c:pt idx="19">
                  <c:v>1486</c:v>
                </c:pt>
                <c:pt idx="20">
                  <c:v>-2296</c:v>
                </c:pt>
                <c:pt idx="21">
                  <c:v>-2826</c:v>
                </c:pt>
                <c:pt idx="22">
                  <c:v>-1758</c:v>
                </c:pt>
                <c:pt idx="23">
                  <c:v>-1205</c:v>
                </c:pt>
                <c:pt idx="24">
                  <c:v>-1604</c:v>
                </c:pt>
                <c:pt idx="25">
                  <c:v>-1436</c:v>
                </c:pt>
                <c:pt idx="26">
                  <c:v>395</c:v>
                </c:pt>
                <c:pt idx="27">
                  <c:v>1223</c:v>
                </c:pt>
                <c:pt idx="28">
                  <c:v>-850</c:v>
                </c:pt>
                <c:pt idx="29">
                  <c:v>-2630</c:v>
                </c:pt>
                <c:pt idx="30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6A-47F1-8A33-1921E17829F7}"/>
            </c:ext>
          </c:extLst>
        </c:ser>
        <c:ser>
          <c:idx val="12"/>
          <c:order val="12"/>
          <c:tx>
            <c:strRef>
              <c:f>State_pivot!$N$3:$N$4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State_pivot!$N$5:$N$35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22</c:v>
                </c:pt>
                <c:pt idx="10">
                  <c:v>27</c:v>
                </c:pt>
                <c:pt idx="11">
                  <c:v>23</c:v>
                </c:pt>
                <c:pt idx="12">
                  <c:v>20</c:v>
                </c:pt>
                <c:pt idx="13">
                  <c:v>21</c:v>
                </c:pt>
                <c:pt idx="14">
                  <c:v>19</c:v>
                </c:pt>
                <c:pt idx="15">
                  <c:v>23</c:v>
                </c:pt>
                <c:pt idx="16">
                  <c:v>17</c:v>
                </c:pt>
                <c:pt idx="17">
                  <c:v>21</c:v>
                </c:pt>
                <c:pt idx="18">
                  <c:v>15</c:v>
                </c:pt>
                <c:pt idx="19">
                  <c:v>27</c:v>
                </c:pt>
                <c:pt idx="20">
                  <c:v>17</c:v>
                </c:pt>
                <c:pt idx="21">
                  <c:v>15</c:v>
                </c:pt>
                <c:pt idx="22">
                  <c:v>17</c:v>
                </c:pt>
                <c:pt idx="23">
                  <c:v>9</c:v>
                </c:pt>
                <c:pt idx="24">
                  <c:v>11</c:v>
                </c:pt>
                <c:pt idx="25">
                  <c:v>19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6A-47F1-8A33-1921E17829F7}"/>
            </c:ext>
          </c:extLst>
        </c:ser>
        <c:ser>
          <c:idx val="13"/>
          <c:order val="13"/>
          <c:tx>
            <c:strRef>
              <c:f>State_pivot!$O$3:$O$4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State_pivot!$O$5:$O$35</c:f>
              <c:numCache>
                <c:formatCode>General</c:formatCode>
                <c:ptCount val="31"/>
                <c:pt idx="0">
                  <c:v>0</c:v>
                </c:pt>
                <c:pt idx="1">
                  <c:v>-10</c:v>
                </c:pt>
                <c:pt idx="2">
                  <c:v>-18</c:v>
                </c:pt>
                <c:pt idx="3">
                  <c:v>-43</c:v>
                </c:pt>
                <c:pt idx="4">
                  <c:v>-66</c:v>
                </c:pt>
                <c:pt idx="5">
                  <c:v>-97</c:v>
                </c:pt>
                <c:pt idx="6">
                  <c:v>-122</c:v>
                </c:pt>
                <c:pt idx="7">
                  <c:v>-147</c:v>
                </c:pt>
                <c:pt idx="8">
                  <c:v>-196</c:v>
                </c:pt>
                <c:pt idx="9">
                  <c:v>-247</c:v>
                </c:pt>
                <c:pt idx="10">
                  <c:v>-282</c:v>
                </c:pt>
                <c:pt idx="11">
                  <c:v>-326</c:v>
                </c:pt>
                <c:pt idx="12">
                  <c:v>-367</c:v>
                </c:pt>
                <c:pt idx="13">
                  <c:v>-415</c:v>
                </c:pt>
                <c:pt idx="14">
                  <c:v>-482</c:v>
                </c:pt>
                <c:pt idx="15">
                  <c:v>-535</c:v>
                </c:pt>
                <c:pt idx="16">
                  <c:v>-563</c:v>
                </c:pt>
                <c:pt idx="17">
                  <c:v>-607</c:v>
                </c:pt>
                <c:pt idx="18">
                  <c:v>-671</c:v>
                </c:pt>
                <c:pt idx="19">
                  <c:v>-735</c:v>
                </c:pt>
                <c:pt idx="20">
                  <c:v>-805</c:v>
                </c:pt>
                <c:pt idx="21">
                  <c:v>-847</c:v>
                </c:pt>
                <c:pt idx="22">
                  <c:v>-946</c:v>
                </c:pt>
                <c:pt idx="23">
                  <c:v>-1029</c:v>
                </c:pt>
                <c:pt idx="24">
                  <c:v>-1082</c:v>
                </c:pt>
                <c:pt idx="25">
                  <c:v>-1120</c:v>
                </c:pt>
                <c:pt idx="26">
                  <c:v>-1201</c:v>
                </c:pt>
                <c:pt idx="27">
                  <c:v>-1352</c:v>
                </c:pt>
                <c:pt idx="28">
                  <c:v>-1510</c:v>
                </c:pt>
                <c:pt idx="29">
                  <c:v>-1530</c:v>
                </c:pt>
                <c:pt idx="30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6A-47F1-8A33-1921E17829F7}"/>
            </c:ext>
          </c:extLst>
        </c:ser>
        <c:ser>
          <c:idx val="14"/>
          <c:order val="14"/>
          <c:tx>
            <c:strRef>
              <c:f>State_pivot!$P$3:$P$4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State_pivot!$P$5:$P$35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24</c:v>
                </c:pt>
                <c:pt idx="3">
                  <c:v>37</c:v>
                </c:pt>
                <c:pt idx="4">
                  <c:v>43</c:v>
                </c:pt>
                <c:pt idx="5">
                  <c:v>47</c:v>
                </c:pt>
                <c:pt idx="6">
                  <c:v>-149</c:v>
                </c:pt>
                <c:pt idx="7">
                  <c:v>-333</c:v>
                </c:pt>
                <c:pt idx="8">
                  <c:v>-488</c:v>
                </c:pt>
                <c:pt idx="9">
                  <c:v>-555</c:v>
                </c:pt>
                <c:pt idx="10">
                  <c:v>-551</c:v>
                </c:pt>
                <c:pt idx="11">
                  <c:v>-551</c:v>
                </c:pt>
                <c:pt idx="12">
                  <c:v>-484</c:v>
                </c:pt>
                <c:pt idx="13">
                  <c:v>-383</c:v>
                </c:pt>
                <c:pt idx="14">
                  <c:v>-247</c:v>
                </c:pt>
                <c:pt idx="15">
                  <c:v>-60</c:v>
                </c:pt>
                <c:pt idx="16">
                  <c:v>-27</c:v>
                </c:pt>
                <c:pt idx="17">
                  <c:v>-82</c:v>
                </c:pt>
                <c:pt idx="18">
                  <c:v>-183</c:v>
                </c:pt>
                <c:pt idx="19">
                  <c:v>-293</c:v>
                </c:pt>
                <c:pt idx="20">
                  <c:v>-395</c:v>
                </c:pt>
                <c:pt idx="21">
                  <c:v>-462</c:v>
                </c:pt>
                <c:pt idx="22">
                  <c:v>-372</c:v>
                </c:pt>
                <c:pt idx="23">
                  <c:v>-514</c:v>
                </c:pt>
                <c:pt idx="24">
                  <c:v>-620</c:v>
                </c:pt>
                <c:pt idx="25">
                  <c:v>-736</c:v>
                </c:pt>
                <c:pt idx="26">
                  <c:v>-741</c:v>
                </c:pt>
                <c:pt idx="27">
                  <c:v>-694</c:v>
                </c:pt>
                <c:pt idx="28">
                  <c:v>-770</c:v>
                </c:pt>
                <c:pt idx="29">
                  <c:v>-980</c:v>
                </c:pt>
                <c:pt idx="30">
                  <c:v>-1140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6A-47F1-8A33-1921E17829F7}"/>
            </c:ext>
          </c:extLst>
        </c:ser>
        <c:ser>
          <c:idx val="15"/>
          <c:order val="15"/>
          <c:tx>
            <c:strRef>
              <c:f>State_pivot!$Q$3:$Q$4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State_pivot!$Q$5:$Q$35</c:f>
              <c:numCache>
                <c:formatCode>General</c:formatCode>
                <c:ptCount val="31"/>
                <c:pt idx="0">
                  <c:v>0</c:v>
                </c:pt>
                <c:pt idx="1">
                  <c:v>1350</c:v>
                </c:pt>
                <c:pt idx="2">
                  <c:v>6514</c:v>
                </c:pt>
                <c:pt idx="3">
                  <c:v>6325</c:v>
                </c:pt>
                <c:pt idx="4">
                  <c:v>5690</c:v>
                </c:pt>
                <c:pt idx="5">
                  <c:v>5686</c:v>
                </c:pt>
                <c:pt idx="6">
                  <c:v>5268</c:v>
                </c:pt>
                <c:pt idx="7">
                  <c:v>-2913</c:v>
                </c:pt>
                <c:pt idx="8">
                  <c:v>-1340</c:v>
                </c:pt>
                <c:pt idx="9">
                  <c:v>5198</c:v>
                </c:pt>
                <c:pt idx="10">
                  <c:v>9094</c:v>
                </c:pt>
                <c:pt idx="11">
                  <c:v>9865</c:v>
                </c:pt>
                <c:pt idx="12">
                  <c:v>9194</c:v>
                </c:pt>
                <c:pt idx="13">
                  <c:v>8376</c:v>
                </c:pt>
                <c:pt idx="14">
                  <c:v>7903</c:v>
                </c:pt>
                <c:pt idx="15">
                  <c:v>7603</c:v>
                </c:pt>
                <c:pt idx="16">
                  <c:v>7524</c:v>
                </c:pt>
                <c:pt idx="17">
                  <c:v>7624</c:v>
                </c:pt>
                <c:pt idx="18">
                  <c:v>7656</c:v>
                </c:pt>
                <c:pt idx="19">
                  <c:v>7448</c:v>
                </c:pt>
                <c:pt idx="20">
                  <c:v>6905</c:v>
                </c:pt>
                <c:pt idx="21">
                  <c:v>6841</c:v>
                </c:pt>
                <c:pt idx="22">
                  <c:v>7828</c:v>
                </c:pt>
                <c:pt idx="23">
                  <c:v>8321</c:v>
                </c:pt>
                <c:pt idx="24">
                  <c:v>6775</c:v>
                </c:pt>
                <c:pt idx="25">
                  <c:v>4298</c:v>
                </c:pt>
                <c:pt idx="26">
                  <c:v>6578</c:v>
                </c:pt>
                <c:pt idx="27">
                  <c:v>13361</c:v>
                </c:pt>
                <c:pt idx="28">
                  <c:v>23230</c:v>
                </c:pt>
                <c:pt idx="29">
                  <c:v>24620</c:v>
                </c:pt>
                <c:pt idx="30">
                  <c:v>20620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6A-47F1-8A33-1921E17829F7}"/>
            </c:ext>
          </c:extLst>
        </c:ser>
        <c:ser>
          <c:idx val="16"/>
          <c:order val="16"/>
          <c:tx>
            <c:strRef>
              <c:f>State_pivot!$R$3:$R$4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State_pivot!$R$5:$R$35</c:f>
              <c:numCache>
                <c:formatCode>General</c:formatCode>
                <c:ptCount val="31"/>
                <c:pt idx="0">
                  <c:v>0</c:v>
                </c:pt>
                <c:pt idx="1">
                  <c:v>41</c:v>
                </c:pt>
                <c:pt idx="2">
                  <c:v>378</c:v>
                </c:pt>
                <c:pt idx="3">
                  <c:v>1458</c:v>
                </c:pt>
                <c:pt idx="4">
                  <c:v>3291</c:v>
                </c:pt>
                <c:pt idx="5">
                  <c:v>6270</c:v>
                </c:pt>
                <c:pt idx="6">
                  <c:v>18397</c:v>
                </c:pt>
                <c:pt idx="7">
                  <c:v>29499</c:v>
                </c:pt>
                <c:pt idx="8">
                  <c:v>35274</c:v>
                </c:pt>
                <c:pt idx="9">
                  <c:v>46905</c:v>
                </c:pt>
                <c:pt idx="10">
                  <c:v>65357</c:v>
                </c:pt>
                <c:pt idx="11">
                  <c:v>77495</c:v>
                </c:pt>
                <c:pt idx="12">
                  <c:v>89510</c:v>
                </c:pt>
                <c:pt idx="13">
                  <c:v>104845</c:v>
                </c:pt>
                <c:pt idx="14">
                  <c:v>121718</c:v>
                </c:pt>
                <c:pt idx="15">
                  <c:v>137380</c:v>
                </c:pt>
                <c:pt idx="16">
                  <c:v>151674</c:v>
                </c:pt>
                <c:pt idx="17">
                  <c:v>164411</c:v>
                </c:pt>
                <c:pt idx="18">
                  <c:v>175278</c:v>
                </c:pt>
                <c:pt idx="19">
                  <c:v>184018</c:v>
                </c:pt>
                <c:pt idx="20">
                  <c:v>190324</c:v>
                </c:pt>
                <c:pt idx="21">
                  <c:v>188954</c:v>
                </c:pt>
                <c:pt idx="22">
                  <c:v>193673</c:v>
                </c:pt>
                <c:pt idx="23">
                  <c:v>219202</c:v>
                </c:pt>
                <c:pt idx="24">
                  <c:v>232403</c:v>
                </c:pt>
                <c:pt idx="25">
                  <c:v>225469</c:v>
                </c:pt>
                <c:pt idx="26">
                  <c:v>227466</c:v>
                </c:pt>
                <c:pt idx="27">
                  <c:v>246141</c:v>
                </c:pt>
                <c:pt idx="28">
                  <c:v>361079</c:v>
                </c:pt>
                <c:pt idx="29">
                  <c:v>351834</c:v>
                </c:pt>
                <c:pt idx="30">
                  <c:v>330837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6A-47F1-8A33-1921E17829F7}"/>
            </c:ext>
          </c:extLst>
        </c:ser>
        <c:ser>
          <c:idx val="17"/>
          <c:order val="17"/>
          <c:tx>
            <c:strRef>
              <c:f>State_pivot!$S$3:$S$4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State_pivot!$S$5:$S$35</c:f>
              <c:numCache>
                <c:formatCode>General</c:formatCode>
                <c:ptCount val="31"/>
                <c:pt idx="0">
                  <c:v>0</c:v>
                </c:pt>
                <c:pt idx="1">
                  <c:v>808</c:v>
                </c:pt>
                <c:pt idx="2">
                  <c:v>1174</c:v>
                </c:pt>
                <c:pt idx="3">
                  <c:v>1221</c:v>
                </c:pt>
                <c:pt idx="4">
                  <c:v>1143</c:v>
                </c:pt>
                <c:pt idx="5">
                  <c:v>1102</c:v>
                </c:pt>
                <c:pt idx="6">
                  <c:v>1136</c:v>
                </c:pt>
                <c:pt idx="7">
                  <c:v>1210</c:v>
                </c:pt>
                <c:pt idx="8">
                  <c:v>1293</c:v>
                </c:pt>
                <c:pt idx="9">
                  <c:v>1383</c:v>
                </c:pt>
                <c:pt idx="10">
                  <c:v>1504</c:v>
                </c:pt>
                <c:pt idx="11">
                  <c:v>1604</c:v>
                </c:pt>
                <c:pt idx="12">
                  <c:v>1736</c:v>
                </c:pt>
                <c:pt idx="13">
                  <c:v>1785</c:v>
                </c:pt>
                <c:pt idx="14">
                  <c:v>1819</c:v>
                </c:pt>
                <c:pt idx="15">
                  <c:v>1907</c:v>
                </c:pt>
                <c:pt idx="16">
                  <c:v>2487</c:v>
                </c:pt>
                <c:pt idx="17">
                  <c:v>11753</c:v>
                </c:pt>
                <c:pt idx="18">
                  <c:v>9285</c:v>
                </c:pt>
                <c:pt idx="19">
                  <c:v>3498</c:v>
                </c:pt>
                <c:pt idx="20">
                  <c:v>493</c:v>
                </c:pt>
                <c:pt idx="21">
                  <c:v>9175</c:v>
                </c:pt>
                <c:pt idx="22">
                  <c:v>7602</c:v>
                </c:pt>
                <c:pt idx="23">
                  <c:v>2649</c:v>
                </c:pt>
                <c:pt idx="24">
                  <c:v>-927</c:v>
                </c:pt>
                <c:pt idx="25">
                  <c:v>-1271</c:v>
                </c:pt>
                <c:pt idx="26">
                  <c:v>1231</c:v>
                </c:pt>
                <c:pt idx="27">
                  <c:v>2815</c:v>
                </c:pt>
                <c:pt idx="28">
                  <c:v>10270</c:v>
                </c:pt>
                <c:pt idx="29">
                  <c:v>4590</c:v>
                </c:pt>
                <c:pt idx="30">
                  <c:v>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6A-47F1-8A33-1921E17829F7}"/>
            </c:ext>
          </c:extLst>
        </c:ser>
        <c:ser>
          <c:idx val="18"/>
          <c:order val="18"/>
          <c:tx>
            <c:strRef>
              <c:f>State_pivot!$T$3:$T$4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State_pivot!$T$5:$T$35</c:f>
              <c:numCache>
                <c:formatCode>General</c:formatCode>
                <c:ptCount val="31"/>
                <c:pt idx="0">
                  <c:v>0</c:v>
                </c:pt>
                <c:pt idx="1">
                  <c:v>76</c:v>
                </c:pt>
                <c:pt idx="2">
                  <c:v>-159</c:v>
                </c:pt>
                <c:pt idx="3">
                  <c:v>-602</c:v>
                </c:pt>
                <c:pt idx="4">
                  <c:v>-1128</c:v>
                </c:pt>
                <c:pt idx="5">
                  <c:v>-1704</c:v>
                </c:pt>
                <c:pt idx="6">
                  <c:v>-2823</c:v>
                </c:pt>
                <c:pt idx="7">
                  <c:v>-11823</c:v>
                </c:pt>
                <c:pt idx="8">
                  <c:v>-11267</c:v>
                </c:pt>
                <c:pt idx="9">
                  <c:v>-6324</c:v>
                </c:pt>
                <c:pt idx="10">
                  <c:v>-12107</c:v>
                </c:pt>
                <c:pt idx="11">
                  <c:v>-19637</c:v>
                </c:pt>
                <c:pt idx="12">
                  <c:v>-22765</c:v>
                </c:pt>
                <c:pt idx="13">
                  <c:v>-22400</c:v>
                </c:pt>
                <c:pt idx="14">
                  <c:v>-21270</c:v>
                </c:pt>
                <c:pt idx="15">
                  <c:v>-27802</c:v>
                </c:pt>
                <c:pt idx="16">
                  <c:v>-33727</c:v>
                </c:pt>
                <c:pt idx="17">
                  <c:v>-26960</c:v>
                </c:pt>
                <c:pt idx="18">
                  <c:v>-28053</c:v>
                </c:pt>
                <c:pt idx="19">
                  <c:v>-37488</c:v>
                </c:pt>
                <c:pt idx="20">
                  <c:v>-32056</c:v>
                </c:pt>
                <c:pt idx="21">
                  <c:v>-20617</c:v>
                </c:pt>
                <c:pt idx="22">
                  <c:v>-39298</c:v>
                </c:pt>
                <c:pt idx="23">
                  <c:v>-90065</c:v>
                </c:pt>
                <c:pt idx="24">
                  <c:v>-107476</c:v>
                </c:pt>
                <c:pt idx="25">
                  <c:v>-98916</c:v>
                </c:pt>
                <c:pt idx="26">
                  <c:v>-143913</c:v>
                </c:pt>
                <c:pt idx="27">
                  <c:v>-225818</c:v>
                </c:pt>
                <c:pt idx="28">
                  <c:v>-492460</c:v>
                </c:pt>
                <c:pt idx="29">
                  <c:v>-193680</c:v>
                </c:pt>
                <c:pt idx="30">
                  <c:v>-222630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6A-47F1-8A33-1921E17829F7}"/>
            </c:ext>
          </c:extLst>
        </c:ser>
        <c:ser>
          <c:idx val="19"/>
          <c:order val="19"/>
          <c:tx>
            <c:strRef>
              <c:f>State_pivot!$U$3:$U$4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State_pivot!$U$5:$U$35</c:f>
              <c:numCache>
                <c:formatCode>General</c:formatCode>
                <c:ptCount val="31"/>
                <c:pt idx="0">
                  <c:v>0</c:v>
                </c:pt>
                <c:pt idx="1">
                  <c:v>13835</c:v>
                </c:pt>
                <c:pt idx="2">
                  <c:v>40089</c:v>
                </c:pt>
                <c:pt idx="3">
                  <c:v>71678</c:v>
                </c:pt>
                <c:pt idx="4">
                  <c:v>92931</c:v>
                </c:pt>
                <c:pt idx="5">
                  <c:v>127523</c:v>
                </c:pt>
                <c:pt idx="6">
                  <c:v>169240</c:v>
                </c:pt>
                <c:pt idx="7">
                  <c:v>211216</c:v>
                </c:pt>
                <c:pt idx="8">
                  <c:v>249392</c:v>
                </c:pt>
                <c:pt idx="9">
                  <c:v>285300</c:v>
                </c:pt>
                <c:pt idx="10">
                  <c:v>326577</c:v>
                </c:pt>
                <c:pt idx="11">
                  <c:v>369385</c:v>
                </c:pt>
                <c:pt idx="12">
                  <c:v>410620</c:v>
                </c:pt>
                <c:pt idx="13">
                  <c:v>450172</c:v>
                </c:pt>
                <c:pt idx="14">
                  <c:v>495385</c:v>
                </c:pt>
                <c:pt idx="15">
                  <c:v>535542</c:v>
                </c:pt>
                <c:pt idx="16">
                  <c:v>563882</c:v>
                </c:pt>
                <c:pt idx="17">
                  <c:v>577297</c:v>
                </c:pt>
                <c:pt idx="18">
                  <c:v>589061</c:v>
                </c:pt>
                <c:pt idx="19">
                  <c:v>607039</c:v>
                </c:pt>
                <c:pt idx="20">
                  <c:v>617668</c:v>
                </c:pt>
                <c:pt idx="21">
                  <c:v>601355</c:v>
                </c:pt>
                <c:pt idx="22">
                  <c:v>599256</c:v>
                </c:pt>
                <c:pt idx="23">
                  <c:v>649642</c:v>
                </c:pt>
                <c:pt idx="24">
                  <c:v>711569</c:v>
                </c:pt>
                <c:pt idx="25">
                  <c:v>694169</c:v>
                </c:pt>
                <c:pt idx="26">
                  <c:v>673417</c:v>
                </c:pt>
                <c:pt idx="27">
                  <c:v>692410</c:v>
                </c:pt>
                <c:pt idx="28">
                  <c:v>893386</c:v>
                </c:pt>
                <c:pt idx="29">
                  <c:v>946486</c:v>
                </c:pt>
                <c:pt idx="30">
                  <c:v>917075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B6A-47F1-8A33-1921E17829F7}"/>
            </c:ext>
          </c:extLst>
        </c:ser>
        <c:ser>
          <c:idx val="20"/>
          <c:order val="20"/>
          <c:tx>
            <c:strRef>
              <c:f>State_pivot!$V$3:$V$4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State_pivot!$V$5:$V$35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4</c:v>
                </c:pt>
                <c:pt idx="3">
                  <c:v>11</c:v>
                </c:pt>
                <c:pt idx="4">
                  <c:v>22</c:v>
                </c:pt>
                <c:pt idx="5">
                  <c:v>34</c:v>
                </c:pt>
                <c:pt idx="6">
                  <c:v>54</c:v>
                </c:pt>
                <c:pt idx="7">
                  <c:v>63</c:v>
                </c:pt>
                <c:pt idx="8">
                  <c:v>66</c:v>
                </c:pt>
                <c:pt idx="9">
                  <c:v>79</c:v>
                </c:pt>
                <c:pt idx="10">
                  <c:v>109</c:v>
                </c:pt>
                <c:pt idx="11">
                  <c:v>102</c:v>
                </c:pt>
                <c:pt idx="12">
                  <c:v>87</c:v>
                </c:pt>
                <c:pt idx="13">
                  <c:v>68</c:v>
                </c:pt>
                <c:pt idx="14">
                  <c:v>70</c:v>
                </c:pt>
                <c:pt idx="15">
                  <c:v>83</c:v>
                </c:pt>
                <c:pt idx="16">
                  <c:v>129</c:v>
                </c:pt>
                <c:pt idx="17">
                  <c:v>136</c:v>
                </c:pt>
                <c:pt idx="18">
                  <c:v>119</c:v>
                </c:pt>
                <c:pt idx="19">
                  <c:v>106</c:v>
                </c:pt>
                <c:pt idx="20">
                  <c:v>101</c:v>
                </c:pt>
                <c:pt idx="21">
                  <c:v>149</c:v>
                </c:pt>
                <c:pt idx="22">
                  <c:v>153</c:v>
                </c:pt>
                <c:pt idx="23">
                  <c:v>143</c:v>
                </c:pt>
                <c:pt idx="24">
                  <c:v>136</c:v>
                </c:pt>
                <c:pt idx="25">
                  <c:v>179</c:v>
                </c:pt>
                <c:pt idx="26">
                  <c:v>238</c:v>
                </c:pt>
                <c:pt idx="27">
                  <c:v>207</c:v>
                </c:pt>
                <c:pt idx="28">
                  <c:v>100</c:v>
                </c:pt>
                <c:pt idx="29">
                  <c:v>150</c:v>
                </c:pt>
                <c:pt idx="3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B6A-47F1-8A33-1921E17829F7}"/>
            </c:ext>
          </c:extLst>
        </c:ser>
        <c:ser>
          <c:idx val="21"/>
          <c:order val="21"/>
          <c:tx>
            <c:strRef>
              <c:f>State_pivot!$W$3:$W$4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State_pivot!$W$5:$W$35</c:f>
              <c:numCache>
                <c:formatCode>General</c:formatCode>
                <c:ptCount val="31"/>
                <c:pt idx="0">
                  <c:v>0</c:v>
                </c:pt>
                <c:pt idx="1">
                  <c:v>12</c:v>
                </c:pt>
                <c:pt idx="2">
                  <c:v>52</c:v>
                </c:pt>
                <c:pt idx="3">
                  <c:v>116</c:v>
                </c:pt>
                <c:pt idx="4">
                  <c:v>188</c:v>
                </c:pt>
                <c:pt idx="5">
                  <c:v>270</c:v>
                </c:pt>
                <c:pt idx="6">
                  <c:v>365</c:v>
                </c:pt>
                <c:pt idx="7">
                  <c:v>491</c:v>
                </c:pt>
                <c:pt idx="8">
                  <c:v>627</c:v>
                </c:pt>
                <c:pt idx="9">
                  <c:v>798</c:v>
                </c:pt>
                <c:pt idx="10">
                  <c:v>981</c:v>
                </c:pt>
                <c:pt idx="11">
                  <c:v>998</c:v>
                </c:pt>
                <c:pt idx="12">
                  <c:v>965</c:v>
                </c:pt>
                <c:pt idx="13">
                  <c:v>913</c:v>
                </c:pt>
                <c:pt idx="14">
                  <c:v>852</c:v>
                </c:pt>
                <c:pt idx="15">
                  <c:v>807</c:v>
                </c:pt>
                <c:pt idx="16">
                  <c:v>851</c:v>
                </c:pt>
                <c:pt idx="17">
                  <c:v>879</c:v>
                </c:pt>
                <c:pt idx="18">
                  <c:v>840</c:v>
                </c:pt>
                <c:pt idx="19">
                  <c:v>779</c:v>
                </c:pt>
                <c:pt idx="20">
                  <c:v>744</c:v>
                </c:pt>
                <c:pt idx="21">
                  <c:v>790</c:v>
                </c:pt>
                <c:pt idx="22">
                  <c:v>827</c:v>
                </c:pt>
                <c:pt idx="23">
                  <c:v>757</c:v>
                </c:pt>
                <c:pt idx="24">
                  <c:v>580</c:v>
                </c:pt>
                <c:pt idx="25">
                  <c:v>568</c:v>
                </c:pt>
                <c:pt idx="26">
                  <c:v>944</c:v>
                </c:pt>
                <c:pt idx="27">
                  <c:v>1068</c:v>
                </c:pt>
                <c:pt idx="28">
                  <c:v>490</c:v>
                </c:pt>
                <c:pt idx="29">
                  <c:v>150</c:v>
                </c:pt>
                <c:pt idx="30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B6A-47F1-8A33-1921E17829F7}"/>
            </c:ext>
          </c:extLst>
        </c:ser>
        <c:ser>
          <c:idx val="22"/>
          <c:order val="22"/>
          <c:tx>
            <c:strRef>
              <c:f>State_pivot!$X$3:$X$4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B6A-47F1-8A33-1921E17829F7}"/>
            </c:ext>
          </c:extLst>
        </c:ser>
        <c:ser>
          <c:idx val="23"/>
          <c:order val="23"/>
          <c:tx>
            <c:strRef>
              <c:f>State_pivot!$Y$3:$Y$4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State_pivot!$Y$5:$Y$35</c:f>
              <c:numCache>
                <c:formatCode>General</c:formatCode>
                <c:ptCount val="31"/>
                <c:pt idx="0">
                  <c:v>0</c:v>
                </c:pt>
                <c:pt idx="1">
                  <c:v>-275</c:v>
                </c:pt>
                <c:pt idx="2">
                  <c:v>-685</c:v>
                </c:pt>
                <c:pt idx="3">
                  <c:v>-1039</c:v>
                </c:pt>
                <c:pt idx="4">
                  <c:v>-1346</c:v>
                </c:pt>
                <c:pt idx="5">
                  <c:v>-1475</c:v>
                </c:pt>
                <c:pt idx="6">
                  <c:v>-1336</c:v>
                </c:pt>
                <c:pt idx="7">
                  <c:v>-1143</c:v>
                </c:pt>
                <c:pt idx="8">
                  <c:v>-801</c:v>
                </c:pt>
                <c:pt idx="9">
                  <c:v>-489</c:v>
                </c:pt>
                <c:pt idx="10">
                  <c:v>-232</c:v>
                </c:pt>
                <c:pt idx="11">
                  <c:v>696</c:v>
                </c:pt>
                <c:pt idx="12">
                  <c:v>9707</c:v>
                </c:pt>
                <c:pt idx="13">
                  <c:v>17288</c:v>
                </c:pt>
                <c:pt idx="14">
                  <c:v>18214</c:v>
                </c:pt>
                <c:pt idx="15">
                  <c:v>7547</c:v>
                </c:pt>
                <c:pt idx="16">
                  <c:v>-2615</c:v>
                </c:pt>
                <c:pt idx="17">
                  <c:v>3314</c:v>
                </c:pt>
                <c:pt idx="18">
                  <c:v>11575</c:v>
                </c:pt>
                <c:pt idx="19">
                  <c:v>14630</c:v>
                </c:pt>
                <c:pt idx="20">
                  <c:v>12884</c:v>
                </c:pt>
                <c:pt idx="21">
                  <c:v>10045</c:v>
                </c:pt>
                <c:pt idx="22">
                  <c:v>778</c:v>
                </c:pt>
                <c:pt idx="23">
                  <c:v>3334</c:v>
                </c:pt>
                <c:pt idx="24">
                  <c:v>5767</c:v>
                </c:pt>
                <c:pt idx="25">
                  <c:v>5795</c:v>
                </c:pt>
                <c:pt idx="26">
                  <c:v>9259</c:v>
                </c:pt>
                <c:pt idx="27">
                  <c:v>14948</c:v>
                </c:pt>
                <c:pt idx="28">
                  <c:v>22060</c:v>
                </c:pt>
                <c:pt idx="29">
                  <c:v>12020</c:v>
                </c:pt>
                <c:pt idx="30">
                  <c:v>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B6A-47F1-8A33-1921E17829F7}"/>
            </c:ext>
          </c:extLst>
        </c:ser>
        <c:ser>
          <c:idx val="24"/>
          <c:order val="24"/>
          <c:tx>
            <c:strRef>
              <c:f>State_pivot!$Z$3:$Z$4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State_pivot!$Z$5:$Z$35</c:f>
              <c:numCache>
                <c:formatCode>General</c:formatCode>
                <c:ptCount val="31"/>
                <c:pt idx="0">
                  <c:v>0</c:v>
                </c:pt>
                <c:pt idx="1">
                  <c:v>707</c:v>
                </c:pt>
                <c:pt idx="2">
                  <c:v>1679</c:v>
                </c:pt>
                <c:pt idx="3">
                  <c:v>2794</c:v>
                </c:pt>
                <c:pt idx="4">
                  <c:v>4097</c:v>
                </c:pt>
                <c:pt idx="5">
                  <c:v>5195</c:v>
                </c:pt>
                <c:pt idx="6">
                  <c:v>6295</c:v>
                </c:pt>
                <c:pt idx="7">
                  <c:v>7421</c:v>
                </c:pt>
                <c:pt idx="8">
                  <c:v>8543</c:v>
                </c:pt>
                <c:pt idx="9">
                  <c:v>9591</c:v>
                </c:pt>
                <c:pt idx="10">
                  <c:v>10828</c:v>
                </c:pt>
                <c:pt idx="11">
                  <c:v>11783</c:v>
                </c:pt>
                <c:pt idx="12">
                  <c:v>12759</c:v>
                </c:pt>
                <c:pt idx="13">
                  <c:v>13745</c:v>
                </c:pt>
                <c:pt idx="14">
                  <c:v>14746</c:v>
                </c:pt>
                <c:pt idx="15">
                  <c:v>16051</c:v>
                </c:pt>
                <c:pt idx="16">
                  <c:v>17522</c:v>
                </c:pt>
                <c:pt idx="17">
                  <c:v>19205</c:v>
                </c:pt>
                <c:pt idx="18">
                  <c:v>20880</c:v>
                </c:pt>
                <c:pt idx="19">
                  <c:v>22687</c:v>
                </c:pt>
                <c:pt idx="20">
                  <c:v>24348</c:v>
                </c:pt>
                <c:pt idx="21">
                  <c:v>26225</c:v>
                </c:pt>
                <c:pt idx="22">
                  <c:v>28387</c:v>
                </c:pt>
                <c:pt idx="23">
                  <c:v>30238</c:v>
                </c:pt>
                <c:pt idx="24">
                  <c:v>31982</c:v>
                </c:pt>
                <c:pt idx="25">
                  <c:v>33862</c:v>
                </c:pt>
                <c:pt idx="26">
                  <c:v>36756</c:v>
                </c:pt>
                <c:pt idx="27">
                  <c:v>40051</c:v>
                </c:pt>
                <c:pt idx="28">
                  <c:v>41873</c:v>
                </c:pt>
                <c:pt idx="29">
                  <c:v>42230</c:v>
                </c:pt>
                <c:pt idx="30">
                  <c:v>44190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B6A-47F1-8A33-1921E17829F7}"/>
            </c:ext>
          </c:extLst>
        </c:ser>
        <c:ser>
          <c:idx val="25"/>
          <c:order val="25"/>
          <c:tx>
            <c:strRef>
              <c:f>State_pivot!$AA$3:$AA$4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State_pivot!$AA$5:$AA$35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B6A-47F1-8A33-1921E17829F7}"/>
            </c:ext>
          </c:extLst>
        </c:ser>
        <c:ser>
          <c:idx val="26"/>
          <c:order val="26"/>
          <c:tx>
            <c:strRef>
              <c:f>State_pivot!$AB$3:$AB$4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State_pivot!$AB$5:$AB$35</c:f>
              <c:numCache>
                <c:formatCode>General</c:formatCode>
                <c:ptCount val="31"/>
                <c:pt idx="0">
                  <c:v>0</c:v>
                </c:pt>
                <c:pt idx="1">
                  <c:v>92</c:v>
                </c:pt>
                <c:pt idx="2">
                  <c:v>2670</c:v>
                </c:pt>
                <c:pt idx="3">
                  <c:v>12844</c:v>
                </c:pt>
                <c:pt idx="4">
                  <c:v>23526</c:v>
                </c:pt>
                <c:pt idx="5">
                  <c:v>26894</c:v>
                </c:pt>
                <c:pt idx="6">
                  <c:v>24383</c:v>
                </c:pt>
                <c:pt idx="7">
                  <c:v>13169</c:v>
                </c:pt>
                <c:pt idx="8">
                  <c:v>12510</c:v>
                </c:pt>
                <c:pt idx="9">
                  <c:v>17913</c:v>
                </c:pt>
                <c:pt idx="10">
                  <c:v>21056</c:v>
                </c:pt>
                <c:pt idx="11">
                  <c:v>20797</c:v>
                </c:pt>
                <c:pt idx="12">
                  <c:v>19153</c:v>
                </c:pt>
                <c:pt idx="13">
                  <c:v>18152</c:v>
                </c:pt>
                <c:pt idx="14">
                  <c:v>17539</c:v>
                </c:pt>
                <c:pt idx="15">
                  <c:v>16127</c:v>
                </c:pt>
                <c:pt idx="16">
                  <c:v>14332</c:v>
                </c:pt>
                <c:pt idx="17">
                  <c:v>13684</c:v>
                </c:pt>
                <c:pt idx="18">
                  <c:v>14610</c:v>
                </c:pt>
                <c:pt idx="19">
                  <c:v>15130</c:v>
                </c:pt>
                <c:pt idx="20">
                  <c:v>20334</c:v>
                </c:pt>
                <c:pt idx="21">
                  <c:v>20706</c:v>
                </c:pt>
                <c:pt idx="22">
                  <c:v>6457</c:v>
                </c:pt>
                <c:pt idx="23">
                  <c:v>10866</c:v>
                </c:pt>
                <c:pt idx="24">
                  <c:v>39499</c:v>
                </c:pt>
                <c:pt idx="25">
                  <c:v>40206</c:v>
                </c:pt>
                <c:pt idx="26">
                  <c:v>34662</c:v>
                </c:pt>
                <c:pt idx="27">
                  <c:v>-17601</c:v>
                </c:pt>
                <c:pt idx="28">
                  <c:v>53673</c:v>
                </c:pt>
                <c:pt idx="29">
                  <c:v>112119</c:v>
                </c:pt>
                <c:pt idx="30">
                  <c:v>69185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B6A-47F1-8A33-1921E17829F7}"/>
            </c:ext>
          </c:extLst>
        </c:ser>
        <c:ser>
          <c:idx val="27"/>
          <c:order val="27"/>
          <c:tx>
            <c:strRef>
              <c:f>State_pivot!$AC$3:$AC$4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State_pivot!$AC$5:$AC$35</c:f>
              <c:numCache>
                <c:formatCode>General</c:formatCode>
                <c:ptCount val="31"/>
                <c:pt idx="0">
                  <c:v>0</c:v>
                </c:pt>
                <c:pt idx="1">
                  <c:v>-12</c:v>
                </c:pt>
                <c:pt idx="2">
                  <c:v>-22</c:v>
                </c:pt>
                <c:pt idx="3">
                  <c:v>-33</c:v>
                </c:pt>
                <c:pt idx="4">
                  <c:v>-48</c:v>
                </c:pt>
                <c:pt idx="5">
                  <c:v>-61</c:v>
                </c:pt>
                <c:pt idx="6">
                  <c:v>-73</c:v>
                </c:pt>
                <c:pt idx="7">
                  <c:v>-79</c:v>
                </c:pt>
                <c:pt idx="8">
                  <c:v>-96</c:v>
                </c:pt>
                <c:pt idx="9">
                  <c:v>-120</c:v>
                </c:pt>
                <c:pt idx="10">
                  <c:v>-127</c:v>
                </c:pt>
                <c:pt idx="11">
                  <c:v>-145</c:v>
                </c:pt>
                <c:pt idx="12">
                  <c:v>-155</c:v>
                </c:pt>
                <c:pt idx="13">
                  <c:v>-163</c:v>
                </c:pt>
                <c:pt idx="14">
                  <c:v>-180</c:v>
                </c:pt>
                <c:pt idx="15">
                  <c:v>-182</c:v>
                </c:pt>
                <c:pt idx="16">
                  <c:v>-179</c:v>
                </c:pt>
                <c:pt idx="17">
                  <c:v>-187</c:v>
                </c:pt>
                <c:pt idx="18">
                  <c:v>-200</c:v>
                </c:pt>
                <c:pt idx="19">
                  <c:v>-215</c:v>
                </c:pt>
                <c:pt idx="20">
                  <c:v>-221</c:v>
                </c:pt>
                <c:pt idx="21">
                  <c:v>-222</c:v>
                </c:pt>
                <c:pt idx="22">
                  <c:v>-229</c:v>
                </c:pt>
                <c:pt idx="23">
                  <c:v>-242</c:v>
                </c:pt>
                <c:pt idx="24">
                  <c:v>-254</c:v>
                </c:pt>
                <c:pt idx="25">
                  <c:v>-287</c:v>
                </c:pt>
                <c:pt idx="26">
                  <c:v>-299</c:v>
                </c:pt>
                <c:pt idx="27">
                  <c:v>-276</c:v>
                </c:pt>
                <c:pt idx="28">
                  <c:v>-290</c:v>
                </c:pt>
                <c:pt idx="29">
                  <c:v>-340</c:v>
                </c:pt>
                <c:pt idx="30">
                  <c:v>-420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B6A-47F1-8A33-1921E17829F7}"/>
            </c:ext>
          </c:extLst>
        </c:ser>
        <c:ser>
          <c:idx val="28"/>
          <c:order val="28"/>
          <c:tx>
            <c:strRef>
              <c:f>State_pivot!$AD$3:$AD$4</c:f>
              <c:strCache>
                <c:ptCount val="1"/>
                <c:pt idx="0">
                  <c:v>DisabledPolicyGroup=Subsidy for Elec Production - Nuclear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State_pivot!$A$5:$A$35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State_pivot!$AD$5:$AD$35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-1440</c:v>
                </c:pt>
                <c:pt idx="3">
                  <c:v>-2228</c:v>
                </c:pt>
                <c:pt idx="4">
                  <c:v>-2772</c:v>
                </c:pt>
                <c:pt idx="5">
                  <c:v>-2944</c:v>
                </c:pt>
                <c:pt idx="6">
                  <c:v>-2949</c:v>
                </c:pt>
                <c:pt idx="7">
                  <c:v>-2737</c:v>
                </c:pt>
                <c:pt idx="8">
                  <c:v>-2796</c:v>
                </c:pt>
                <c:pt idx="9">
                  <c:v>-2857</c:v>
                </c:pt>
                <c:pt idx="10">
                  <c:v>-2881</c:v>
                </c:pt>
                <c:pt idx="11">
                  <c:v>-2536</c:v>
                </c:pt>
                <c:pt idx="12">
                  <c:v>-2166</c:v>
                </c:pt>
                <c:pt idx="13">
                  <c:v>6302</c:v>
                </c:pt>
                <c:pt idx="14">
                  <c:v>12984</c:v>
                </c:pt>
                <c:pt idx="15">
                  <c:v>5028</c:v>
                </c:pt>
                <c:pt idx="16">
                  <c:v>-4896</c:v>
                </c:pt>
                <c:pt idx="17">
                  <c:v>-1128</c:v>
                </c:pt>
                <c:pt idx="18">
                  <c:v>4514</c:v>
                </c:pt>
                <c:pt idx="19">
                  <c:v>-1389</c:v>
                </c:pt>
                <c:pt idx="20">
                  <c:v>1980</c:v>
                </c:pt>
                <c:pt idx="21">
                  <c:v>11734</c:v>
                </c:pt>
                <c:pt idx="22">
                  <c:v>3867</c:v>
                </c:pt>
                <c:pt idx="23">
                  <c:v>-22853</c:v>
                </c:pt>
                <c:pt idx="24">
                  <c:v>-29737</c:v>
                </c:pt>
                <c:pt idx="25">
                  <c:v>-25271</c:v>
                </c:pt>
                <c:pt idx="26">
                  <c:v>-49305</c:v>
                </c:pt>
                <c:pt idx="27">
                  <c:v>-90344</c:v>
                </c:pt>
                <c:pt idx="28">
                  <c:v>-213020</c:v>
                </c:pt>
                <c:pt idx="29">
                  <c:v>-51020</c:v>
                </c:pt>
                <c:pt idx="30">
                  <c:v>-27670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B6A-47F1-8A33-1921E178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4991"/>
        <c:axId val="53407039"/>
      </c:lineChart>
      <c:catAx>
        <c:axId val="5338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039"/>
        <c:crosses val="autoZero"/>
        <c:auto val="1"/>
        <c:lblAlgn val="ctr"/>
        <c:lblOffset val="100"/>
        <c:noMultiLvlLbl val="0"/>
      </c:catAx>
      <c:valAx>
        <c:axId val="534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Testing.xlsx]US_Pivot!PivotTable2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US_Pivot!$B$1:$B$2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US_Pivot!$B$3:$B$33</c:f>
              <c:numCache>
                <c:formatCode>General</c:formatCode>
                <c:ptCount val="31"/>
                <c:pt idx="0">
                  <c:v>0</c:v>
                </c:pt>
                <c:pt idx="1">
                  <c:v>111</c:v>
                </c:pt>
                <c:pt idx="2">
                  <c:v>-252</c:v>
                </c:pt>
                <c:pt idx="3">
                  <c:v>-500</c:v>
                </c:pt>
                <c:pt idx="4">
                  <c:v>-660</c:v>
                </c:pt>
                <c:pt idx="5">
                  <c:v>-660</c:v>
                </c:pt>
                <c:pt idx="6">
                  <c:v>-420</c:v>
                </c:pt>
                <c:pt idx="7">
                  <c:v>-120</c:v>
                </c:pt>
                <c:pt idx="8">
                  <c:v>3550</c:v>
                </c:pt>
                <c:pt idx="9">
                  <c:v>5820</c:v>
                </c:pt>
                <c:pt idx="10">
                  <c:v>34400</c:v>
                </c:pt>
                <c:pt idx="11">
                  <c:v>112140</c:v>
                </c:pt>
                <c:pt idx="12">
                  <c:v>189940</c:v>
                </c:pt>
                <c:pt idx="13">
                  <c:v>268580</c:v>
                </c:pt>
                <c:pt idx="14">
                  <c:v>414830</c:v>
                </c:pt>
                <c:pt idx="15">
                  <c:v>447650</c:v>
                </c:pt>
                <c:pt idx="16">
                  <c:v>454120</c:v>
                </c:pt>
                <c:pt idx="17">
                  <c:v>386240</c:v>
                </c:pt>
                <c:pt idx="18">
                  <c:v>311180</c:v>
                </c:pt>
                <c:pt idx="19">
                  <c:v>228310</c:v>
                </c:pt>
                <c:pt idx="20">
                  <c:v>151280</c:v>
                </c:pt>
                <c:pt idx="21">
                  <c:v>86300</c:v>
                </c:pt>
                <c:pt idx="22">
                  <c:v>32010</c:v>
                </c:pt>
                <c:pt idx="23">
                  <c:v>-12850</c:v>
                </c:pt>
                <c:pt idx="24">
                  <c:v>-51380</c:v>
                </c:pt>
                <c:pt idx="25">
                  <c:v>-82790</c:v>
                </c:pt>
                <c:pt idx="26">
                  <c:v>-109270</c:v>
                </c:pt>
                <c:pt idx="27">
                  <c:v>-131370</c:v>
                </c:pt>
                <c:pt idx="28">
                  <c:v>-148770</c:v>
                </c:pt>
                <c:pt idx="29">
                  <c:v>-161610</c:v>
                </c:pt>
                <c:pt idx="30">
                  <c:v>-171460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6E4-BD35-EC2FB2A2260F}"/>
            </c:ext>
          </c:extLst>
        </c:ser>
        <c:ser>
          <c:idx val="1"/>
          <c:order val="1"/>
          <c:tx>
            <c:strRef>
              <c:f>US_Pivot!$C$1:$C$2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US_Pivot!$C$3:$C$33</c:f>
              <c:numCache>
                <c:formatCode>General</c:formatCode>
                <c:ptCount val="31"/>
                <c:pt idx="0">
                  <c:v>0</c:v>
                </c:pt>
                <c:pt idx="1">
                  <c:v>746</c:v>
                </c:pt>
                <c:pt idx="2">
                  <c:v>1975</c:v>
                </c:pt>
                <c:pt idx="3">
                  <c:v>3630</c:v>
                </c:pt>
                <c:pt idx="4">
                  <c:v>5560</c:v>
                </c:pt>
                <c:pt idx="5">
                  <c:v>7490</c:v>
                </c:pt>
                <c:pt idx="6">
                  <c:v>9530</c:v>
                </c:pt>
                <c:pt idx="7">
                  <c:v>11670</c:v>
                </c:pt>
                <c:pt idx="8">
                  <c:v>13900</c:v>
                </c:pt>
                <c:pt idx="9">
                  <c:v>16240</c:v>
                </c:pt>
                <c:pt idx="10">
                  <c:v>18770</c:v>
                </c:pt>
                <c:pt idx="11">
                  <c:v>20910</c:v>
                </c:pt>
                <c:pt idx="12">
                  <c:v>22830</c:v>
                </c:pt>
                <c:pt idx="13">
                  <c:v>24480</c:v>
                </c:pt>
                <c:pt idx="14">
                  <c:v>25980</c:v>
                </c:pt>
                <c:pt idx="15">
                  <c:v>27770</c:v>
                </c:pt>
                <c:pt idx="16">
                  <c:v>29440</c:v>
                </c:pt>
                <c:pt idx="17">
                  <c:v>30870</c:v>
                </c:pt>
                <c:pt idx="18">
                  <c:v>32210</c:v>
                </c:pt>
                <c:pt idx="19">
                  <c:v>33440</c:v>
                </c:pt>
                <c:pt idx="20">
                  <c:v>34630</c:v>
                </c:pt>
                <c:pt idx="21">
                  <c:v>35770</c:v>
                </c:pt>
                <c:pt idx="22">
                  <c:v>36810</c:v>
                </c:pt>
                <c:pt idx="23">
                  <c:v>37790</c:v>
                </c:pt>
                <c:pt idx="24">
                  <c:v>38750</c:v>
                </c:pt>
                <c:pt idx="25">
                  <c:v>39640</c:v>
                </c:pt>
                <c:pt idx="26">
                  <c:v>40450</c:v>
                </c:pt>
                <c:pt idx="27">
                  <c:v>41160</c:v>
                </c:pt>
                <c:pt idx="28">
                  <c:v>41750</c:v>
                </c:pt>
                <c:pt idx="29">
                  <c:v>42160</c:v>
                </c:pt>
                <c:pt idx="30">
                  <c:v>42490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8-46E4-BD35-EC2FB2A2260F}"/>
            </c:ext>
          </c:extLst>
        </c:ser>
        <c:ser>
          <c:idx val="2"/>
          <c:order val="2"/>
          <c:tx>
            <c:strRef>
              <c:f>US_Pivot!$D$1:$D$2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US_Pivot!$D$3:$D$33</c:f>
              <c:numCache>
                <c:formatCode>General</c:formatCode>
                <c:ptCount val="31"/>
                <c:pt idx="0">
                  <c:v>75</c:v>
                </c:pt>
                <c:pt idx="1">
                  <c:v>531025</c:v>
                </c:pt>
                <c:pt idx="2">
                  <c:v>992739</c:v>
                </c:pt>
                <c:pt idx="3">
                  <c:v>1338560</c:v>
                </c:pt>
                <c:pt idx="4">
                  <c:v>1615310</c:v>
                </c:pt>
                <c:pt idx="5">
                  <c:v>1936560</c:v>
                </c:pt>
                <c:pt idx="6">
                  <c:v>2271920</c:v>
                </c:pt>
                <c:pt idx="7">
                  <c:v>2565390</c:v>
                </c:pt>
                <c:pt idx="8">
                  <c:v>2853110</c:v>
                </c:pt>
                <c:pt idx="9">
                  <c:v>3129350</c:v>
                </c:pt>
                <c:pt idx="10">
                  <c:v>3438400</c:v>
                </c:pt>
                <c:pt idx="11">
                  <c:v>3719980</c:v>
                </c:pt>
                <c:pt idx="12">
                  <c:v>4002110</c:v>
                </c:pt>
                <c:pt idx="13">
                  <c:v>4289100</c:v>
                </c:pt>
                <c:pt idx="14">
                  <c:v>4636610</c:v>
                </c:pt>
                <c:pt idx="15">
                  <c:v>4788150</c:v>
                </c:pt>
                <c:pt idx="16">
                  <c:v>4882520</c:v>
                </c:pt>
                <c:pt idx="17">
                  <c:v>4900940</c:v>
                </c:pt>
                <c:pt idx="18">
                  <c:v>4900460</c:v>
                </c:pt>
                <c:pt idx="19">
                  <c:v>4873040</c:v>
                </c:pt>
                <c:pt idx="20">
                  <c:v>4844350</c:v>
                </c:pt>
                <c:pt idx="21">
                  <c:v>4826620</c:v>
                </c:pt>
                <c:pt idx="22">
                  <c:v>4814020</c:v>
                </c:pt>
                <c:pt idx="23">
                  <c:v>4812650</c:v>
                </c:pt>
                <c:pt idx="24">
                  <c:v>4812670</c:v>
                </c:pt>
                <c:pt idx="25">
                  <c:v>4812070</c:v>
                </c:pt>
                <c:pt idx="26">
                  <c:v>4812650</c:v>
                </c:pt>
                <c:pt idx="27">
                  <c:v>4819900</c:v>
                </c:pt>
                <c:pt idx="28">
                  <c:v>4832710</c:v>
                </c:pt>
                <c:pt idx="29">
                  <c:v>4863810</c:v>
                </c:pt>
                <c:pt idx="30">
                  <c:v>4914600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8-46E4-BD35-EC2FB2A2260F}"/>
            </c:ext>
          </c:extLst>
        </c:ser>
        <c:ser>
          <c:idx val="3"/>
          <c:order val="3"/>
          <c:tx>
            <c:strRef>
              <c:f>US_Pivot!$E$1:$E$2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US_Pivot!$E$3:$E$33</c:f>
              <c:numCache>
                <c:formatCode>General</c:formatCode>
                <c:ptCount val="31"/>
                <c:pt idx="0">
                  <c:v>0</c:v>
                </c:pt>
                <c:pt idx="1">
                  <c:v>21189</c:v>
                </c:pt>
                <c:pt idx="2">
                  <c:v>27223</c:v>
                </c:pt>
                <c:pt idx="3">
                  <c:v>19390</c:v>
                </c:pt>
                <c:pt idx="4">
                  <c:v>9520</c:v>
                </c:pt>
                <c:pt idx="5">
                  <c:v>-1800</c:v>
                </c:pt>
                <c:pt idx="6">
                  <c:v>-17740</c:v>
                </c:pt>
                <c:pt idx="7">
                  <c:v>-38770</c:v>
                </c:pt>
                <c:pt idx="8">
                  <c:v>-47740</c:v>
                </c:pt>
                <c:pt idx="9">
                  <c:v>-50890</c:v>
                </c:pt>
                <c:pt idx="10">
                  <c:v>-51020</c:v>
                </c:pt>
                <c:pt idx="11">
                  <c:v>-57180</c:v>
                </c:pt>
                <c:pt idx="12">
                  <c:v>-63980</c:v>
                </c:pt>
                <c:pt idx="13">
                  <c:v>-73310</c:v>
                </c:pt>
                <c:pt idx="14">
                  <c:v>-86810</c:v>
                </c:pt>
                <c:pt idx="15">
                  <c:v>-97920</c:v>
                </c:pt>
                <c:pt idx="16">
                  <c:v>-104380</c:v>
                </c:pt>
                <c:pt idx="17">
                  <c:v>-102750</c:v>
                </c:pt>
                <c:pt idx="18">
                  <c:v>-101100</c:v>
                </c:pt>
                <c:pt idx="19">
                  <c:v>-102070</c:v>
                </c:pt>
                <c:pt idx="20">
                  <c:v>-105000</c:v>
                </c:pt>
                <c:pt idx="21">
                  <c:v>-108050</c:v>
                </c:pt>
                <c:pt idx="22">
                  <c:v>-111600</c:v>
                </c:pt>
                <c:pt idx="23">
                  <c:v>-115940</c:v>
                </c:pt>
                <c:pt idx="24">
                  <c:v>-120700</c:v>
                </c:pt>
                <c:pt idx="25">
                  <c:v>-122600</c:v>
                </c:pt>
                <c:pt idx="26">
                  <c:v>-117350</c:v>
                </c:pt>
                <c:pt idx="27">
                  <c:v>-103840</c:v>
                </c:pt>
                <c:pt idx="28">
                  <c:v>-86000</c:v>
                </c:pt>
                <c:pt idx="29">
                  <c:v>-67020</c:v>
                </c:pt>
                <c:pt idx="30">
                  <c:v>-48950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8-46E4-BD35-EC2FB2A2260F}"/>
            </c:ext>
          </c:extLst>
        </c:ser>
        <c:ser>
          <c:idx val="4"/>
          <c:order val="4"/>
          <c:tx>
            <c:strRef>
              <c:f>US_Pivot!$F$1:$F$2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US_Pivot!$F$3:$F$33</c:f>
              <c:numCache>
                <c:formatCode>General</c:formatCode>
                <c:ptCount val="31"/>
                <c:pt idx="0">
                  <c:v>0</c:v>
                </c:pt>
                <c:pt idx="1">
                  <c:v>16078</c:v>
                </c:pt>
                <c:pt idx="2">
                  <c:v>43019</c:v>
                </c:pt>
                <c:pt idx="3">
                  <c:v>78350</c:v>
                </c:pt>
                <c:pt idx="4">
                  <c:v>118660</c:v>
                </c:pt>
                <c:pt idx="5">
                  <c:v>161580</c:v>
                </c:pt>
                <c:pt idx="6">
                  <c:v>205650</c:v>
                </c:pt>
                <c:pt idx="7">
                  <c:v>254900</c:v>
                </c:pt>
                <c:pt idx="8">
                  <c:v>329910</c:v>
                </c:pt>
                <c:pt idx="9">
                  <c:v>391190</c:v>
                </c:pt>
                <c:pt idx="10">
                  <c:v>447750</c:v>
                </c:pt>
                <c:pt idx="11">
                  <c:v>495510</c:v>
                </c:pt>
                <c:pt idx="12">
                  <c:v>535800</c:v>
                </c:pt>
                <c:pt idx="13">
                  <c:v>572080</c:v>
                </c:pt>
                <c:pt idx="14">
                  <c:v>612970</c:v>
                </c:pt>
                <c:pt idx="15">
                  <c:v>638050</c:v>
                </c:pt>
                <c:pt idx="16">
                  <c:v>657130</c:v>
                </c:pt>
                <c:pt idx="17">
                  <c:v>666850</c:v>
                </c:pt>
                <c:pt idx="18">
                  <c:v>671360</c:v>
                </c:pt>
                <c:pt idx="19">
                  <c:v>672330</c:v>
                </c:pt>
                <c:pt idx="20">
                  <c:v>667800</c:v>
                </c:pt>
                <c:pt idx="21">
                  <c:v>658390</c:v>
                </c:pt>
                <c:pt idx="22">
                  <c:v>643450</c:v>
                </c:pt>
                <c:pt idx="23">
                  <c:v>622310</c:v>
                </c:pt>
                <c:pt idx="24">
                  <c:v>591640</c:v>
                </c:pt>
                <c:pt idx="25">
                  <c:v>557100</c:v>
                </c:pt>
                <c:pt idx="26">
                  <c:v>522670</c:v>
                </c:pt>
                <c:pt idx="27">
                  <c:v>489870</c:v>
                </c:pt>
                <c:pt idx="28">
                  <c:v>461200</c:v>
                </c:pt>
                <c:pt idx="29">
                  <c:v>437170</c:v>
                </c:pt>
                <c:pt idx="30">
                  <c:v>416040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A88-46E4-BD35-EC2FB2A2260F}"/>
            </c:ext>
          </c:extLst>
        </c:ser>
        <c:ser>
          <c:idx val="5"/>
          <c:order val="5"/>
          <c:tx>
            <c:strRef>
              <c:f>US_Pivot!$G$1:$G$2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US_Pivot!$G$3:$G$33</c:f>
              <c:numCache>
                <c:formatCode>General</c:formatCode>
                <c:ptCount val="31"/>
                <c:pt idx="0">
                  <c:v>0</c:v>
                </c:pt>
                <c:pt idx="1">
                  <c:v>207466</c:v>
                </c:pt>
                <c:pt idx="2">
                  <c:v>311133</c:v>
                </c:pt>
                <c:pt idx="3">
                  <c:v>355136</c:v>
                </c:pt>
                <c:pt idx="4">
                  <c:v>371670</c:v>
                </c:pt>
                <c:pt idx="5">
                  <c:v>373130</c:v>
                </c:pt>
                <c:pt idx="6">
                  <c:v>369290</c:v>
                </c:pt>
                <c:pt idx="7">
                  <c:v>363640</c:v>
                </c:pt>
                <c:pt idx="8">
                  <c:v>357210</c:v>
                </c:pt>
                <c:pt idx="9">
                  <c:v>351740</c:v>
                </c:pt>
                <c:pt idx="10">
                  <c:v>347620</c:v>
                </c:pt>
                <c:pt idx="11">
                  <c:v>343040</c:v>
                </c:pt>
                <c:pt idx="12">
                  <c:v>338760</c:v>
                </c:pt>
                <c:pt idx="13">
                  <c:v>334810</c:v>
                </c:pt>
                <c:pt idx="14">
                  <c:v>330940</c:v>
                </c:pt>
                <c:pt idx="15">
                  <c:v>328110</c:v>
                </c:pt>
                <c:pt idx="16">
                  <c:v>325840</c:v>
                </c:pt>
                <c:pt idx="17">
                  <c:v>323840</c:v>
                </c:pt>
                <c:pt idx="18">
                  <c:v>321960</c:v>
                </c:pt>
                <c:pt idx="19">
                  <c:v>320280</c:v>
                </c:pt>
                <c:pt idx="20">
                  <c:v>318910</c:v>
                </c:pt>
                <c:pt idx="21">
                  <c:v>317690</c:v>
                </c:pt>
                <c:pt idx="22">
                  <c:v>316600</c:v>
                </c:pt>
                <c:pt idx="23">
                  <c:v>315300</c:v>
                </c:pt>
                <c:pt idx="24">
                  <c:v>310060</c:v>
                </c:pt>
                <c:pt idx="25">
                  <c:v>305410</c:v>
                </c:pt>
                <c:pt idx="26">
                  <c:v>302290</c:v>
                </c:pt>
                <c:pt idx="27">
                  <c:v>299850</c:v>
                </c:pt>
                <c:pt idx="28">
                  <c:v>298350</c:v>
                </c:pt>
                <c:pt idx="29">
                  <c:v>297910</c:v>
                </c:pt>
                <c:pt idx="30">
                  <c:v>297300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A88-46E4-BD35-EC2FB2A2260F}"/>
            </c:ext>
          </c:extLst>
        </c:ser>
        <c:ser>
          <c:idx val="6"/>
          <c:order val="6"/>
          <c:tx>
            <c:strRef>
              <c:f>US_Pivot!$H$1:$H$2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US_Pivot!$H$3:$H$33</c:f>
              <c:numCache>
                <c:formatCode>General</c:formatCode>
                <c:ptCount val="31"/>
                <c:pt idx="0">
                  <c:v>0</c:v>
                </c:pt>
                <c:pt idx="1">
                  <c:v>2298</c:v>
                </c:pt>
                <c:pt idx="2">
                  <c:v>6571</c:v>
                </c:pt>
                <c:pt idx="3">
                  <c:v>12070</c:v>
                </c:pt>
                <c:pt idx="4">
                  <c:v>24670</c:v>
                </c:pt>
                <c:pt idx="5">
                  <c:v>37380</c:v>
                </c:pt>
                <c:pt idx="6">
                  <c:v>51940</c:v>
                </c:pt>
                <c:pt idx="7">
                  <c:v>69120</c:v>
                </c:pt>
                <c:pt idx="8">
                  <c:v>91150</c:v>
                </c:pt>
                <c:pt idx="9">
                  <c:v>111080</c:v>
                </c:pt>
                <c:pt idx="10">
                  <c:v>129630</c:v>
                </c:pt>
                <c:pt idx="11">
                  <c:v>151230</c:v>
                </c:pt>
                <c:pt idx="12">
                  <c:v>174300</c:v>
                </c:pt>
                <c:pt idx="13">
                  <c:v>197650</c:v>
                </c:pt>
                <c:pt idx="14">
                  <c:v>238800</c:v>
                </c:pt>
                <c:pt idx="15">
                  <c:v>249180</c:v>
                </c:pt>
                <c:pt idx="16">
                  <c:v>266090</c:v>
                </c:pt>
                <c:pt idx="17">
                  <c:v>275200</c:v>
                </c:pt>
                <c:pt idx="18">
                  <c:v>280310</c:v>
                </c:pt>
                <c:pt idx="19">
                  <c:v>281620</c:v>
                </c:pt>
                <c:pt idx="20">
                  <c:v>281910</c:v>
                </c:pt>
                <c:pt idx="21">
                  <c:v>282140</c:v>
                </c:pt>
                <c:pt idx="22">
                  <c:v>282170</c:v>
                </c:pt>
                <c:pt idx="23">
                  <c:v>282560</c:v>
                </c:pt>
                <c:pt idx="24">
                  <c:v>281110</c:v>
                </c:pt>
                <c:pt idx="25">
                  <c:v>274850</c:v>
                </c:pt>
                <c:pt idx="26">
                  <c:v>264260</c:v>
                </c:pt>
                <c:pt idx="27">
                  <c:v>250330</c:v>
                </c:pt>
                <c:pt idx="28">
                  <c:v>234550</c:v>
                </c:pt>
                <c:pt idx="29">
                  <c:v>218100</c:v>
                </c:pt>
                <c:pt idx="30">
                  <c:v>202010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A88-46E4-BD35-EC2FB2A2260F}"/>
            </c:ext>
          </c:extLst>
        </c:ser>
        <c:ser>
          <c:idx val="7"/>
          <c:order val="7"/>
          <c:tx>
            <c:strRef>
              <c:f>US_Pivot!$I$1:$I$2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US_Pivot!$I$3:$I$33</c:f>
              <c:numCache>
                <c:formatCode>General</c:formatCode>
                <c:ptCount val="31"/>
                <c:pt idx="0">
                  <c:v>0</c:v>
                </c:pt>
                <c:pt idx="1">
                  <c:v>-133</c:v>
                </c:pt>
                <c:pt idx="2">
                  <c:v>-488</c:v>
                </c:pt>
                <c:pt idx="3">
                  <c:v>-910</c:v>
                </c:pt>
                <c:pt idx="4">
                  <c:v>-1350</c:v>
                </c:pt>
                <c:pt idx="5">
                  <c:v>-1830</c:v>
                </c:pt>
                <c:pt idx="6">
                  <c:v>-2340</c:v>
                </c:pt>
                <c:pt idx="7">
                  <c:v>-2870</c:v>
                </c:pt>
                <c:pt idx="8">
                  <c:v>-3540</c:v>
                </c:pt>
                <c:pt idx="9">
                  <c:v>-4100</c:v>
                </c:pt>
                <c:pt idx="10">
                  <c:v>-4740</c:v>
                </c:pt>
                <c:pt idx="11">
                  <c:v>-4060</c:v>
                </c:pt>
                <c:pt idx="12">
                  <c:v>-3780</c:v>
                </c:pt>
                <c:pt idx="13">
                  <c:v>-3820</c:v>
                </c:pt>
                <c:pt idx="14">
                  <c:v>-4030</c:v>
                </c:pt>
                <c:pt idx="15">
                  <c:v>-4360</c:v>
                </c:pt>
                <c:pt idx="16">
                  <c:v>-4690</c:v>
                </c:pt>
                <c:pt idx="17">
                  <c:v>-5110</c:v>
                </c:pt>
                <c:pt idx="18">
                  <c:v>-5540</c:v>
                </c:pt>
                <c:pt idx="19">
                  <c:v>-5890</c:v>
                </c:pt>
                <c:pt idx="20">
                  <c:v>-6310</c:v>
                </c:pt>
                <c:pt idx="21">
                  <c:v>-6740</c:v>
                </c:pt>
                <c:pt idx="22">
                  <c:v>-7220</c:v>
                </c:pt>
                <c:pt idx="23">
                  <c:v>-7700</c:v>
                </c:pt>
                <c:pt idx="24">
                  <c:v>-8160</c:v>
                </c:pt>
                <c:pt idx="25">
                  <c:v>-8650</c:v>
                </c:pt>
                <c:pt idx="26">
                  <c:v>-9080</c:v>
                </c:pt>
                <c:pt idx="27">
                  <c:v>-9520</c:v>
                </c:pt>
                <c:pt idx="28">
                  <c:v>-9940</c:v>
                </c:pt>
                <c:pt idx="29">
                  <c:v>-10420</c:v>
                </c:pt>
                <c:pt idx="30">
                  <c:v>-10900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A88-46E4-BD35-EC2FB2A2260F}"/>
            </c:ext>
          </c:extLst>
        </c:ser>
        <c:ser>
          <c:idx val="8"/>
          <c:order val="8"/>
          <c:tx>
            <c:strRef>
              <c:f>US_Pivot!$J$1:$J$2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US_Pivot!$J$3:$J$33</c:f>
              <c:numCache>
                <c:formatCode>General</c:formatCode>
                <c:ptCount val="31"/>
                <c:pt idx="0">
                  <c:v>0</c:v>
                </c:pt>
                <c:pt idx="1">
                  <c:v>-4970</c:v>
                </c:pt>
                <c:pt idx="2">
                  <c:v>-9701</c:v>
                </c:pt>
                <c:pt idx="3">
                  <c:v>-12520</c:v>
                </c:pt>
                <c:pt idx="4">
                  <c:v>-12510</c:v>
                </c:pt>
                <c:pt idx="5">
                  <c:v>-11410</c:v>
                </c:pt>
                <c:pt idx="6">
                  <c:v>-10690</c:v>
                </c:pt>
                <c:pt idx="7">
                  <c:v>-10160</c:v>
                </c:pt>
                <c:pt idx="8">
                  <c:v>-9190</c:v>
                </c:pt>
                <c:pt idx="9">
                  <c:v>-7210</c:v>
                </c:pt>
                <c:pt idx="10">
                  <c:v>-360</c:v>
                </c:pt>
                <c:pt idx="11">
                  <c:v>2740</c:v>
                </c:pt>
                <c:pt idx="12">
                  <c:v>2560</c:v>
                </c:pt>
                <c:pt idx="13">
                  <c:v>1210</c:v>
                </c:pt>
                <c:pt idx="14">
                  <c:v>-210</c:v>
                </c:pt>
                <c:pt idx="15">
                  <c:v>-610</c:v>
                </c:pt>
                <c:pt idx="16">
                  <c:v>-780</c:v>
                </c:pt>
                <c:pt idx="17">
                  <c:v>-1230</c:v>
                </c:pt>
                <c:pt idx="18">
                  <c:v>-1950</c:v>
                </c:pt>
                <c:pt idx="19">
                  <c:v>-2580</c:v>
                </c:pt>
                <c:pt idx="20">
                  <c:v>-2980</c:v>
                </c:pt>
                <c:pt idx="21">
                  <c:v>-3310</c:v>
                </c:pt>
                <c:pt idx="22">
                  <c:v>-3580</c:v>
                </c:pt>
                <c:pt idx="23">
                  <c:v>-3770</c:v>
                </c:pt>
                <c:pt idx="24">
                  <c:v>-3920</c:v>
                </c:pt>
                <c:pt idx="25">
                  <c:v>-3990</c:v>
                </c:pt>
                <c:pt idx="26">
                  <c:v>-3750</c:v>
                </c:pt>
                <c:pt idx="27">
                  <c:v>-3360</c:v>
                </c:pt>
                <c:pt idx="28">
                  <c:v>-2950</c:v>
                </c:pt>
                <c:pt idx="29">
                  <c:v>-2690</c:v>
                </c:pt>
                <c:pt idx="30">
                  <c:v>-2480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A88-46E4-BD35-EC2FB2A2260F}"/>
            </c:ext>
          </c:extLst>
        </c:ser>
        <c:ser>
          <c:idx val="9"/>
          <c:order val="9"/>
          <c:tx>
            <c:strRef>
              <c:f>US_Pivot!$K$1:$K$2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US_Pivot!$K$3:$K$33</c:f>
              <c:numCache>
                <c:formatCode>General</c:formatCode>
                <c:ptCount val="31"/>
                <c:pt idx="0">
                  <c:v>0</c:v>
                </c:pt>
                <c:pt idx="1">
                  <c:v>15904</c:v>
                </c:pt>
                <c:pt idx="2">
                  <c:v>19452</c:v>
                </c:pt>
                <c:pt idx="3">
                  <c:v>20140</c:v>
                </c:pt>
                <c:pt idx="4">
                  <c:v>21180</c:v>
                </c:pt>
                <c:pt idx="5">
                  <c:v>43520</c:v>
                </c:pt>
                <c:pt idx="6">
                  <c:v>75870</c:v>
                </c:pt>
                <c:pt idx="7">
                  <c:v>90170</c:v>
                </c:pt>
                <c:pt idx="8">
                  <c:v>106920</c:v>
                </c:pt>
                <c:pt idx="9">
                  <c:v>114560</c:v>
                </c:pt>
                <c:pt idx="10">
                  <c:v>104610</c:v>
                </c:pt>
                <c:pt idx="11">
                  <c:v>107890</c:v>
                </c:pt>
                <c:pt idx="12">
                  <c:v>114800</c:v>
                </c:pt>
                <c:pt idx="13">
                  <c:v>125230</c:v>
                </c:pt>
                <c:pt idx="14">
                  <c:v>206960</c:v>
                </c:pt>
                <c:pt idx="15">
                  <c:v>141160</c:v>
                </c:pt>
                <c:pt idx="16">
                  <c:v>79740</c:v>
                </c:pt>
                <c:pt idx="17">
                  <c:v>32270</c:v>
                </c:pt>
                <c:pt idx="18">
                  <c:v>4080</c:v>
                </c:pt>
                <c:pt idx="19">
                  <c:v>-25390</c:v>
                </c:pt>
                <c:pt idx="20">
                  <c:v>-47270</c:v>
                </c:pt>
                <c:pt idx="21">
                  <c:v>-59350</c:v>
                </c:pt>
                <c:pt idx="22">
                  <c:v>-65400</c:v>
                </c:pt>
                <c:pt idx="23">
                  <c:v>-67620</c:v>
                </c:pt>
                <c:pt idx="24">
                  <c:v>-68220</c:v>
                </c:pt>
                <c:pt idx="25">
                  <c:v>-68770</c:v>
                </c:pt>
                <c:pt idx="26">
                  <c:v>-70190</c:v>
                </c:pt>
                <c:pt idx="27">
                  <c:v>-71690</c:v>
                </c:pt>
                <c:pt idx="28">
                  <c:v>-73040</c:v>
                </c:pt>
                <c:pt idx="29">
                  <c:v>-74280</c:v>
                </c:pt>
                <c:pt idx="30">
                  <c:v>-75340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A88-46E4-BD35-EC2FB2A2260F}"/>
            </c:ext>
          </c:extLst>
        </c:ser>
        <c:ser>
          <c:idx val="10"/>
          <c:order val="10"/>
          <c:tx>
            <c:strRef>
              <c:f>US_Pivot!$L$1:$L$2</c:f>
              <c:strCache>
                <c:ptCount val="1"/>
                <c:pt idx="0">
                  <c:v>DisabledPolicyGroup=EV Charger Deployment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US_Pivot!$L$3:$L$33</c:f>
              <c:numCache>
                <c:formatCode>General</c:formatCode>
                <c:ptCount val="31"/>
                <c:pt idx="0">
                  <c:v>0</c:v>
                </c:pt>
                <c:pt idx="1">
                  <c:v>-135</c:v>
                </c:pt>
                <c:pt idx="2">
                  <c:v>51</c:v>
                </c:pt>
                <c:pt idx="3">
                  <c:v>140</c:v>
                </c:pt>
                <c:pt idx="4">
                  <c:v>190</c:v>
                </c:pt>
                <c:pt idx="5">
                  <c:v>250</c:v>
                </c:pt>
                <c:pt idx="6">
                  <c:v>310</c:v>
                </c:pt>
                <c:pt idx="7">
                  <c:v>350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130</c:v>
                </c:pt>
                <c:pt idx="12">
                  <c:v>60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60</c:v>
                </c:pt>
                <c:pt idx="17">
                  <c:v>0</c:v>
                </c:pt>
                <c:pt idx="18">
                  <c:v>-20</c:v>
                </c:pt>
                <c:pt idx="19">
                  <c:v>-30</c:v>
                </c:pt>
                <c:pt idx="20">
                  <c:v>-50</c:v>
                </c:pt>
                <c:pt idx="21">
                  <c:v>-40</c:v>
                </c:pt>
                <c:pt idx="22">
                  <c:v>-30</c:v>
                </c:pt>
                <c:pt idx="23">
                  <c:v>-10</c:v>
                </c:pt>
                <c:pt idx="24">
                  <c:v>-20</c:v>
                </c:pt>
                <c:pt idx="25">
                  <c:v>-30</c:v>
                </c:pt>
                <c:pt idx="26">
                  <c:v>-10</c:v>
                </c:pt>
                <c:pt idx="27">
                  <c:v>-20</c:v>
                </c:pt>
                <c:pt idx="28">
                  <c:v>-10</c:v>
                </c:pt>
                <c:pt idx="29">
                  <c:v>-20</c:v>
                </c:pt>
                <c:pt idx="30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A88-46E4-BD35-EC2FB2A2260F}"/>
            </c:ext>
          </c:extLst>
        </c:ser>
        <c:ser>
          <c:idx val="11"/>
          <c:order val="11"/>
          <c:tx>
            <c:strRef>
              <c:f>US_Pivot!$M$1:$M$2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US_Pivot!$M$3:$M$33</c:f>
              <c:numCache>
                <c:formatCode>General</c:formatCode>
                <c:ptCount val="31"/>
                <c:pt idx="0">
                  <c:v>0</c:v>
                </c:pt>
                <c:pt idx="1">
                  <c:v>-293</c:v>
                </c:pt>
                <c:pt idx="2">
                  <c:v>-749</c:v>
                </c:pt>
                <c:pt idx="3">
                  <c:v>-760</c:v>
                </c:pt>
                <c:pt idx="4">
                  <c:v>170</c:v>
                </c:pt>
                <c:pt idx="5">
                  <c:v>1590</c:v>
                </c:pt>
                <c:pt idx="6">
                  <c:v>2740</c:v>
                </c:pt>
                <c:pt idx="7">
                  <c:v>3730</c:v>
                </c:pt>
                <c:pt idx="8">
                  <c:v>5070</c:v>
                </c:pt>
                <c:pt idx="9">
                  <c:v>6980</c:v>
                </c:pt>
                <c:pt idx="10">
                  <c:v>9470</c:v>
                </c:pt>
                <c:pt idx="11">
                  <c:v>10650</c:v>
                </c:pt>
                <c:pt idx="12">
                  <c:v>11060</c:v>
                </c:pt>
                <c:pt idx="13">
                  <c:v>11110</c:v>
                </c:pt>
                <c:pt idx="14">
                  <c:v>11030</c:v>
                </c:pt>
                <c:pt idx="15">
                  <c:v>10890</c:v>
                </c:pt>
                <c:pt idx="16">
                  <c:v>10350</c:v>
                </c:pt>
                <c:pt idx="17">
                  <c:v>9570</c:v>
                </c:pt>
                <c:pt idx="18">
                  <c:v>8700</c:v>
                </c:pt>
                <c:pt idx="19">
                  <c:v>7860</c:v>
                </c:pt>
                <c:pt idx="20">
                  <c:v>7090</c:v>
                </c:pt>
                <c:pt idx="21">
                  <c:v>6890</c:v>
                </c:pt>
                <c:pt idx="22">
                  <c:v>7030</c:v>
                </c:pt>
                <c:pt idx="23">
                  <c:v>7390</c:v>
                </c:pt>
                <c:pt idx="24">
                  <c:v>7620</c:v>
                </c:pt>
                <c:pt idx="25">
                  <c:v>7380</c:v>
                </c:pt>
                <c:pt idx="26">
                  <c:v>7030</c:v>
                </c:pt>
                <c:pt idx="27">
                  <c:v>6800</c:v>
                </c:pt>
                <c:pt idx="28">
                  <c:v>6710</c:v>
                </c:pt>
                <c:pt idx="29">
                  <c:v>6670</c:v>
                </c:pt>
                <c:pt idx="30">
                  <c:v>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A88-46E4-BD35-EC2FB2A2260F}"/>
            </c:ext>
          </c:extLst>
        </c:ser>
        <c:ser>
          <c:idx val="12"/>
          <c:order val="12"/>
          <c:tx>
            <c:strRef>
              <c:f>US_Pivot!$N$1:$N$2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US_Pivot!$N$3:$N$33</c:f>
              <c:numCache>
                <c:formatCode>General</c:formatCode>
                <c:ptCount val="31"/>
                <c:pt idx="0">
                  <c:v>0</c:v>
                </c:pt>
                <c:pt idx="1">
                  <c:v>230</c:v>
                </c:pt>
                <c:pt idx="2">
                  <c:v>537</c:v>
                </c:pt>
                <c:pt idx="3">
                  <c:v>870</c:v>
                </c:pt>
                <c:pt idx="4">
                  <c:v>1170</c:v>
                </c:pt>
                <c:pt idx="5">
                  <c:v>1420</c:v>
                </c:pt>
                <c:pt idx="6">
                  <c:v>1660</c:v>
                </c:pt>
                <c:pt idx="7">
                  <c:v>1870</c:v>
                </c:pt>
                <c:pt idx="8">
                  <c:v>2040</c:v>
                </c:pt>
                <c:pt idx="9">
                  <c:v>2200</c:v>
                </c:pt>
                <c:pt idx="10">
                  <c:v>2380</c:v>
                </c:pt>
                <c:pt idx="11">
                  <c:v>2420</c:v>
                </c:pt>
                <c:pt idx="12">
                  <c:v>2390</c:v>
                </c:pt>
                <c:pt idx="13">
                  <c:v>2300</c:v>
                </c:pt>
                <c:pt idx="14">
                  <c:v>2290</c:v>
                </c:pt>
                <c:pt idx="15">
                  <c:v>2270</c:v>
                </c:pt>
                <c:pt idx="16">
                  <c:v>2210</c:v>
                </c:pt>
                <c:pt idx="17">
                  <c:v>2050</c:v>
                </c:pt>
                <c:pt idx="18">
                  <c:v>1940</c:v>
                </c:pt>
                <c:pt idx="19">
                  <c:v>1860</c:v>
                </c:pt>
                <c:pt idx="20">
                  <c:v>1800</c:v>
                </c:pt>
                <c:pt idx="21">
                  <c:v>1760</c:v>
                </c:pt>
                <c:pt idx="22">
                  <c:v>1710</c:v>
                </c:pt>
                <c:pt idx="23">
                  <c:v>1670</c:v>
                </c:pt>
                <c:pt idx="24">
                  <c:v>1620</c:v>
                </c:pt>
                <c:pt idx="25">
                  <c:v>1570</c:v>
                </c:pt>
                <c:pt idx="26">
                  <c:v>1540</c:v>
                </c:pt>
                <c:pt idx="27">
                  <c:v>1490</c:v>
                </c:pt>
                <c:pt idx="28">
                  <c:v>1460</c:v>
                </c:pt>
                <c:pt idx="29">
                  <c:v>1410</c:v>
                </c:pt>
                <c:pt idx="30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A88-46E4-BD35-EC2FB2A2260F}"/>
            </c:ext>
          </c:extLst>
        </c:ser>
        <c:ser>
          <c:idx val="13"/>
          <c:order val="13"/>
          <c:tx>
            <c:strRef>
              <c:f>US_Pivot!$O$1:$O$2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US_Pivot!$O$3:$O$33</c:f>
              <c:numCache>
                <c:formatCode>General</c:formatCode>
                <c:ptCount val="31"/>
                <c:pt idx="0">
                  <c:v>0</c:v>
                </c:pt>
                <c:pt idx="1">
                  <c:v>-441</c:v>
                </c:pt>
                <c:pt idx="2">
                  <c:v>-1166</c:v>
                </c:pt>
                <c:pt idx="3">
                  <c:v>-2100</c:v>
                </c:pt>
                <c:pt idx="4">
                  <c:v>-3210</c:v>
                </c:pt>
                <c:pt idx="5">
                  <c:v>-4480</c:v>
                </c:pt>
                <c:pt idx="6">
                  <c:v>-5920</c:v>
                </c:pt>
                <c:pt idx="7">
                  <c:v>-7530</c:v>
                </c:pt>
                <c:pt idx="8">
                  <c:v>-9310</c:v>
                </c:pt>
                <c:pt idx="9">
                  <c:v>-11200</c:v>
                </c:pt>
                <c:pt idx="10">
                  <c:v>-13160</c:v>
                </c:pt>
                <c:pt idx="11">
                  <c:v>-15310</c:v>
                </c:pt>
                <c:pt idx="12">
                  <c:v>-17500</c:v>
                </c:pt>
                <c:pt idx="13">
                  <c:v>-19900</c:v>
                </c:pt>
                <c:pt idx="14">
                  <c:v>-22350</c:v>
                </c:pt>
                <c:pt idx="15">
                  <c:v>-24900</c:v>
                </c:pt>
                <c:pt idx="16">
                  <c:v>-27500</c:v>
                </c:pt>
                <c:pt idx="17">
                  <c:v>-30140</c:v>
                </c:pt>
                <c:pt idx="18">
                  <c:v>-32870</c:v>
                </c:pt>
                <c:pt idx="19">
                  <c:v>-35630</c:v>
                </c:pt>
                <c:pt idx="20">
                  <c:v>-38520</c:v>
                </c:pt>
                <c:pt idx="21">
                  <c:v>-41520</c:v>
                </c:pt>
                <c:pt idx="22">
                  <c:v>-44620</c:v>
                </c:pt>
                <c:pt idx="23">
                  <c:v>-47840</c:v>
                </c:pt>
                <c:pt idx="24">
                  <c:v>-51220</c:v>
                </c:pt>
                <c:pt idx="25">
                  <c:v>-54660</c:v>
                </c:pt>
                <c:pt idx="26">
                  <c:v>-57890</c:v>
                </c:pt>
                <c:pt idx="27">
                  <c:v>-60960</c:v>
                </c:pt>
                <c:pt idx="28">
                  <c:v>-63940</c:v>
                </c:pt>
                <c:pt idx="29">
                  <c:v>-66860</c:v>
                </c:pt>
                <c:pt idx="30">
                  <c:v>-69770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A88-46E4-BD35-EC2FB2A2260F}"/>
            </c:ext>
          </c:extLst>
        </c:ser>
        <c:ser>
          <c:idx val="14"/>
          <c:order val="14"/>
          <c:tx>
            <c:strRef>
              <c:f>US_Pivot!$P$1:$P$2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US_Pivot!$P$3:$P$33</c:f>
              <c:numCache>
                <c:formatCode>General</c:formatCode>
                <c:ptCount val="31"/>
                <c:pt idx="0">
                  <c:v>0</c:v>
                </c:pt>
                <c:pt idx="1">
                  <c:v>529</c:v>
                </c:pt>
                <c:pt idx="2">
                  <c:v>1450</c:v>
                </c:pt>
                <c:pt idx="3">
                  <c:v>2450</c:v>
                </c:pt>
                <c:pt idx="4">
                  <c:v>3390</c:v>
                </c:pt>
                <c:pt idx="5">
                  <c:v>4270</c:v>
                </c:pt>
                <c:pt idx="6">
                  <c:v>-370</c:v>
                </c:pt>
                <c:pt idx="7">
                  <c:v>-860</c:v>
                </c:pt>
                <c:pt idx="8">
                  <c:v>4310</c:v>
                </c:pt>
                <c:pt idx="9">
                  <c:v>13620</c:v>
                </c:pt>
                <c:pt idx="10">
                  <c:v>26360</c:v>
                </c:pt>
                <c:pt idx="11">
                  <c:v>38350</c:v>
                </c:pt>
                <c:pt idx="12">
                  <c:v>49810</c:v>
                </c:pt>
                <c:pt idx="13">
                  <c:v>59350</c:v>
                </c:pt>
                <c:pt idx="14">
                  <c:v>66900</c:v>
                </c:pt>
                <c:pt idx="15">
                  <c:v>70230</c:v>
                </c:pt>
                <c:pt idx="16">
                  <c:v>62390</c:v>
                </c:pt>
                <c:pt idx="17">
                  <c:v>51080</c:v>
                </c:pt>
                <c:pt idx="18">
                  <c:v>38980</c:v>
                </c:pt>
                <c:pt idx="19">
                  <c:v>26890</c:v>
                </c:pt>
                <c:pt idx="20">
                  <c:v>15030</c:v>
                </c:pt>
                <c:pt idx="21">
                  <c:v>4020</c:v>
                </c:pt>
                <c:pt idx="22">
                  <c:v>-6340</c:v>
                </c:pt>
                <c:pt idx="23">
                  <c:v>-15300</c:v>
                </c:pt>
                <c:pt idx="24">
                  <c:v>-23460</c:v>
                </c:pt>
                <c:pt idx="25">
                  <c:v>-30800</c:v>
                </c:pt>
                <c:pt idx="26">
                  <c:v>-36040</c:v>
                </c:pt>
                <c:pt idx="27">
                  <c:v>-39480</c:v>
                </c:pt>
                <c:pt idx="28">
                  <c:v>-41440</c:v>
                </c:pt>
                <c:pt idx="29">
                  <c:v>-42780</c:v>
                </c:pt>
                <c:pt idx="30">
                  <c:v>-43730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A88-46E4-BD35-EC2FB2A2260F}"/>
            </c:ext>
          </c:extLst>
        </c:ser>
        <c:ser>
          <c:idx val="15"/>
          <c:order val="15"/>
          <c:tx>
            <c:strRef>
              <c:f>US_Pivot!$Q$1:$Q$2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US_Pivot!$Q$3:$Q$33</c:f>
              <c:numCache>
                <c:formatCode>General</c:formatCode>
                <c:ptCount val="31"/>
                <c:pt idx="0">
                  <c:v>0</c:v>
                </c:pt>
                <c:pt idx="1">
                  <c:v>88501</c:v>
                </c:pt>
                <c:pt idx="2">
                  <c:v>118086</c:v>
                </c:pt>
                <c:pt idx="3">
                  <c:v>133790</c:v>
                </c:pt>
                <c:pt idx="4">
                  <c:v>146020</c:v>
                </c:pt>
                <c:pt idx="5">
                  <c:v>150830</c:v>
                </c:pt>
                <c:pt idx="6">
                  <c:v>128170</c:v>
                </c:pt>
                <c:pt idx="7">
                  <c:v>82510</c:v>
                </c:pt>
                <c:pt idx="8">
                  <c:v>37980</c:v>
                </c:pt>
                <c:pt idx="9">
                  <c:v>1100</c:v>
                </c:pt>
                <c:pt idx="10">
                  <c:v>-14400</c:v>
                </c:pt>
                <c:pt idx="11">
                  <c:v>-19980</c:v>
                </c:pt>
                <c:pt idx="12">
                  <c:v>-40820</c:v>
                </c:pt>
                <c:pt idx="13">
                  <c:v>-54600</c:v>
                </c:pt>
                <c:pt idx="14">
                  <c:v>-20690</c:v>
                </c:pt>
                <c:pt idx="15">
                  <c:v>-102600</c:v>
                </c:pt>
                <c:pt idx="16">
                  <c:v>-180930</c:v>
                </c:pt>
                <c:pt idx="17">
                  <c:v>-236890</c:v>
                </c:pt>
                <c:pt idx="18">
                  <c:v>-274130</c:v>
                </c:pt>
                <c:pt idx="19">
                  <c:v>-234730</c:v>
                </c:pt>
                <c:pt idx="20">
                  <c:v>-201970</c:v>
                </c:pt>
                <c:pt idx="21">
                  <c:v>-189860</c:v>
                </c:pt>
                <c:pt idx="22">
                  <c:v>-198380</c:v>
                </c:pt>
                <c:pt idx="23">
                  <c:v>-212040</c:v>
                </c:pt>
                <c:pt idx="24">
                  <c:v>-240450</c:v>
                </c:pt>
                <c:pt idx="25">
                  <c:v>-270230</c:v>
                </c:pt>
                <c:pt idx="26">
                  <c:v>-321970</c:v>
                </c:pt>
                <c:pt idx="27">
                  <c:v>-371660</c:v>
                </c:pt>
                <c:pt idx="28">
                  <c:v>-429800</c:v>
                </c:pt>
                <c:pt idx="29">
                  <c:v>-484580</c:v>
                </c:pt>
                <c:pt idx="30">
                  <c:v>-538190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A88-46E4-BD35-EC2FB2A2260F}"/>
            </c:ext>
          </c:extLst>
        </c:ser>
        <c:ser>
          <c:idx val="16"/>
          <c:order val="16"/>
          <c:tx>
            <c:strRef>
              <c:f>US_Pivot!$R$1:$R$2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US_Pivot!$R$3:$R$33</c:f>
              <c:numCache>
                <c:formatCode>General</c:formatCode>
                <c:ptCount val="31"/>
                <c:pt idx="0">
                  <c:v>0</c:v>
                </c:pt>
                <c:pt idx="1">
                  <c:v>297</c:v>
                </c:pt>
                <c:pt idx="2">
                  <c:v>2516</c:v>
                </c:pt>
                <c:pt idx="3">
                  <c:v>8530</c:v>
                </c:pt>
                <c:pt idx="4">
                  <c:v>18730</c:v>
                </c:pt>
                <c:pt idx="5">
                  <c:v>34030</c:v>
                </c:pt>
                <c:pt idx="6">
                  <c:v>52780</c:v>
                </c:pt>
                <c:pt idx="7">
                  <c:v>76680</c:v>
                </c:pt>
                <c:pt idx="8">
                  <c:v>98530</c:v>
                </c:pt>
                <c:pt idx="9">
                  <c:v>120070</c:v>
                </c:pt>
                <c:pt idx="10">
                  <c:v>128710</c:v>
                </c:pt>
                <c:pt idx="11">
                  <c:v>151620</c:v>
                </c:pt>
                <c:pt idx="12">
                  <c:v>176570</c:v>
                </c:pt>
                <c:pt idx="13">
                  <c:v>205640</c:v>
                </c:pt>
                <c:pt idx="14">
                  <c:v>240050</c:v>
                </c:pt>
                <c:pt idx="15">
                  <c:v>269350</c:v>
                </c:pt>
                <c:pt idx="16">
                  <c:v>302000</c:v>
                </c:pt>
                <c:pt idx="17">
                  <c:v>331920</c:v>
                </c:pt>
                <c:pt idx="18">
                  <c:v>361190</c:v>
                </c:pt>
                <c:pt idx="19">
                  <c:v>384540</c:v>
                </c:pt>
                <c:pt idx="20">
                  <c:v>406330</c:v>
                </c:pt>
                <c:pt idx="21">
                  <c:v>427180</c:v>
                </c:pt>
                <c:pt idx="22">
                  <c:v>448610</c:v>
                </c:pt>
                <c:pt idx="23">
                  <c:v>470220</c:v>
                </c:pt>
                <c:pt idx="24">
                  <c:v>494080</c:v>
                </c:pt>
                <c:pt idx="25">
                  <c:v>518080</c:v>
                </c:pt>
                <c:pt idx="26">
                  <c:v>553190</c:v>
                </c:pt>
                <c:pt idx="27">
                  <c:v>587220</c:v>
                </c:pt>
                <c:pt idx="28">
                  <c:v>621000</c:v>
                </c:pt>
                <c:pt idx="29">
                  <c:v>653320</c:v>
                </c:pt>
                <c:pt idx="30">
                  <c:v>689890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A88-46E4-BD35-EC2FB2A2260F}"/>
            </c:ext>
          </c:extLst>
        </c:ser>
        <c:ser>
          <c:idx val="17"/>
          <c:order val="17"/>
          <c:tx>
            <c:strRef>
              <c:f>US_Pivot!$S$1:$S$2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US_Pivot!$S$3:$S$33</c:f>
              <c:numCache>
                <c:formatCode>General</c:formatCode>
                <c:ptCount val="31"/>
                <c:pt idx="0">
                  <c:v>0</c:v>
                </c:pt>
                <c:pt idx="1">
                  <c:v>15023</c:v>
                </c:pt>
                <c:pt idx="2">
                  <c:v>22462</c:v>
                </c:pt>
                <c:pt idx="3">
                  <c:v>24780</c:v>
                </c:pt>
                <c:pt idx="4">
                  <c:v>24830</c:v>
                </c:pt>
                <c:pt idx="5">
                  <c:v>24950</c:v>
                </c:pt>
                <c:pt idx="6">
                  <c:v>25230</c:v>
                </c:pt>
                <c:pt idx="7">
                  <c:v>25860</c:v>
                </c:pt>
                <c:pt idx="8">
                  <c:v>26950</c:v>
                </c:pt>
                <c:pt idx="9">
                  <c:v>27760</c:v>
                </c:pt>
                <c:pt idx="10">
                  <c:v>28400</c:v>
                </c:pt>
                <c:pt idx="11">
                  <c:v>31060</c:v>
                </c:pt>
                <c:pt idx="12">
                  <c:v>33760</c:v>
                </c:pt>
                <c:pt idx="13">
                  <c:v>36360</c:v>
                </c:pt>
                <c:pt idx="14">
                  <c:v>39220</c:v>
                </c:pt>
                <c:pt idx="15">
                  <c:v>41970</c:v>
                </c:pt>
                <c:pt idx="16">
                  <c:v>44640</c:v>
                </c:pt>
                <c:pt idx="17">
                  <c:v>47350</c:v>
                </c:pt>
                <c:pt idx="18">
                  <c:v>50170</c:v>
                </c:pt>
                <c:pt idx="19">
                  <c:v>53020</c:v>
                </c:pt>
                <c:pt idx="20">
                  <c:v>56100</c:v>
                </c:pt>
                <c:pt idx="21">
                  <c:v>59460</c:v>
                </c:pt>
                <c:pt idx="22">
                  <c:v>63110</c:v>
                </c:pt>
                <c:pt idx="23">
                  <c:v>66900</c:v>
                </c:pt>
                <c:pt idx="24">
                  <c:v>70610</c:v>
                </c:pt>
                <c:pt idx="25">
                  <c:v>74380</c:v>
                </c:pt>
                <c:pt idx="26">
                  <c:v>77710</c:v>
                </c:pt>
                <c:pt idx="27">
                  <c:v>80930</c:v>
                </c:pt>
                <c:pt idx="28">
                  <c:v>84170</c:v>
                </c:pt>
                <c:pt idx="29">
                  <c:v>87580</c:v>
                </c:pt>
                <c:pt idx="30">
                  <c:v>91170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A88-46E4-BD35-EC2FB2A2260F}"/>
            </c:ext>
          </c:extLst>
        </c:ser>
        <c:ser>
          <c:idx val="18"/>
          <c:order val="18"/>
          <c:tx>
            <c:strRef>
              <c:f>US_Pivot!$T$1:$T$2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US_Pivot!$T$3:$T$33</c:f>
              <c:numCache>
                <c:formatCode>General</c:formatCode>
                <c:ptCount val="31"/>
                <c:pt idx="0">
                  <c:v>0</c:v>
                </c:pt>
                <c:pt idx="1">
                  <c:v>685</c:v>
                </c:pt>
                <c:pt idx="2">
                  <c:v>-3897</c:v>
                </c:pt>
                <c:pt idx="3">
                  <c:v>-11000</c:v>
                </c:pt>
                <c:pt idx="4">
                  <c:v>-19350</c:v>
                </c:pt>
                <c:pt idx="5">
                  <c:v>-29100</c:v>
                </c:pt>
                <c:pt idx="6">
                  <c:v>-39090</c:v>
                </c:pt>
                <c:pt idx="7">
                  <c:v>-50830</c:v>
                </c:pt>
                <c:pt idx="8">
                  <c:v>-63910</c:v>
                </c:pt>
                <c:pt idx="9">
                  <c:v>-76300</c:v>
                </c:pt>
                <c:pt idx="10">
                  <c:v>-81530</c:v>
                </c:pt>
                <c:pt idx="11">
                  <c:v>-93390</c:v>
                </c:pt>
                <c:pt idx="12">
                  <c:v>-106080</c:v>
                </c:pt>
                <c:pt idx="13">
                  <c:v>-120870</c:v>
                </c:pt>
                <c:pt idx="14">
                  <c:v>-137920</c:v>
                </c:pt>
                <c:pt idx="15">
                  <c:v>-154960</c:v>
                </c:pt>
                <c:pt idx="16">
                  <c:v>-170800</c:v>
                </c:pt>
                <c:pt idx="17">
                  <c:v>-185790</c:v>
                </c:pt>
                <c:pt idx="18">
                  <c:v>-199820</c:v>
                </c:pt>
                <c:pt idx="19">
                  <c:v>-212300</c:v>
                </c:pt>
                <c:pt idx="20">
                  <c:v>-225850</c:v>
                </c:pt>
                <c:pt idx="21">
                  <c:v>-241690</c:v>
                </c:pt>
                <c:pt idx="22">
                  <c:v>-258770</c:v>
                </c:pt>
                <c:pt idx="23">
                  <c:v>-277400</c:v>
                </c:pt>
                <c:pt idx="24">
                  <c:v>-297800</c:v>
                </c:pt>
                <c:pt idx="25">
                  <c:v>-319090</c:v>
                </c:pt>
                <c:pt idx="26">
                  <c:v>-336530</c:v>
                </c:pt>
                <c:pt idx="27">
                  <c:v>-352360</c:v>
                </c:pt>
                <c:pt idx="28">
                  <c:v>-367290</c:v>
                </c:pt>
                <c:pt idx="29">
                  <c:v>-383560</c:v>
                </c:pt>
                <c:pt idx="30">
                  <c:v>-402840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A88-46E4-BD35-EC2FB2A2260F}"/>
            </c:ext>
          </c:extLst>
        </c:ser>
        <c:ser>
          <c:idx val="19"/>
          <c:order val="19"/>
          <c:tx>
            <c:strRef>
              <c:f>US_Pivot!$U$1:$U$2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US_Pivot!$U$3:$U$33</c:f>
              <c:numCache>
                <c:formatCode>General</c:formatCode>
                <c:ptCount val="31"/>
                <c:pt idx="0">
                  <c:v>0</c:v>
                </c:pt>
                <c:pt idx="1">
                  <c:v>83418</c:v>
                </c:pt>
                <c:pt idx="2">
                  <c:v>217069</c:v>
                </c:pt>
                <c:pt idx="3">
                  <c:v>319690</c:v>
                </c:pt>
                <c:pt idx="4">
                  <c:v>428430</c:v>
                </c:pt>
                <c:pt idx="5">
                  <c:v>557180</c:v>
                </c:pt>
                <c:pt idx="6">
                  <c:v>741180</c:v>
                </c:pt>
                <c:pt idx="7">
                  <c:v>865280</c:v>
                </c:pt>
                <c:pt idx="8">
                  <c:v>957940</c:v>
                </c:pt>
                <c:pt idx="9">
                  <c:v>1001340</c:v>
                </c:pt>
                <c:pt idx="10">
                  <c:v>1029050</c:v>
                </c:pt>
                <c:pt idx="11">
                  <c:v>1102910</c:v>
                </c:pt>
                <c:pt idx="12">
                  <c:v>1191980</c:v>
                </c:pt>
                <c:pt idx="13">
                  <c:v>1287720</c:v>
                </c:pt>
                <c:pt idx="14">
                  <c:v>1393360</c:v>
                </c:pt>
                <c:pt idx="15">
                  <c:v>1488940</c:v>
                </c:pt>
                <c:pt idx="16">
                  <c:v>1580510</c:v>
                </c:pt>
                <c:pt idx="17">
                  <c:v>1649680</c:v>
                </c:pt>
                <c:pt idx="18">
                  <c:v>1700990</c:v>
                </c:pt>
                <c:pt idx="19">
                  <c:v>1736470</c:v>
                </c:pt>
                <c:pt idx="20">
                  <c:v>1769070</c:v>
                </c:pt>
                <c:pt idx="21">
                  <c:v>1804570</c:v>
                </c:pt>
                <c:pt idx="22">
                  <c:v>1845720</c:v>
                </c:pt>
                <c:pt idx="23">
                  <c:v>1892470</c:v>
                </c:pt>
                <c:pt idx="24">
                  <c:v>1939140</c:v>
                </c:pt>
                <c:pt idx="25">
                  <c:v>1985280</c:v>
                </c:pt>
                <c:pt idx="26">
                  <c:v>2026940</c:v>
                </c:pt>
                <c:pt idx="27">
                  <c:v>2065410</c:v>
                </c:pt>
                <c:pt idx="28">
                  <c:v>2102990</c:v>
                </c:pt>
                <c:pt idx="29">
                  <c:v>2147780</c:v>
                </c:pt>
                <c:pt idx="30">
                  <c:v>2203460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A88-46E4-BD35-EC2FB2A2260F}"/>
            </c:ext>
          </c:extLst>
        </c:ser>
        <c:ser>
          <c:idx val="20"/>
          <c:order val="20"/>
          <c:tx>
            <c:strRef>
              <c:f>US_Pivot!$V$1:$V$2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US_Pivot!$V$3:$V$33</c:f>
              <c:numCache>
                <c:formatCode>General</c:formatCode>
                <c:ptCount val="31"/>
                <c:pt idx="0">
                  <c:v>0</c:v>
                </c:pt>
                <c:pt idx="1">
                  <c:v>-8591</c:v>
                </c:pt>
                <c:pt idx="2">
                  <c:v>-6517</c:v>
                </c:pt>
                <c:pt idx="3">
                  <c:v>-2000</c:v>
                </c:pt>
                <c:pt idx="4">
                  <c:v>2590</c:v>
                </c:pt>
                <c:pt idx="5">
                  <c:v>5670</c:v>
                </c:pt>
                <c:pt idx="6">
                  <c:v>7650</c:v>
                </c:pt>
                <c:pt idx="7">
                  <c:v>9890</c:v>
                </c:pt>
                <c:pt idx="8">
                  <c:v>13290</c:v>
                </c:pt>
                <c:pt idx="9">
                  <c:v>17780</c:v>
                </c:pt>
                <c:pt idx="10">
                  <c:v>28640</c:v>
                </c:pt>
                <c:pt idx="11">
                  <c:v>33720</c:v>
                </c:pt>
                <c:pt idx="12">
                  <c:v>33780</c:v>
                </c:pt>
                <c:pt idx="13">
                  <c:v>32400</c:v>
                </c:pt>
                <c:pt idx="14">
                  <c:v>31300</c:v>
                </c:pt>
                <c:pt idx="15">
                  <c:v>31410</c:v>
                </c:pt>
                <c:pt idx="16">
                  <c:v>31030</c:v>
                </c:pt>
                <c:pt idx="17">
                  <c:v>29980</c:v>
                </c:pt>
                <c:pt idx="18">
                  <c:v>28770</c:v>
                </c:pt>
                <c:pt idx="19">
                  <c:v>27940</c:v>
                </c:pt>
                <c:pt idx="20">
                  <c:v>27580</c:v>
                </c:pt>
                <c:pt idx="21">
                  <c:v>27790</c:v>
                </c:pt>
                <c:pt idx="22">
                  <c:v>28290</c:v>
                </c:pt>
                <c:pt idx="23">
                  <c:v>29030</c:v>
                </c:pt>
                <c:pt idx="24">
                  <c:v>29840</c:v>
                </c:pt>
                <c:pt idx="25">
                  <c:v>30720</c:v>
                </c:pt>
                <c:pt idx="26">
                  <c:v>31420</c:v>
                </c:pt>
                <c:pt idx="27">
                  <c:v>31970</c:v>
                </c:pt>
                <c:pt idx="28">
                  <c:v>32480</c:v>
                </c:pt>
                <c:pt idx="29">
                  <c:v>32910</c:v>
                </c:pt>
                <c:pt idx="30">
                  <c:v>33280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A88-46E4-BD35-EC2FB2A2260F}"/>
            </c:ext>
          </c:extLst>
        </c:ser>
        <c:ser>
          <c:idx val="21"/>
          <c:order val="21"/>
          <c:tx>
            <c:strRef>
              <c:f>US_Pivot!$W$1:$W$2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US_Pivot!$W$3:$W$33</c:f>
              <c:numCache>
                <c:formatCode>General</c:formatCode>
                <c:ptCount val="31"/>
                <c:pt idx="0">
                  <c:v>0</c:v>
                </c:pt>
                <c:pt idx="1">
                  <c:v>16515</c:v>
                </c:pt>
                <c:pt idx="2">
                  <c:v>21403</c:v>
                </c:pt>
                <c:pt idx="3">
                  <c:v>19830</c:v>
                </c:pt>
                <c:pt idx="4">
                  <c:v>15710</c:v>
                </c:pt>
                <c:pt idx="5">
                  <c:v>14180</c:v>
                </c:pt>
                <c:pt idx="6">
                  <c:v>15360</c:v>
                </c:pt>
                <c:pt idx="7">
                  <c:v>18130</c:v>
                </c:pt>
                <c:pt idx="8">
                  <c:v>21680</c:v>
                </c:pt>
                <c:pt idx="9">
                  <c:v>26620</c:v>
                </c:pt>
                <c:pt idx="10">
                  <c:v>33460</c:v>
                </c:pt>
                <c:pt idx="11">
                  <c:v>36000</c:v>
                </c:pt>
                <c:pt idx="12">
                  <c:v>36370</c:v>
                </c:pt>
                <c:pt idx="13">
                  <c:v>35580</c:v>
                </c:pt>
                <c:pt idx="14">
                  <c:v>34220</c:v>
                </c:pt>
                <c:pt idx="15">
                  <c:v>32990</c:v>
                </c:pt>
                <c:pt idx="16">
                  <c:v>32060</c:v>
                </c:pt>
                <c:pt idx="17">
                  <c:v>31200</c:v>
                </c:pt>
                <c:pt idx="18">
                  <c:v>30290</c:v>
                </c:pt>
                <c:pt idx="19">
                  <c:v>29430</c:v>
                </c:pt>
                <c:pt idx="20">
                  <c:v>28590</c:v>
                </c:pt>
                <c:pt idx="21">
                  <c:v>27720</c:v>
                </c:pt>
                <c:pt idx="22">
                  <c:v>26730</c:v>
                </c:pt>
                <c:pt idx="23">
                  <c:v>25840</c:v>
                </c:pt>
                <c:pt idx="24">
                  <c:v>24880</c:v>
                </c:pt>
                <c:pt idx="25">
                  <c:v>24020</c:v>
                </c:pt>
                <c:pt idx="26">
                  <c:v>23190</c:v>
                </c:pt>
                <c:pt idx="27">
                  <c:v>22680</c:v>
                </c:pt>
                <c:pt idx="28">
                  <c:v>22820</c:v>
                </c:pt>
                <c:pt idx="29">
                  <c:v>23430</c:v>
                </c:pt>
                <c:pt idx="30">
                  <c:v>24310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A88-46E4-BD35-EC2FB2A2260F}"/>
            </c:ext>
          </c:extLst>
        </c:ser>
        <c:ser>
          <c:idx val="22"/>
          <c:order val="22"/>
          <c:tx>
            <c:strRef>
              <c:f>US_Pivot!$X$1:$X$2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US_Pivot!$X$3:$X$33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A88-46E4-BD35-EC2FB2A2260F}"/>
            </c:ext>
          </c:extLst>
        </c:ser>
        <c:ser>
          <c:idx val="23"/>
          <c:order val="23"/>
          <c:tx>
            <c:strRef>
              <c:f>US_Pivot!$Y$1:$Y$2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US_Pivot!$Y$3:$Y$33</c:f>
              <c:numCache>
                <c:formatCode>General</c:formatCode>
                <c:ptCount val="31"/>
                <c:pt idx="0">
                  <c:v>0</c:v>
                </c:pt>
                <c:pt idx="1">
                  <c:v>259</c:v>
                </c:pt>
                <c:pt idx="2">
                  <c:v>2760</c:v>
                </c:pt>
                <c:pt idx="3">
                  <c:v>14880</c:v>
                </c:pt>
                <c:pt idx="4">
                  <c:v>30850</c:v>
                </c:pt>
                <c:pt idx="5">
                  <c:v>55170</c:v>
                </c:pt>
                <c:pt idx="6">
                  <c:v>90130</c:v>
                </c:pt>
                <c:pt idx="7">
                  <c:v>125750</c:v>
                </c:pt>
                <c:pt idx="8">
                  <c:v>171380</c:v>
                </c:pt>
                <c:pt idx="9">
                  <c:v>198330</c:v>
                </c:pt>
                <c:pt idx="10">
                  <c:v>210840</c:v>
                </c:pt>
                <c:pt idx="11">
                  <c:v>224290</c:v>
                </c:pt>
                <c:pt idx="12">
                  <c:v>247020</c:v>
                </c:pt>
                <c:pt idx="13">
                  <c:v>275600</c:v>
                </c:pt>
                <c:pt idx="14">
                  <c:v>312450</c:v>
                </c:pt>
                <c:pt idx="15">
                  <c:v>344000</c:v>
                </c:pt>
                <c:pt idx="16">
                  <c:v>354300</c:v>
                </c:pt>
                <c:pt idx="17">
                  <c:v>354440</c:v>
                </c:pt>
                <c:pt idx="18">
                  <c:v>351950</c:v>
                </c:pt>
                <c:pt idx="19">
                  <c:v>347600</c:v>
                </c:pt>
                <c:pt idx="20">
                  <c:v>344230</c:v>
                </c:pt>
                <c:pt idx="21">
                  <c:v>342930</c:v>
                </c:pt>
                <c:pt idx="22">
                  <c:v>341840</c:v>
                </c:pt>
                <c:pt idx="23">
                  <c:v>343740</c:v>
                </c:pt>
                <c:pt idx="24">
                  <c:v>345740</c:v>
                </c:pt>
                <c:pt idx="25">
                  <c:v>345900</c:v>
                </c:pt>
                <c:pt idx="26">
                  <c:v>344550</c:v>
                </c:pt>
                <c:pt idx="27">
                  <c:v>339940</c:v>
                </c:pt>
                <c:pt idx="28">
                  <c:v>331160</c:v>
                </c:pt>
                <c:pt idx="29">
                  <c:v>321380</c:v>
                </c:pt>
                <c:pt idx="30">
                  <c:v>311560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A88-46E4-BD35-EC2FB2A2260F}"/>
            </c:ext>
          </c:extLst>
        </c:ser>
        <c:ser>
          <c:idx val="24"/>
          <c:order val="24"/>
          <c:tx>
            <c:strRef>
              <c:f>US_Pivot!$Z$1:$Z$2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US_Pivot!$Z$3:$Z$33</c:f>
              <c:numCache>
                <c:formatCode>General</c:formatCode>
                <c:ptCount val="31"/>
                <c:pt idx="0">
                  <c:v>0</c:v>
                </c:pt>
                <c:pt idx="1">
                  <c:v>27322</c:v>
                </c:pt>
                <c:pt idx="2">
                  <c:v>64425</c:v>
                </c:pt>
                <c:pt idx="3">
                  <c:v>105920</c:v>
                </c:pt>
                <c:pt idx="4">
                  <c:v>148920</c:v>
                </c:pt>
                <c:pt idx="5">
                  <c:v>191220</c:v>
                </c:pt>
                <c:pt idx="6">
                  <c:v>232290</c:v>
                </c:pt>
                <c:pt idx="7">
                  <c:v>273250</c:v>
                </c:pt>
                <c:pt idx="8">
                  <c:v>311020</c:v>
                </c:pt>
                <c:pt idx="9">
                  <c:v>347230</c:v>
                </c:pt>
                <c:pt idx="10">
                  <c:v>385280</c:v>
                </c:pt>
                <c:pt idx="11">
                  <c:v>420080</c:v>
                </c:pt>
                <c:pt idx="12">
                  <c:v>451150</c:v>
                </c:pt>
                <c:pt idx="13">
                  <c:v>480030</c:v>
                </c:pt>
                <c:pt idx="14">
                  <c:v>507470</c:v>
                </c:pt>
                <c:pt idx="15">
                  <c:v>533540</c:v>
                </c:pt>
                <c:pt idx="16">
                  <c:v>561210</c:v>
                </c:pt>
                <c:pt idx="17">
                  <c:v>589170</c:v>
                </c:pt>
                <c:pt idx="18">
                  <c:v>616240</c:v>
                </c:pt>
                <c:pt idx="19">
                  <c:v>644220</c:v>
                </c:pt>
                <c:pt idx="20">
                  <c:v>672820</c:v>
                </c:pt>
                <c:pt idx="21">
                  <c:v>702060</c:v>
                </c:pt>
                <c:pt idx="22">
                  <c:v>731860</c:v>
                </c:pt>
                <c:pt idx="23">
                  <c:v>762840</c:v>
                </c:pt>
                <c:pt idx="24">
                  <c:v>794090</c:v>
                </c:pt>
                <c:pt idx="25">
                  <c:v>826450</c:v>
                </c:pt>
                <c:pt idx="26">
                  <c:v>860950</c:v>
                </c:pt>
                <c:pt idx="27">
                  <c:v>896450</c:v>
                </c:pt>
                <c:pt idx="28">
                  <c:v>932950</c:v>
                </c:pt>
                <c:pt idx="29">
                  <c:v>970010</c:v>
                </c:pt>
                <c:pt idx="30">
                  <c:v>1006730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A88-46E4-BD35-EC2FB2A2260F}"/>
            </c:ext>
          </c:extLst>
        </c:ser>
        <c:ser>
          <c:idx val="25"/>
          <c:order val="25"/>
          <c:tx>
            <c:strRef>
              <c:f>US_Pivot!$AA$1:$AA$2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US_Pivot!$AA$3:$AA$33</c:f>
              <c:numCache>
                <c:formatCode>General</c:formatCode>
                <c:ptCount val="31"/>
                <c:pt idx="0">
                  <c:v>0</c:v>
                </c:pt>
                <c:pt idx="1">
                  <c:v>8423</c:v>
                </c:pt>
                <c:pt idx="2">
                  <c:v>23889</c:v>
                </c:pt>
                <c:pt idx="3">
                  <c:v>27410</c:v>
                </c:pt>
                <c:pt idx="4">
                  <c:v>48150</c:v>
                </c:pt>
                <c:pt idx="5">
                  <c:v>58480</c:v>
                </c:pt>
                <c:pt idx="6">
                  <c:v>82350</c:v>
                </c:pt>
                <c:pt idx="7">
                  <c:v>100260</c:v>
                </c:pt>
                <c:pt idx="8">
                  <c:v>129580</c:v>
                </c:pt>
                <c:pt idx="9">
                  <c:v>102420</c:v>
                </c:pt>
                <c:pt idx="10">
                  <c:v>49820</c:v>
                </c:pt>
                <c:pt idx="11">
                  <c:v>27180</c:v>
                </c:pt>
                <c:pt idx="12">
                  <c:v>4190</c:v>
                </c:pt>
                <c:pt idx="13">
                  <c:v>-9120</c:v>
                </c:pt>
                <c:pt idx="14">
                  <c:v>-11160</c:v>
                </c:pt>
                <c:pt idx="15">
                  <c:v>-12970</c:v>
                </c:pt>
                <c:pt idx="16">
                  <c:v>-9330</c:v>
                </c:pt>
                <c:pt idx="17">
                  <c:v>-5710</c:v>
                </c:pt>
                <c:pt idx="18">
                  <c:v>-4810</c:v>
                </c:pt>
                <c:pt idx="19">
                  <c:v>-2550</c:v>
                </c:pt>
                <c:pt idx="20">
                  <c:v>-890</c:v>
                </c:pt>
                <c:pt idx="21">
                  <c:v>490</c:v>
                </c:pt>
                <c:pt idx="22">
                  <c:v>2160</c:v>
                </c:pt>
                <c:pt idx="23">
                  <c:v>3860</c:v>
                </c:pt>
                <c:pt idx="24">
                  <c:v>5380</c:v>
                </c:pt>
                <c:pt idx="25">
                  <c:v>2760</c:v>
                </c:pt>
                <c:pt idx="26">
                  <c:v>6110</c:v>
                </c:pt>
                <c:pt idx="27">
                  <c:v>7590</c:v>
                </c:pt>
                <c:pt idx="28">
                  <c:v>6890</c:v>
                </c:pt>
                <c:pt idx="29">
                  <c:v>8860</c:v>
                </c:pt>
                <c:pt idx="30">
                  <c:v>9090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A88-46E4-BD35-EC2FB2A2260F}"/>
            </c:ext>
          </c:extLst>
        </c:ser>
        <c:ser>
          <c:idx val="26"/>
          <c:order val="26"/>
          <c:tx>
            <c:strRef>
              <c:f>US_Pivot!$AB$1:$AB$2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US_Pivot!$AB$3:$AB$33</c:f>
              <c:numCache>
                <c:formatCode>General</c:formatCode>
                <c:ptCount val="31"/>
                <c:pt idx="0">
                  <c:v>75</c:v>
                </c:pt>
                <c:pt idx="1">
                  <c:v>409</c:v>
                </c:pt>
                <c:pt idx="2">
                  <c:v>5513</c:v>
                </c:pt>
                <c:pt idx="3">
                  <c:v>-4500</c:v>
                </c:pt>
                <c:pt idx="4">
                  <c:v>-5060</c:v>
                </c:pt>
                <c:pt idx="5">
                  <c:v>14690</c:v>
                </c:pt>
                <c:pt idx="6">
                  <c:v>59950</c:v>
                </c:pt>
                <c:pt idx="7">
                  <c:v>88460</c:v>
                </c:pt>
                <c:pt idx="8">
                  <c:v>120640</c:v>
                </c:pt>
                <c:pt idx="9">
                  <c:v>105100</c:v>
                </c:pt>
                <c:pt idx="10">
                  <c:v>72620</c:v>
                </c:pt>
                <c:pt idx="11">
                  <c:v>80900</c:v>
                </c:pt>
                <c:pt idx="12">
                  <c:v>93110</c:v>
                </c:pt>
                <c:pt idx="13">
                  <c:v>115530</c:v>
                </c:pt>
                <c:pt idx="14">
                  <c:v>148280</c:v>
                </c:pt>
                <c:pt idx="15">
                  <c:v>176610</c:v>
                </c:pt>
                <c:pt idx="16">
                  <c:v>202520</c:v>
                </c:pt>
                <c:pt idx="17">
                  <c:v>210790</c:v>
                </c:pt>
                <c:pt idx="18">
                  <c:v>209780</c:v>
                </c:pt>
                <c:pt idx="19">
                  <c:v>203530</c:v>
                </c:pt>
                <c:pt idx="20">
                  <c:v>195540</c:v>
                </c:pt>
                <c:pt idx="21">
                  <c:v>186710</c:v>
                </c:pt>
                <c:pt idx="22">
                  <c:v>177320</c:v>
                </c:pt>
                <c:pt idx="23">
                  <c:v>167500</c:v>
                </c:pt>
                <c:pt idx="24">
                  <c:v>157550</c:v>
                </c:pt>
                <c:pt idx="25">
                  <c:v>147350</c:v>
                </c:pt>
                <c:pt idx="26">
                  <c:v>136810</c:v>
                </c:pt>
                <c:pt idx="27">
                  <c:v>126970</c:v>
                </c:pt>
                <c:pt idx="28">
                  <c:v>118360</c:v>
                </c:pt>
                <c:pt idx="29">
                  <c:v>111140</c:v>
                </c:pt>
                <c:pt idx="30">
                  <c:v>105390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A88-46E4-BD35-EC2FB2A2260F}"/>
            </c:ext>
          </c:extLst>
        </c:ser>
        <c:ser>
          <c:idx val="27"/>
          <c:order val="27"/>
          <c:tx>
            <c:strRef>
              <c:f>US_Pivot!$AC$1:$AC$2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US_Pivot!$AC$3:$AC$33</c:f>
              <c:numCache>
                <c:formatCode>General</c:formatCode>
                <c:ptCount val="31"/>
                <c:pt idx="0">
                  <c:v>0</c:v>
                </c:pt>
                <c:pt idx="1">
                  <c:v>-2591</c:v>
                </c:pt>
                <c:pt idx="2">
                  <c:v>-6921</c:v>
                </c:pt>
                <c:pt idx="3">
                  <c:v>-11970</c:v>
                </c:pt>
                <c:pt idx="4">
                  <c:v>-17140</c:v>
                </c:pt>
                <c:pt idx="5">
                  <c:v>-22870</c:v>
                </c:pt>
                <c:pt idx="6">
                  <c:v>-28710</c:v>
                </c:pt>
                <c:pt idx="7">
                  <c:v>-34560</c:v>
                </c:pt>
                <c:pt idx="8">
                  <c:v>-40650</c:v>
                </c:pt>
                <c:pt idx="9">
                  <c:v>-46330</c:v>
                </c:pt>
                <c:pt idx="10">
                  <c:v>-51820</c:v>
                </c:pt>
                <c:pt idx="11">
                  <c:v>-57550</c:v>
                </c:pt>
                <c:pt idx="12">
                  <c:v>-63110</c:v>
                </c:pt>
                <c:pt idx="13">
                  <c:v>-68590</c:v>
                </c:pt>
                <c:pt idx="14">
                  <c:v>-73940</c:v>
                </c:pt>
                <c:pt idx="15">
                  <c:v>-79120</c:v>
                </c:pt>
                <c:pt idx="16">
                  <c:v>-83960</c:v>
                </c:pt>
                <c:pt idx="17">
                  <c:v>-88550</c:v>
                </c:pt>
                <c:pt idx="18">
                  <c:v>-92790</c:v>
                </c:pt>
                <c:pt idx="19">
                  <c:v>-96700</c:v>
                </c:pt>
                <c:pt idx="20">
                  <c:v>-100460</c:v>
                </c:pt>
                <c:pt idx="21">
                  <c:v>-104330</c:v>
                </c:pt>
                <c:pt idx="22">
                  <c:v>-108050</c:v>
                </c:pt>
                <c:pt idx="23">
                  <c:v>-111900</c:v>
                </c:pt>
                <c:pt idx="24">
                  <c:v>-115850</c:v>
                </c:pt>
                <c:pt idx="25">
                  <c:v>-119580</c:v>
                </c:pt>
                <c:pt idx="26">
                  <c:v>-123120</c:v>
                </c:pt>
                <c:pt idx="27">
                  <c:v>-126460</c:v>
                </c:pt>
                <c:pt idx="28">
                  <c:v>-129770</c:v>
                </c:pt>
                <c:pt idx="29">
                  <c:v>-133200</c:v>
                </c:pt>
                <c:pt idx="30">
                  <c:v>-136900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A88-46E4-BD35-EC2FB2A2260F}"/>
            </c:ext>
          </c:extLst>
        </c:ser>
        <c:ser>
          <c:idx val="28"/>
          <c:order val="28"/>
          <c:tx>
            <c:strRef>
              <c:f>US_Pivot!$AD$1:$AD$2</c:f>
              <c:strCache>
                <c:ptCount val="1"/>
                <c:pt idx="0">
                  <c:v>DisabledPolicyGroup=Subsidy for Elec Production - Nuclear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US_Pivot!$AD$3:$AD$33</c:f>
              <c:numCache>
                <c:formatCode>General</c:formatCode>
                <c:ptCount val="31"/>
                <c:pt idx="0">
                  <c:v>0</c:v>
                </c:pt>
                <c:pt idx="1">
                  <c:v>23695</c:v>
                </c:pt>
                <c:pt idx="2">
                  <c:v>-11081</c:v>
                </c:pt>
                <c:pt idx="3">
                  <c:v>-80250</c:v>
                </c:pt>
                <c:pt idx="4">
                  <c:v>-103080</c:v>
                </c:pt>
                <c:pt idx="5">
                  <c:v>-154720</c:v>
                </c:pt>
                <c:pt idx="6">
                  <c:v>-220420</c:v>
                </c:pt>
                <c:pt idx="7">
                  <c:v>-302040</c:v>
                </c:pt>
                <c:pt idx="8">
                  <c:v>-363600</c:v>
                </c:pt>
                <c:pt idx="9">
                  <c:v>-301830</c:v>
                </c:pt>
                <c:pt idx="10">
                  <c:v>-246200</c:v>
                </c:pt>
                <c:pt idx="11">
                  <c:v>-168720</c:v>
                </c:pt>
                <c:pt idx="12">
                  <c:v>-104460</c:v>
                </c:pt>
                <c:pt idx="13">
                  <c:v>-50390</c:v>
                </c:pt>
                <c:pt idx="14">
                  <c:v>66760</c:v>
                </c:pt>
                <c:pt idx="15">
                  <c:v>61490</c:v>
                </c:pt>
                <c:pt idx="16">
                  <c:v>80470</c:v>
                </c:pt>
                <c:pt idx="17">
                  <c:v>96080</c:v>
                </c:pt>
                <c:pt idx="18">
                  <c:v>96530</c:v>
                </c:pt>
                <c:pt idx="19">
                  <c:v>90640</c:v>
                </c:pt>
                <c:pt idx="20">
                  <c:v>87010</c:v>
                </c:pt>
                <c:pt idx="21">
                  <c:v>82880</c:v>
                </c:pt>
                <c:pt idx="22">
                  <c:v>79040</c:v>
                </c:pt>
                <c:pt idx="23">
                  <c:v>96250</c:v>
                </c:pt>
                <c:pt idx="24">
                  <c:v>129100</c:v>
                </c:pt>
                <c:pt idx="25">
                  <c:v>101540</c:v>
                </c:pt>
                <c:pt idx="26">
                  <c:v>96380</c:v>
                </c:pt>
                <c:pt idx="27">
                  <c:v>97250</c:v>
                </c:pt>
                <c:pt idx="28">
                  <c:v>101510</c:v>
                </c:pt>
                <c:pt idx="29">
                  <c:v>83660</c:v>
                </c:pt>
                <c:pt idx="30">
                  <c:v>76600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A88-46E4-BD35-EC2FB2A2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278048"/>
        <c:axId val="1980277216"/>
      </c:lineChart>
      <c:catAx>
        <c:axId val="19802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7216"/>
        <c:crosses val="autoZero"/>
        <c:auto val="1"/>
        <c:lblAlgn val="ctr"/>
        <c:lblOffset val="100"/>
        <c:noMultiLvlLbl val="0"/>
      </c:catAx>
      <c:valAx>
        <c:axId val="1980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309564</xdr:colOff>
      <xdr:row>46</xdr:row>
      <xdr:rowOff>40479</xdr:rowOff>
    </xdr:from>
    <xdr:to>
      <xdr:col>5</xdr:col>
      <xdr:colOff>1433514</xdr:colOff>
      <xdr:row>96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00E00-DC9B-45D1-971A-ECB4E198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143935</xdr:colOff>
      <xdr:row>36</xdr:row>
      <xdr:rowOff>59795</xdr:rowOff>
    </xdr:from>
    <xdr:to>
      <xdr:col>5</xdr:col>
      <xdr:colOff>1915584</xdr:colOff>
      <xdr:row>85</xdr:row>
      <xdr:rowOff>114905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06D6A-E7DA-4A98-BF97-10DCF370B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07.688281712966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" numFmtId="0">
      <sharedItems count="29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</sharedItems>
    </cacheField>
    <cacheField name="2020" numFmtId="0">
      <sharedItems containsSemiMixedTypes="0" containsString="0" containsNumber="1" containsInteger="1" minValue="0" maxValue="75"/>
    </cacheField>
    <cacheField name="2021" numFmtId="0">
      <sharedItems containsSemiMixedTypes="0" containsString="0" containsNumber="1" containsInteger="1" minValue="-8591" maxValue="531025"/>
    </cacheField>
    <cacheField name="2022" numFmtId="0">
      <sharedItems containsSemiMixedTypes="0" containsString="0" containsNumber="1" containsInteger="1" minValue="-11081" maxValue="992739"/>
    </cacheField>
    <cacheField name="2023" numFmtId="0">
      <sharedItems containsSemiMixedTypes="0" containsString="0" containsNumber="1" containsInteger="1" minValue="-80250" maxValue="1338560"/>
    </cacheField>
    <cacheField name="2024" numFmtId="0">
      <sharedItems containsSemiMixedTypes="0" containsString="0" containsNumber="1" containsInteger="1" minValue="-103080" maxValue="1615310"/>
    </cacheField>
    <cacheField name="2025" numFmtId="0">
      <sharedItems containsSemiMixedTypes="0" containsString="0" containsNumber="1" containsInteger="1" minValue="-154720" maxValue="1936560"/>
    </cacheField>
    <cacheField name="2026" numFmtId="0">
      <sharedItems containsSemiMixedTypes="0" containsString="0" containsNumber="1" containsInteger="1" minValue="-220420" maxValue="2271920"/>
    </cacheField>
    <cacheField name="2027" numFmtId="0">
      <sharedItems containsSemiMixedTypes="0" containsString="0" containsNumber="1" containsInteger="1" minValue="-302040" maxValue="2565390"/>
    </cacheField>
    <cacheField name="2028" numFmtId="0">
      <sharedItems containsSemiMixedTypes="0" containsString="0" containsNumber="1" containsInteger="1" minValue="-363600" maxValue="2853110"/>
    </cacheField>
    <cacheField name="2029" numFmtId="0">
      <sharedItems containsSemiMixedTypes="0" containsString="0" containsNumber="1" containsInteger="1" minValue="-301830" maxValue="3129350"/>
    </cacheField>
    <cacheField name="2030" numFmtId="0">
      <sharedItems containsSemiMixedTypes="0" containsString="0" containsNumber="1" containsInteger="1" minValue="-246200" maxValue="3438400"/>
    </cacheField>
    <cacheField name="2031" numFmtId="0">
      <sharedItems containsSemiMixedTypes="0" containsString="0" containsNumber="1" containsInteger="1" minValue="-168720" maxValue="3719980"/>
    </cacheField>
    <cacheField name="2032" numFmtId="0">
      <sharedItems containsSemiMixedTypes="0" containsString="0" containsNumber="1" containsInteger="1" minValue="-106080" maxValue="4002110"/>
    </cacheField>
    <cacheField name="2033" numFmtId="0">
      <sharedItems containsSemiMixedTypes="0" containsString="0" containsNumber="1" containsInteger="1" minValue="-120870" maxValue="4289100"/>
    </cacheField>
    <cacheField name="2034" numFmtId="0">
      <sharedItems containsSemiMixedTypes="0" containsString="0" containsNumber="1" containsInteger="1" minValue="-137920" maxValue="4636610"/>
    </cacheField>
    <cacheField name="2035" numFmtId="0">
      <sharedItems containsSemiMixedTypes="0" containsString="0" containsNumber="1" containsInteger="1" minValue="-154960" maxValue="4788150"/>
    </cacheField>
    <cacheField name="2036" numFmtId="0">
      <sharedItems containsSemiMixedTypes="0" containsString="0" containsNumber="1" containsInteger="1" minValue="-180930" maxValue="4882520"/>
    </cacheField>
    <cacheField name="2037" numFmtId="0">
      <sharedItems containsSemiMixedTypes="0" containsString="0" containsNumber="1" containsInteger="1" minValue="-236890" maxValue="4900940"/>
    </cacheField>
    <cacheField name="2038" numFmtId="0">
      <sharedItems containsSemiMixedTypes="0" containsString="0" containsNumber="1" containsInteger="1" minValue="-274130" maxValue="4900460"/>
    </cacheField>
    <cacheField name="2039" numFmtId="0">
      <sharedItems containsSemiMixedTypes="0" containsString="0" containsNumber="1" containsInteger="1" minValue="-234730" maxValue="4873040"/>
    </cacheField>
    <cacheField name="2040" numFmtId="0">
      <sharedItems containsSemiMixedTypes="0" containsString="0" containsNumber="1" containsInteger="1" minValue="-225850" maxValue="4844350"/>
    </cacheField>
    <cacheField name="2041" numFmtId="0">
      <sharedItems containsSemiMixedTypes="0" containsString="0" containsNumber="1" containsInteger="1" minValue="-241690" maxValue="4826620"/>
    </cacheField>
    <cacheField name="2042" numFmtId="0">
      <sharedItems containsSemiMixedTypes="0" containsString="0" containsNumber="1" containsInteger="1" minValue="-258770" maxValue="4814020"/>
    </cacheField>
    <cacheField name="2043" numFmtId="0">
      <sharedItems containsSemiMixedTypes="0" containsString="0" containsNumber="1" containsInteger="1" minValue="-277400" maxValue="4812650"/>
    </cacheField>
    <cacheField name="2044" numFmtId="0">
      <sharedItems containsSemiMixedTypes="0" containsString="0" containsNumber="1" containsInteger="1" minValue="-297800" maxValue="4812670"/>
    </cacheField>
    <cacheField name="2045" numFmtId="0">
      <sharedItems containsSemiMixedTypes="0" containsString="0" containsNumber="1" containsInteger="1" minValue="-319090" maxValue="4812070"/>
    </cacheField>
    <cacheField name="2046" numFmtId="0">
      <sharedItems containsSemiMixedTypes="0" containsString="0" containsNumber="1" containsInteger="1" minValue="-336530" maxValue="4812650"/>
    </cacheField>
    <cacheField name="2047" numFmtId="0">
      <sharedItems containsSemiMixedTypes="0" containsString="0" containsNumber="1" containsInteger="1" minValue="-371660" maxValue="4819900"/>
    </cacheField>
    <cacheField name="2048" numFmtId="0">
      <sharedItems containsSemiMixedTypes="0" containsString="0" containsNumber="1" containsInteger="1" minValue="-429800" maxValue="4832710"/>
    </cacheField>
    <cacheField name="2049" numFmtId="0">
      <sharedItems containsSemiMixedTypes="0" containsString="0" containsNumber="1" containsInteger="1" minValue="-484580" maxValue="4863810"/>
    </cacheField>
    <cacheField name="2050" numFmtId="0">
      <sharedItems containsSemiMixedTypes="0" containsString="0" containsNumber="1" containsInteger="1" minValue="-538190" maxValue="4914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07.704353009256" createdVersion="7" refreshedVersion="7" minRefreshableVersion="3" recordCount="29" xr:uid="{C5120F60-024D-4400-ADB0-957350DBEAEF}">
  <cacheSource type="worksheet">
    <worksheetSource ref="A1:AF30" sheet="State_Difference"/>
  </cacheSource>
  <cacheFields count="32">
    <cacheField name="Policy" numFmtId="0">
      <sharedItems count="29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275" maxValue="38283"/>
    </cacheField>
    <cacheField name="2022" numFmtId="0">
      <sharedItems containsSemiMixedTypes="0" containsString="0" containsNumber="1" containsInteger="1" minValue="-1440" maxValue="92455"/>
    </cacheField>
    <cacheField name="2023" numFmtId="0">
      <sharedItems containsSemiMixedTypes="0" containsString="0" containsNumber="1" containsInteger="1" minValue="-2228" maxValue="142921"/>
    </cacheField>
    <cacheField name="2024" numFmtId="0">
      <sharedItems containsSemiMixedTypes="0" containsString="0" containsNumber="1" containsInteger="1" minValue="-2772" maxValue="183280"/>
    </cacheField>
    <cacheField name="2025" numFmtId="0">
      <sharedItems containsSemiMixedTypes="0" containsString="0" containsNumber="1" containsInteger="1" minValue="-2944" maxValue="223942"/>
    </cacheField>
    <cacheField name="2026" numFmtId="0">
      <sharedItems containsSemiMixedTypes="0" containsString="0" containsNumber="1" containsInteger="1" minValue="-2949" maxValue="263700"/>
    </cacheField>
    <cacheField name="2027" numFmtId="0">
      <sharedItems containsSemiMixedTypes="0" containsString="0" containsNumber="1" containsInteger="1" minValue="-11823" maxValue="301525"/>
    </cacheField>
    <cacheField name="2028" numFmtId="0">
      <sharedItems containsSemiMixedTypes="0" containsString="0" containsNumber="1" containsInteger="1" minValue="-11267" maxValue="345355"/>
    </cacheField>
    <cacheField name="2029" numFmtId="0">
      <sharedItems containsSemiMixedTypes="0" containsString="0" containsNumber="1" containsInteger="1" minValue="-6324" maxValue="392625"/>
    </cacheField>
    <cacheField name="2030" numFmtId="0">
      <sharedItems containsSemiMixedTypes="0" containsString="0" containsNumber="1" containsInteger="1" minValue="-12107" maxValue="436005"/>
    </cacheField>
    <cacheField name="2031" numFmtId="0">
      <sharedItems containsSemiMixedTypes="0" containsString="0" containsNumber="1" containsInteger="1" minValue="-19637" maxValue="475494"/>
    </cacheField>
    <cacheField name="2032" numFmtId="0">
      <sharedItems containsSemiMixedTypes="0" containsString="0" containsNumber="1" containsInteger="1" minValue="-22765" maxValue="522002"/>
    </cacheField>
    <cacheField name="2033" numFmtId="0">
      <sharedItems containsSemiMixedTypes="0" containsString="0" containsNumber="1" containsInteger="1" minValue="-22400" maxValue="571485"/>
    </cacheField>
    <cacheField name="2034" numFmtId="0">
      <sharedItems containsSemiMixedTypes="0" containsString="0" containsNumber="1" containsInteger="1" minValue="-21270" maxValue="618533"/>
    </cacheField>
    <cacheField name="2035" numFmtId="0">
      <sharedItems containsSemiMixedTypes="0" containsString="0" containsNumber="1" containsInteger="1" minValue="-27802" maxValue="656116"/>
    </cacheField>
    <cacheField name="2036" numFmtId="0">
      <sharedItems containsSemiMixedTypes="0" containsString="0" containsNumber="1" containsInteger="1" minValue="-33727" maxValue="689486"/>
    </cacheField>
    <cacheField name="2037" numFmtId="0">
      <sharedItems containsSemiMixedTypes="0" containsString="0" containsNumber="1" containsInteger="1" minValue="-26960" maxValue="712020"/>
    </cacheField>
    <cacheField name="2038" numFmtId="0">
      <sharedItems containsSemiMixedTypes="0" containsString="0" containsNumber="1" containsInteger="1" minValue="-28053" maxValue="724953"/>
    </cacheField>
    <cacheField name="2039" numFmtId="0">
      <sharedItems containsSemiMixedTypes="0" containsString="0" containsNumber="1" containsInteger="1" minValue="-37488" maxValue="738770"/>
    </cacheField>
    <cacheField name="2040" numFmtId="0">
      <sharedItems containsSemiMixedTypes="0" containsString="0" containsNumber="1" containsInteger="1" minValue="-32056" maxValue="743596"/>
    </cacheField>
    <cacheField name="2041" numFmtId="0">
      <sharedItems containsSemiMixedTypes="0" containsString="0" containsNumber="1" containsInteger="1" minValue="-20617" maxValue="732080"/>
    </cacheField>
    <cacheField name="2042" numFmtId="0">
      <sharedItems containsSemiMixedTypes="0" containsString="0" containsNumber="1" containsInteger="1" minValue="-39298" maxValue="730907"/>
    </cacheField>
    <cacheField name="2043" numFmtId="0">
      <sharedItems containsSemiMixedTypes="0" containsString="0" containsNumber="1" containsInteger="1" minValue="-90065" maxValue="779908"/>
    </cacheField>
    <cacheField name="2044" numFmtId="0">
      <sharedItems containsSemiMixedTypes="0" containsString="0" containsNumber="1" containsInteger="1" minValue="-107476" maxValue="839519"/>
    </cacheField>
    <cacheField name="2045" numFmtId="0">
      <sharedItems containsSemiMixedTypes="0" containsString="0" containsNumber="1" containsInteger="1" minValue="-98916" maxValue="829308"/>
    </cacheField>
    <cacheField name="2046" numFmtId="0">
      <sharedItems containsSemiMixedTypes="0" containsString="0" containsNumber="1" containsInteger="1" minValue="-143913" maxValue="811862"/>
    </cacheField>
    <cacheField name="2047" numFmtId="0">
      <sharedItems containsSemiMixedTypes="0" containsString="0" containsNumber="1" containsInteger="1" minValue="-225818" maxValue="831292"/>
    </cacheField>
    <cacheField name="2048" numFmtId="0">
      <sharedItems containsSemiMixedTypes="0" containsString="0" containsNumber="1" containsInteger="1" minValue="-492460" maxValue="1031110"/>
    </cacheField>
    <cacheField name="2049" numFmtId="0">
      <sharedItems containsSemiMixedTypes="0" containsString="0" containsNumber="1" containsInteger="1" minValue="-193680" maxValue="1083410"/>
    </cacheField>
    <cacheField name="2050" numFmtId="0">
      <sharedItems containsSemiMixedTypes="0" containsString="0" containsNumber="1" containsInteger="1" minValue="-222630" maxValue="10544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259"/>
    <n v="2760"/>
    <n v="14880"/>
    <n v="30850"/>
    <n v="55170"/>
    <n v="90130"/>
    <n v="125750"/>
    <n v="171380"/>
    <n v="198330"/>
    <n v="210840"/>
    <n v="224290"/>
    <n v="247020"/>
    <n v="275600"/>
    <n v="312450"/>
    <n v="344000"/>
    <n v="354300"/>
    <n v="354440"/>
    <n v="351950"/>
    <n v="347600"/>
    <n v="344230"/>
    <n v="342930"/>
    <n v="341840"/>
    <n v="343740"/>
    <n v="345740"/>
    <n v="345900"/>
    <n v="344550"/>
    <n v="339940"/>
    <n v="331160"/>
    <n v="321380"/>
    <n v="311560"/>
  </r>
  <r>
    <x v="2"/>
    <n v="0"/>
    <n v="2298"/>
    <n v="6571"/>
    <n v="12070"/>
    <n v="24670"/>
    <n v="37380"/>
    <n v="51940"/>
    <n v="69120"/>
    <n v="91150"/>
    <n v="111080"/>
    <n v="129630"/>
    <n v="151230"/>
    <n v="174300"/>
    <n v="197650"/>
    <n v="238800"/>
    <n v="249180"/>
    <n v="266090"/>
    <n v="275200"/>
    <n v="280310"/>
    <n v="281620"/>
    <n v="281910"/>
    <n v="282140"/>
    <n v="282170"/>
    <n v="282560"/>
    <n v="281110"/>
    <n v="274850"/>
    <n v="264260"/>
    <n v="250330"/>
    <n v="234550"/>
    <n v="218100"/>
    <n v="202010"/>
  </r>
  <r>
    <x v="3"/>
    <n v="0"/>
    <n v="8423"/>
    <n v="23889"/>
    <n v="27410"/>
    <n v="48150"/>
    <n v="58480"/>
    <n v="82350"/>
    <n v="100260"/>
    <n v="129580"/>
    <n v="102420"/>
    <n v="49820"/>
    <n v="27180"/>
    <n v="4190"/>
    <n v="-9120"/>
    <n v="-11160"/>
    <n v="-12970"/>
    <n v="-9330"/>
    <n v="-5710"/>
    <n v="-4810"/>
    <n v="-2550"/>
    <n v="-890"/>
    <n v="490"/>
    <n v="2160"/>
    <n v="3860"/>
    <n v="5380"/>
    <n v="2760"/>
    <n v="6110"/>
    <n v="7590"/>
    <n v="6890"/>
    <n v="8860"/>
    <n v="9090"/>
  </r>
  <r>
    <x v="4"/>
    <n v="75"/>
    <n v="409"/>
    <n v="5513"/>
    <n v="-4500"/>
    <n v="-5060"/>
    <n v="14690"/>
    <n v="59950"/>
    <n v="88460"/>
    <n v="120640"/>
    <n v="105100"/>
    <n v="72620"/>
    <n v="80900"/>
    <n v="93110"/>
    <n v="115530"/>
    <n v="148280"/>
    <n v="176610"/>
    <n v="202520"/>
    <n v="210790"/>
    <n v="209780"/>
    <n v="203530"/>
    <n v="195540"/>
    <n v="186710"/>
    <n v="177320"/>
    <n v="167500"/>
    <n v="157550"/>
    <n v="147350"/>
    <n v="136810"/>
    <n v="126970"/>
    <n v="118360"/>
    <n v="111140"/>
    <n v="105390"/>
  </r>
  <r>
    <x v="5"/>
    <n v="0"/>
    <n v="-135"/>
    <n v="51"/>
    <n v="140"/>
    <n v="190"/>
    <n v="250"/>
    <n v="310"/>
    <n v="350"/>
    <n v="370"/>
    <n v="420"/>
    <n v="470"/>
    <n v="130"/>
    <n v="60"/>
    <n v="20"/>
    <n v="10"/>
    <n v="10"/>
    <n v="60"/>
    <n v="0"/>
    <n v="-20"/>
    <n v="-30"/>
    <n v="-50"/>
    <n v="-40"/>
    <n v="-30"/>
    <n v="-10"/>
    <n v="-20"/>
    <n v="-30"/>
    <n v="-10"/>
    <n v="-20"/>
    <n v="-10"/>
    <n v="-20"/>
    <n v="-20"/>
  </r>
  <r>
    <x v="6"/>
    <n v="0"/>
    <n v="88501"/>
    <n v="118086"/>
    <n v="133790"/>
    <n v="146020"/>
    <n v="150830"/>
    <n v="128170"/>
    <n v="82510"/>
    <n v="37980"/>
    <n v="1100"/>
    <n v="-14400"/>
    <n v="-19980"/>
    <n v="-40820"/>
    <n v="-54600"/>
    <n v="-20690"/>
    <n v="-102600"/>
    <n v="-180930"/>
    <n v="-236890"/>
    <n v="-274130"/>
    <n v="-234730"/>
    <n v="-201970"/>
    <n v="-189860"/>
    <n v="-198380"/>
    <n v="-212040"/>
    <n v="-240450"/>
    <n v="-270230"/>
    <n v="-321970"/>
    <n v="-371660"/>
    <n v="-429800"/>
    <n v="-484580"/>
    <n v="-538190"/>
  </r>
  <r>
    <x v="7"/>
    <n v="0"/>
    <n v="746"/>
    <n v="1975"/>
    <n v="3630"/>
    <n v="5560"/>
    <n v="7490"/>
    <n v="9530"/>
    <n v="11670"/>
    <n v="13900"/>
    <n v="16240"/>
    <n v="18770"/>
    <n v="20910"/>
    <n v="22830"/>
    <n v="24480"/>
    <n v="25980"/>
    <n v="27770"/>
    <n v="29440"/>
    <n v="30870"/>
    <n v="32210"/>
    <n v="33440"/>
    <n v="34630"/>
    <n v="35770"/>
    <n v="36810"/>
    <n v="37790"/>
    <n v="38750"/>
    <n v="39640"/>
    <n v="40450"/>
    <n v="41160"/>
    <n v="41750"/>
    <n v="42160"/>
    <n v="42490"/>
  </r>
  <r>
    <x v="8"/>
    <n v="0"/>
    <n v="-133"/>
    <n v="-488"/>
    <n v="-910"/>
    <n v="-1350"/>
    <n v="-1830"/>
    <n v="-2340"/>
    <n v="-2870"/>
    <n v="-3540"/>
    <n v="-4100"/>
    <n v="-4740"/>
    <n v="-4060"/>
    <n v="-3780"/>
    <n v="-3820"/>
    <n v="-4030"/>
    <n v="-4360"/>
    <n v="-4690"/>
    <n v="-5110"/>
    <n v="-5540"/>
    <n v="-5890"/>
    <n v="-6310"/>
    <n v="-6740"/>
    <n v="-7220"/>
    <n v="-7700"/>
    <n v="-8160"/>
    <n v="-8650"/>
    <n v="-9080"/>
    <n v="-9520"/>
    <n v="-9940"/>
    <n v="-10420"/>
    <n v="-10900"/>
  </r>
  <r>
    <x v="9"/>
    <n v="0"/>
    <n v="-4970"/>
    <n v="-9701"/>
    <n v="-12520"/>
    <n v="-12510"/>
    <n v="-11410"/>
    <n v="-10690"/>
    <n v="-10160"/>
    <n v="-9190"/>
    <n v="-7210"/>
    <n v="-360"/>
    <n v="2740"/>
    <n v="2560"/>
    <n v="1210"/>
    <n v="-210"/>
    <n v="-610"/>
    <n v="-780"/>
    <n v="-1230"/>
    <n v="-1950"/>
    <n v="-2580"/>
    <n v="-2980"/>
    <n v="-3310"/>
    <n v="-3580"/>
    <n v="-3770"/>
    <n v="-3920"/>
    <n v="-3990"/>
    <n v="-3750"/>
    <n v="-3360"/>
    <n v="-2950"/>
    <n v="-2690"/>
    <n v="-2480"/>
  </r>
  <r>
    <x v="10"/>
    <n v="0"/>
    <n v="-293"/>
    <n v="-749"/>
    <n v="-760"/>
    <n v="170"/>
    <n v="1590"/>
    <n v="2740"/>
    <n v="3730"/>
    <n v="5070"/>
    <n v="6980"/>
    <n v="9470"/>
    <n v="10650"/>
    <n v="11060"/>
    <n v="11110"/>
    <n v="11030"/>
    <n v="10890"/>
    <n v="10350"/>
    <n v="9570"/>
    <n v="8700"/>
    <n v="7860"/>
    <n v="7090"/>
    <n v="6890"/>
    <n v="7030"/>
    <n v="7390"/>
    <n v="7620"/>
    <n v="7380"/>
    <n v="7030"/>
    <n v="6800"/>
    <n v="6710"/>
    <n v="6670"/>
    <n v="6720"/>
  </r>
  <r>
    <x v="11"/>
    <n v="0"/>
    <n v="297"/>
    <n v="2516"/>
    <n v="8530"/>
    <n v="18730"/>
    <n v="34030"/>
    <n v="52780"/>
    <n v="76680"/>
    <n v="98530"/>
    <n v="120070"/>
    <n v="128710"/>
    <n v="151620"/>
    <n v="176570"/>
    <n v="205640"/>
    <n v="240050"/>
    <n v="269350"/>
    <n v="302000"/>
    <n v="331920"/>
    <n v="361190"/>
    <n v="384540"/>
    <n v="406330"/>
    <n v="427180"/>
    <n v="448610"/>
    <n v="470220"/>
    <n v="494080"/>
    <n v="518080"/>
    <n v="553190"/>
    <n v="587220"/>
    <n v="621000"/>
    <n v="653320"/>
    <n v="689890"/>
  </r>
  <r>
    <x v="12"/>
    <n v="0"/>
    <n v="230"/>
    <n v="537"/>
    <n v="870"/>
    <n v="1170"/>
    <n v="1420"/>
    <n v="1660"/>
    <n v="1870"/>
    <n v="2040"/>
    <n v="2200"/>
    <n v="2380"/>
    <n v="2420"/>
    <n v="2390"/>
    <n v="2300"/>
    <n v="2290"/>
    <n v="2270"/>
    <n v="2210"/>
    <n v="2050"/>
    <n v="1940"/>
    <n v="1860"/>
    <n v="1800"/>
    <n v="1760"/>
    <n v="1710"/>
    <n v="1670"/>
    <n v="1620"/>
    <n v="1570"/>
    <n v="1540"/>
    <n v="1490"/>
    <n v="1460"/>
    <n v="1410"/>
    <n v="1400"/>
  </r>
  <r>
    <x v="13"/>
    <n v="0"/>
    <n v="83418"/>
    <n v="217069"/>
    <n v="319690"/>
    <n v="428430"/>
    <n v="557180"/>
    <n v="741180"/>
    <n v="865280"/>
    <n v="957940"/>
    <n v="1001340"/>
    <n v="1029050"/>
    <n v="1102910"/>
    <n v="1191980"/>
    <n v="1287720"/>
    <n v="1393360"/>
    <n v="1488940"/>
    <n v="1580510"/>
    <n v="1649680"/>
    <n v="1700990"/>
    <n v="1736470"/>
    <n v="1769070"/>
    <n v="1804570"/>
    <n v="1845720"/>
    <n v="1892470"/>
    <n v="1939140"/>
    <n v="1985280"/>
    <n v="2026940"/>
    <n v="2065410"/>
    <n v="2102990"/>
    <n v="2147780"/>
    <n v="2203460"/>
  </r>
  <r>
    <x v="14"/>
    <n v="0"/>
    <n v="-8591"/>
    <n v="-6517"/>
    <n v="-2000"/>
    <n v="2590"/>
    <n v="5670"/>
    <n v="7650"/>
    <n v="9890"/>
    <n v="13290"/>
    <n v="17780"/>
    <n v="28640"/>
    <n v="33720"/>
    <n v="33780"/>
    <n v="32400"/>
    <n v="31300"/>
    <n v="31410"/>
    <n v="31030"/>
    <n v="29980"/>
    <n v="28770"/>
    <n v="27940"/>
    <n v="27580"/>
    <n v="27790"/>
    <n v="28290"/>
    <n v="29030"/>
    <n v="29840"/>
    <n v="30720"/>
    <n v="31420"/>
    <n v="31970"/>
    <n v="32480"/>
    <n v="32910"/>
    <n v="33280"/>
  </r>
  <r>
    <x v="15"/>
    <n v="0"/>
    <n v="16515"/>
    <n v="21403"/>
    <n v="19830"/>
    <n v="15710"/>
    <n v="14180"/>
    <n v="15360"/>
    <n v="18130"/>
    <n v="21680"/>
    <n v="26620"/>
    <n v="33460"/>
    <n v="36000"/>
    <n v="36370"/>
    <n v="35580"/>
    <n v="34220"/>
    <n v="32990"/>
    <n v="32060"/>
    <n v="31200"/>
    <n v="30290"/>
    <n v="29430"/>
    <n v="28590"/>
    <n v="27720"/>
    <n v="26730"/>
    <n v="25840"/>
    <n v="24880"/>
    <n v="24020"/>
    <n v="23190"/>
    <n v="22680"/>
    <n v="22820"/>
    <n v="23430"/>
    <n v="24310"/>
  </r>
  <r>
    <x v="16"/>
    <n v="0"/>
    <n v="16078"/>
    <n v="43019"/>
    <n v="78350"/>
    <n v="118660"/>
    <n v="161580"/>
    <n v="205650"/>
    <n v="254900"/>
    <n v="329910"/>
    <n v="391190"/>
    <n v="447750"/>
    <n v="495510"/>
    <n v="535800"/>
    <n v="572080"/>
    <n v="612970"/>
    <n v="638050"/>
    <n v="657130"/>
    <n v="666850"/>
    <n v="671360"/>
    <n v="672330"/>
    <n v="667800"/>
    <n v="658390"/>
    <n v="643450"/>
    <n v="622310"/>
    <n v="591640"/>
    <n v="557100"/>
    <n v="522670"/>
    <n v="489870"/>
    <n v="461200"/>
    <n v="437170"/>
    <n v="416040"/>
  </r>
  <r>
    <x v="17"/>
    <n v="0"/>
    <n v="15023"/>
    <n v="22462"/>
    <n v="24780"/>
    <n v="24830"/>
    <n v="24950"/>
    <n v="25230"/>
    <n v="25860"/>
    <n v="26950"/>
    <n v="27760"/>
    <n v="28400"/>
    <n v="31060"/>
    <n v="33760"/>
    <n v="36360"/>
    <n v="39220"/>
    <n v="41970"/>
    <n v="44640"/>
    <n v="47350"/>
    <n v="50170"/>
    <n v="53020"/>
    <n v="56100"/>
    <n v="59460"/>
    <n v="63110"/>
    <n v="66900"/>
    <n v="70610"/>
    <n v="74380"/>
    <n v="77710"/>
    <n v="80930"/>
    <n v="84170"/>
    <n v="87580"/>
    <n v="91170"/>
  </r>
  <r>
    <x v="18"/>
    <n v="0"/>
    <n v="15904"/>
    <n v="19452"/>
    <n v="20140"/>
    <n v="21180"/>
    <n v="43520"/>
    <n v="75870"/>
    <n v="90170"/>
    <n v="106920"/>
    <n v="114560"/>
    <n v="104610"/>
    <n v="107890"/>
    <n v="114800"/>
    <n v="125230"/>
    <n v="206960"/>
    <n v="141160"/>
    <n v="79740"/>
    <n v="32270"/>
    <n v="4080"/>
    <n v="-25390"/>
    <n v="-47270"/>
    <n v="-59350"/>
    <n v="-65400"/>
    <n v="-67620"/>
    <n v="-68220"/>
    <n v="-68770"/>
    <n v="-70190"/>
    <n v="-71690"/>
    <n v="-73040"/>
    <n v="-74280"/>
    <n v="-75340"/>
  </r>
  <r>
    <x v="19"/>
    <n v="0"/>
    <n v="27322"/>
    <n v="64425"/>
    <n v="105920"/>
    <n v="148920"/>
    <n v="191220"/>
    <n v="232290"/>
    <n v="273250"/>
    <n v="311020"/>
    <n v="347230"/>
    <n v="385280"/>
    <n v="420080"/>
    <n v="451150"/>
    <n v="480030"/>
    <n v="507470"/>
    <n v="533540"/>
    <n v="561210"/>
    <n v="589170"/>
    <n v="616240"/>
    <n v="644220"/>
    <n v="672820"/>
    <n v="702060"/>
    <n v="731860"/>
    <n v="762840"/>
    <n v="794090"/>
    <n v="826450"/>
    <n v="860950"/>
    <n v="896450"/>
    <n v="932950"/>
    <n v="970010"/>
    <n v="1006730"/>
  </r>
  <r>
    <x v="20"/>
    <n v="0"/>
    <n v="-441"/>
    <n v="-1166"/>
    <n v="-2100"/>
    <n v="-3210"/>
    <n v="-4480"/>
    <n v="-5920"/>
    <n v="-7530"/>
    <n v="-9310"/>
    <n v="-11200"/>
    <n v="-13160"/>
    <n v="-15310"/>
    <n v="-17500"/>
    <n v="-19900"/>
    <n v="-22350"/>
    <n v="-24900"/>
    <n v="-27500"/>
    <n v="-30140"/>
    <n v="-32870"/>
    <n v="-35630"/>
    <n v="-38520"/>
    <n v="-41520"/>
    <n v="-44620"/>
    <n v="-47840"/>
    <n v="-51220"/>
    <n v="-54660"/>
    <n v="-57890"/>
    <n v="-60960"/>
    <n v="-63940"/>
    <n v="-66860"/>
    <n v="-69770"/>
  </r>
  <r>
    <x v="21"/>
    <n v="0"/>
    <n v="-2591"/>
    <n v="-6921"/>
    <n v="-11970"/>
    <n v="-17140"/>
    <n v="-22870"/>
    <n v="-28710"/>
    <n v="-34560"/>
    <n v="-40650"/>
    <n v="-46330"/>
    <n v="-51820"/>
    <n v="-57550"/>
    <n v="-63110"/>
    <n v="-68590"/>
    <n v="-73940"/>
    <n v="-79120"/>
    <n v="-83960"/>
    <n v="-88550"/>
    <n v="-92790"/>
    <n v="-96700"/>
    <n v="-100460"/>
    <n v="-104330"/>
    <n v="-108050"/>
    <n v="-111900"/>
    <n v="-115850"/>
    <n v="-119580"/>
    <n v="-123120"/>
    <n v="-126460"/>
    <n v="-129770"/>
    <n v="-133200"/>
    <n v="-136900"/>
  </r>
  <r>
    <x v="22"/>
    <n v="0"/>
    <n v="529"/>
    <n v="1450"/>
    <n v="2450"/>
    <n v="3390"/>
    <n v="4270"/>
    <n v="-370"/>
    <n v="-860"/>
    <n v="4310"/>
    <n v="13620"/>
    <n v="26360"/>
    <n v="38350"/>
    <n v="49810"/>
    <n v="59350"/>
    <n v="66900"/>
    <n v="70230"/>
    <n v="62390"/>
    <n v="51080"/>
    <n v="38980"/>
    <n v="26890"/>
    <n v="15030"/>
    <n v="4020"/>
    <n v="-6340"/>
    <n v="-15300"/>
    <n v="-23460"/>
    <n v="-30800"/>
    <n v="-36040"/>
    <n v="-39480"/>
    <n v="-41440"/>
    <n v="-42780"/>
    <n v="-43730"/>
  </r>
  <r>
    <x v="23"/>
    <n v="0"/>
    <n v="685"/>
    <n v="-3897"/>
    <n v="-11000"/>
    <n v="-19350"/>
    <n v="-29100"/>
    <n v="-39090"/>
    <n v="-50830"/>
    <n v="-63910"/>
    <n v="-76300"/>
    <n v="-81530"/>
    <n v="-93390"/>
    <n v="-106080"/>
    <n v="-120870"/>
    <n v="-137920"/>
    <n v="-154960"/>
    <n v="-170800"/>
    <n v="-185790"/>
    <n v="-199820"/>
    <n v="-212300"/>
    <n v="-225850"/>
    <n v="-241690"/>
    <n v="-258770"/>
    <n v="-277400"/>
    <n v="-297800"/>
    <n v="-319090"/>
    <n v="-336530"/>
    <n v="-352360"/>
    <n v="-367290"/>
    <n v="-383560"/>
    <n v="-402840"/>
  </r>
  <r>
    <x v="24"/>
    <n v="0"/>
    <n v="21189"/>
    <n v="27223"/>
    <n v="19390"/>
    <n v="9520"/>
    <n v="-1800"/>
    <n v="-17740"/>
    <n v="-38770"/>
    <n v="-47740"/>
    <n v="-50890"/>
    <n v="-51020"/>
    <n v="-57180"/>
    <n v="-63980"/>
    <n v="-73310"/>
    <n v="-86810"/>
    <n v="-97920"/>
    <n v="-104380"/>
    <n v="-102750"/>
    <n v="-101100"/>
    <n v="-102070"/>
    <n v="-105000"/>
    <n v="-108050"/>
    <n v="-111600"/>
    <n v="-115940"/>
    <n v="-120700"/>
    <n v="-122600"/>
    <n v="-117350"/>
    <n v="-103840"/>
    <n v="-86000"/>
    <n v="-67020"/>
    <n v="-48950"/>
  </r>
  <r>
    <x v="25"/>
    <n v="0"/>
    <n v="111"/>
    <n v="-252"/>
    <n v="-500"/>
    <n v="-660"/>
    <n v="-660"/>
    <n v="-420"/>
    <n v="-120"/>
    <n v="3550"/>
    <n v="5820"/>
    <n v="34400"/>
    <n v="112140"/>
    <n v="189940"/>
    <n v="268580"/>
    <n v="414830"/>
    <n v="447650"/>
    <n v="454120"/>
    <n v="386240"/>
    <n v="311180"/>
    <n v="228310"/>
    <n v="151280"/>
    <n v="86300"/>
    <n v="32010"/>
    <n v="-12850"/>
    <n v="-51380"/>
    <n v="-82790"/>
    <n v="-109270"/>
    <n v="-131370"/>
    <n v="-148770"/>
    <n v="-161610"/>
    <n v="-171460"/>
  </r>
  <r>
    <x v="26"/>
    <n v="0"/>
    <n v="207466"/>
    <n v="311133"/>
    <n v="355136"/>
    <n v="371670"/>
    <n v="373130"/>
    <n v="369290"/>
    <n v="363640"/>
    <n v="357210"/>
    <n v="351740"/>
    <n v="347620"/>
    <n v="343040"/>
    <n v="338760"/>
    <n v="334810"/>
    <n v="330940"/>
    <n v="328110"/>
    <n v="325840"/>
    <n v="323840"/>
    <n v="321960"/>
    <n v="320280"/>
    <n v="318910"/>
    <n v="317690"/>
    <n v="316600"/>
    <n v="315300"/>
    <n v="310060"/>
    <n v="305410"/>
    <n v="302290"/>
    <n v="299850"/>
    <n v="298350"/>
    <n v="297910"/>
    <n v="297300"/>
  </r>
  <r>
    <x v="27"/>
    <n v="0"/>
    <n v="23695"/>
    <n v="-11081"/>
    <n v="-80250"/>
    <n v="-103080"/>
    <n v="-154720"/>
    <n v="-220420"/>
    <n v="-302040"/>
    <n v="-363600"/>
    <n v="-301830"/>
    <n v="-246200"/>
    <n v="-168720"/>
    <n v="-104460"/>
    <n v="-50390"/>
    <n v="66760"/>
    <n v="61490"/>
    <n v="80470"/>
    <n v="96080"/>
    <n v="96530"/>
    <n v="90640"/>
    <n v="87010"/>
    <n v="82880"/>
    <n v="79040"/>
    <n v="96250"/>
    <n v="129100"/>
    <n v="101540"/>
    <n v="96380"/>
    <n v="97250"/>
    <n v="101510"/>
    <n v="83660"/>
    <n v="76600"/>
  </r>
  <r>
    <x v="28"/>
    <n v="75"/>
    <n v="531025"/>
    <n v="992739"/>
    <n v="1338560"/>
    <n v="1615310"/>
    <n v="1936560"/>
    <n v="2271920"/>
    <n v="2565390"/>
    <n v="2853110"/>
    <n v="3129350"/>
    <n v="3438400"/>
    <n v="3719980"/>
    <n v="4002110"/>
    <n v="4289100"/>
    <n v="4636610"/>
    <n v="4788150"/>
    <n v="4882520"/>
    <n v="4900940"/>
    <n v="4900460"/>
    <n v="4873040"/>
    <n v="4844350"/>
    <n v="4826620"/>
    <n v="4814020"/>
    <n v="4812650"/>
    <n v="4812670"/>
    <n v="4812070"/>
    <n v="4812650"/>
    <n v="4819900"/>
    <n v="4832710"/>
    <n v="4863810"/>
    <n v="4914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-275"/>
    <n v="-685"/>
    <n v="-1039"/>
    <n v="-1346"/>
    <n v="-1475"/>
    <n v="-1336"/>
    <n v="-1143"/>
    <n v="-801"/>
    <n v="-489"/>
    <n v="-232"/>
    <n v="696"/>
    <n v="9707"/>
    <n v="17288"/>
    <n v="18214"/>
    <n v="7547"/>
    <n v="-2615"/>
    <n v="3314"/>
    <n v="11575"/>
    <n v="14630"/>
    <n v="12884"/>
    <n v="10045"/>
    <n v="778"/>
    <n v="3334"/>
    <n v="5767"/>
    <n v="5795"/>
    <n v="9259"/>
    <n v="14948"/>
    <n v="22060"/>
    <n v="12020"/>
    <n v="6580"/>
  </r>
  <r>
    <x v="2"/>
    <n v="0"/>
    <n v="-7"/>
    <n v="-7"/>
    <n v="-11"/>
    <n v="-24"/>
    <n v="-53"/>
    <n v="-91"/>
    <n v="-139"/>
    <n v="-213"/>
    <n v="-308"/>
    <n v="-385"/>
    <n v="-485"/>
    <n v="81"/>
    <n v="7784"/>
    <n v="6108"/>
    <n v="255"/>
    <n v="-3282"/>
    <n v="4899"/>
    <n v="3002"/>
    <n v="-1732"/>
    <n v="4059"/>
    <n v="9367"/>
    <n v="3044"/>
    <n v="4887"/>
    <n v="5994"/>
    <n v="4703"/>
    <n v="5501"/>
    <n v="9041"/>
    <n v="16880"/>
    <n v="10140"/>
    <n v="1280"/>
  </r>
  <r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n v="0"/>
    <n v="92"/>
    <n v="2670"/>
    <n v="12844"/>
    <n v="23526"/>
    <n v="26894"/>
    <n v="24383"/>
    <n v="13169"/>
    <n v="12510"/>
    <n v="17913"/>
    <n v="21056"/>
    <n v="20797"/>
    <n v="19153"/>
    <n v="18152"/>
    <n v="17539"/>
    <n v="16127"/>
    <n v="14332"/>
    <n v="13684"/>
    <n v="14610"/>
    <n v="15130"/>
    <n v="20334"/>
    <n v="20706"/>
    <n v="6457"/>
    <n v="10866"/>
    <n v="39499"/>
    <n v="40206"/>
    <n v="34662"/>
    <n v="-17601"/>
    <n v="53673"/>
    <n v="112119"/>
    <n v="69185"/>
  </r>
  <r>
    <x v="5"/>
    <n v="0"/>
    <n v="171"/>
    <n v="568"/>
    <n v="695"/>
    <n v="795"/>
    <n v="898"/>
    <n v="1015"/>
    <n v="1110"/>
    <n v="1198"/>
    <n v="1303"/>
    <n v="1397"/>
    <n v="398"/>
    <n v="72"/>
    <n v="-1"/>
    <n v="-18"/>
    <n v="-17"/>
    <n v="-15"/>
    <n v="-10"/>
    <n v="-9"/>
    <n v="4"/>
    <n v="-4"/>
    <n v="-27"/>
    <n v="-32"/>
    <n v="7"/>
    <n v="63"/>
    <n v="4"/>
    <n v="-152"/>
    <n v="-90"/>
    <n v="170"/>
    <n v="80"/>
    <n v="-520"/>
  </r>
  <r>
    <x v="6"/>
    <n v="0"/>
    <n v="1350"/>
    <n v="6514"/>
    <n v="6325"/>
    <n v="5690"/>
    <n v="5686"/>
    <n v="5268"/>
    <n v="-2913"/>
    <n v="-1340"/>
    <n v="5198"/>
    <n v="9094"/>
    <n v="9865"/>
    <n v="9194"/>
    <n v="8376"/>
    <n v="7903"/>
    <n v="7603"/>
    <n v="7524"/>
    <n v="7624"/>
    <n v="7656"/>
    <n v="7448"/>
    <n v="6905"/>
    <n v="6841"/>
    <n v="7828"/>
    <n v="8321"/>
    <n v="6775"/>
    <n v="4298"/>
    <n v="6578"/>
    <n v="13361"/>
    <n v="23230"/>
    <n v="24620"/>
    <n v="20620"/>
  </r>
  <r>
    <x v="7"/>
    <n v="0"/>
    <n v="2"/>
    <n v="7"/>
    <n v="9"/>
    <n v="9"/>
    <n v="11"/>
    <n v="16"/>
    <n v="21"/>
    <n v="16"/>
    <n v="19"/>
    <n v="21"/>
    <n v="18"/>
    <n v="15"/>
    <n v="17"/>
    <n v="18"/>
    <n v="17"/>
    <n v="18"/>
    <n v="25"/>
    <n v="13"/>
    <n v="21"/>
    <n v="12"/>
    <n v="14"/>
    <n v="10"/>
    <n v="10"/>
    <n v="11"/>
    <n v="12"/>
    <n v="8"/>
    <n v="15"/>
    <n v="20"/>
    <n v="10"/>
    <n v="10"/>
  </r>
  <r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-46"/>
    <n v="-74"/>
    <n v="-81"/>
    <n v="-63"/>
    <n v="-48"/>
    <n v="-25"/>
    <n v="-28"/>
    <n v="-47"/>
    <n v="-45"/>
    <n v="-13"/>
    <n v="-17"/>
    <n v="-26"/>
    <n v="-37"/>
    <n v="-39"/>
    <n v="-29"/>
    <n v="-38"/>
    <n v="-37"/>
    <n v="-47"/>
    <n v="-56"/>
    <n v="-51"/>
    <n v="-16"/>
    <n v="-38"/>
    <n v="-72"/>
    <n v="-38"/>
    <n v="64"/>
    <n v="29"/>
    <n v="-188"/>
    <n v="-250"/>
    <n v="20"/>
    <n v="550"/>
  </r>
  <r>
    <x v="10"/>
    <n v="0"/>
    <n v="-14"/>
    <n v="-72"/>
    <n v="-38"/>
    <n v="35"/>
    <n v="92"/>
    <n v="131"/>
    <n v="139"/>
    <n v="142"/>
    <n v="154"/>
    <n v="178"/>
    <n v="200"/>
    <n v="231"/>
    <n v="227"/>
    <n v="224"/>
    <n v="239"/>
    <n v="822"/>
    <n v="10050"/>
    <n v="7431"/>
    <n v="1486"/>
    <n v="-2296"/>
    <n v="-2826"/>
    <n v="-1758"/>
    <n v="-1205"/>
    <n v="-1604"/>
    <n v="-1436"/>
    <n v="395"/>
    <n v="1223"/>
    <n v="-850"/>
    <n v="-2630"/>
    <n v="1720"/>
  </r>
  <r>
    <x v="11"/>
    <n v="0"/>
    <n v="41"/>
    <n v="378"/>
    <n v="1458"/>
    <n v="3291"/>
    <n v="6270"/>
    <n v="18397"/>
    <n v="29499"/>
    <n v="35274"/>
    <n v="46905"/>
    <n v="65357"/>
    <n v="77495"/>
    <n v="89510"/>
    <n v="104845"/>
    <n v="121718"/>
    <n v="137380"/>
    <n v="151674"/>
    <n v="164411"/>
    <n v="175278"/>
    <n v="184018"/>
    <n v="190324"/>
    <n v="188954"/>
    <n v="193673"/>
    <n v="219202"/>
    <n v="232403"/>
    <n v="225469"/>
    <n v="227466"/>
    <n v="246141"/>
    <n v="361079"/>
    <n v="351834"/>
    <n v="330837"/>
  </r>
  <r>
    <x v="12"/>
    <n v="0"/>
    <n v="3"/>
    <n v="8"/>
    <n v="13"/>
    <n v="10"/>
    <n v="14"/>
    <n v="24"/>
    <n v="23"/>
    <n v="20"/>
    <n v="22"/>
    <n v="27"/>
    <n v="23"/>
    <n v="20"/>
    <n v="21"/>
    <n v="19"/>
    <n v="23"/>
    <n v="17"/>
    <n v="21"/>
    <n v="15"/>
    <n v="27"/>
    <n v="17"/>
    <n v="15"/>
    <n v="17"/>
    <n v="9"/>
    <n v="11"/>
    <n v="19"/>
    <n v="15"/>
    <n v="16"/>
    <n v="20"/>
    <n v="10"/>
    <n v="10"/>
  </r>
  <r>
    <x v="13"/>
    <n v="0"/>
    <n v="13835"/>
    <n v="40089"/>
    <n v="71678"/>
    <n v="92931"/>
    <n v="127523"/>
    <n v="169240"/>
    <n v="211216"/>
    <n v="249392"/>
    <n v="285300"/>
    <n v="326577"/>
    <n v="369385"/>
    <n v="410620"/>
    <n v="450172"/>
    <n v="495385"/>
    <n v="535542"/>
    <n v="563882"/>
    <n v="577297"/>
    <n v="589061"/>
    <n v="607039"/>
    <n v="617668"/>
    <n v="601355"/>
    <n v="599256"/>
    <n v="649642"/>
    <n v="711569"/>
    <n v="694169"/>
    <n v="673417"/>
    <n v="692410"/>
    <n v="893386"/>
    <n v="946486"/>
    <n v="917075"/>
  </r>
  <r>
    <x v="14"/>
    <n v="0"/>
    <n v="-1"/>
    <n v="4"/>
    <n v="11"/>
    <n v="22"/>
    <n v="34"/>
    <n v="54"/>
    <n v="63"/>
    <n v="66"/>
    <n v="79"/>
    <n v="109"/>
    <n v="102"/>
    <n v="87"/>
    <n v="68"/>
    <n v="70"/>
    <n v="83"/>
    <n v="129"/>
    <n v="136"/>
    <n v="119"/>
    <n v="106"/>
    <n v="101"/>
    <n v="149"/>
    <n v="153"/>
    <n v="143"/>
    <n v="136"/>
    <n v="179"/>
    <n v="238"/>
    <n v="207"/>
    <n v="100"/>
    <n v="150"/>
    <n v="370"/>
  </r>
  <r>
    <x v="15"/>
    <n v="0"/>
    <n v="12"/>
    <n v="52"/>
    <n v="116"/>
    <n v="188"/>
    <n v="270"/>
    <n v="365"/>
    <n v="491"/>
    <n v="627"/>
    <n v="798"/>
    <n v="981"/>
    <n v="998"/>
    <n v="965"/>
    <n v="913"/>
    <n v="852"/>
    <n v="807"/>
    <n v="851"/>
    <n v="879"/>
    <n v="840"/>
    <n v="779"/>
    <n v="744"/>
    <n v="790"/>
    <n v="827"/>
    <n v="757"/>
    <n v="580"/>
    <n v="568"/>
    <n v="944"/>
    <n v="1068"/>
    <n v="490"/>
    <n v="150"/>
    <n v="1240"/>
  </r>
  <r>
    <x v="16"/>
    <n v="0"/>
    <n v="132"/>
    <n v="362"/>
    <n v="676"/>
    <n v="1034"/>
    <n v="1348"/>
    <n v="1670"/>
    <n v="2039"/>
    <n v="2406"/>
    <n v="2844"/>
    <n v="3347"/>
    <n v="4223"/>
    <n v="12871"/>
    <n v="20003"/>
    <n v="20466"/>
    <n v="9375"/>
    <n v="-625"/>
    <n v="5402"/>
    <n v="13519"/>
    <n v="16373"/>
    <n v="14527"/>
    <n v="12191"/>
    <n v="11894"/>
    <n v="11349"/>
    <n v="8165"/>
    <n v="4582"/>
    <n v="7616"/>
    <n v="15014"/>
    <n v="31527"/>
    <n v="16230"/>
    <n v="6830"/>
  </r>
  <r>
    <x v="17"/>
    <n v="0"/>
    <n v="808"/>
    <n v="1174"/>
    <n v="1221"/>
    <n v="1143"/>
    <n v="1102"/>
    <n v="1136"/>
    <n v="1210"/>
    <n v="1293"/>
    <n v="1383"/>
    <n v="1504"/>
    <n v="1604"/>
    <n v="1736"/>
    <n v="1785"/>
    <n v="1819"/>
    <n v="1907"/>
    <n v="2487"/>
    <n v="11753"/>
    <n v="9285"/>
    <n v="3498"/>
    <n v="493"/>
    <n v="9175"/>
    <n v="7602"/>
    <n v="2649"/>
    <n v="-927"/>
    <n v="-1271"/>
    <n v="1231"/>
    <n v="2815"/>
    <n v="10270"/>
    <n v="4590"/>
    <n v="6260"/>
  </r>
  <r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n v="0"/>
    <n v="707"/>
    <n v="1679"/>
    <n v="2794"/>
    <n v="4097"/>
    <n v="5195"/>
    <n v="6295"/>
    <n v="7421"/>
    <n v="8543"/>
    <n v="9591"/>
    <n v="10828"/>
    <n v="11783"/>
    <n v="12759"/>
    <n v="13745"/>
    <n v="14746"/>
    <n v="16051"/>
    <n v="17522"/>
    <n v="19205"/>
    <n v="20880"/>
    <n v="22687"/>
    <n v="24348"/>
    <n v="26225"/>
    <n v="28387"/>
    <n v="30238"/>
    <n v="31982"/>
    <n v="33862"/>
    <n v="36756"/>
    <n v="40051"/>
    <n v="41873"/>
    <n v="42230"/>
    <n v="44190"/>
  </r>
  <r>
    <x v="20"/>
    <n v="0"/>
    <n v="-10"/>
    <n v="-18"/>
    <n v="-43"/>
    <n v="-66"/>
    <n v="-97"/>
    <n v="-122"/>
    <n v="-147"/>
    <n v="-196"/>
    <n v="-247"/>
    <n v="-282"/>
    <n v="-326"/>
    <n v="-367"/>
    <n v="-415"/>
    <n v="-482"/>
    <n v="-535"/>
    <n v="-563"/>
    <n v="-607"/>
    <n v="-671"/>
    <n v="-735"/>
    <n v="-805"/>
    <n v="-847"/>
    <n v="-946"/>
    <n v="-1029"/>
    <n v="-1082"/>
    <n v="-1120"/>
    <n v="-1201"/>
    <n v="-1352"/>
    <n v="-1510"/>
    <n v="-1530"/>
    <n v="-1370"/>
  </r>
  <r>
    <x v="21"/>
    <n v="0"/>
    <n v="-12"/>
    <n v="-22"/>
    <n v="-33"/>
    <n v="-48"/>
    <n v="-61"/>
    <n v="-73"/>
    <n v="-79"/>
    <n v="-96"/>
    <n v="-120"/>
    <n v="-127"/>
    <n v="-145"/>
    <n v="-155"/>
    <n v="-163"/>
    <n v="-180"/>
    <n v="-182"/>
    <n v="-179"/>
    <n v="-187"/>
    <n v="-200"/>
    <n v="-215"/>
    <n v="-221"/>
    <n v="-222"/>
    <n v="-229"/>
    <n v="-242"/>
    <n v="-254"/>
    <n v="-287"/>
    <n v="-299"/>
    <n v="-276"/>
    <n v="-290"/>
    <n v="-340"/>
    <n v="-420"/>
  </r>
  <r>
    <x v="22"/>
    <n v="0"/>
    <n v="7"/>
    <n v="24"/>
    <n v="37"/>
    <n v="43"/>
    <n v="47"/>
    <n v="-149"/>
    <n v="-333"/>
    <n v="-488"/>
    <n v="-555"/>
    <n v="-551"/>
    <n v="-551"/>
    <n v="-484"/>
    <n v="-383"/>
    <n v="-247"/>
    <n v="-60"/>
    <n v="-27"/>
    <n v="-82"/>
    <n v="-183"/>
    <n v="-293"/>
    <n v="-395"/>
    <n v="-462"/>
    <n v="-372"/>
    <n v="-514"/>
    <n v="-620"/>
    <n v="-736"/>
    <n v="-741"/>
    <n v="-694"/>
    <n v="-770"/>
    <n v="-980"/>
    <n v="-1140"/>
  </r>
  <r>
    <x v="23"/>
    <n v="0"/>
    <n v="76"/>
    <n v="-159"/>
    <n v="-602"/>
    <n v="-1128"/>
    <n v="-1704"/>
    <n v="-2823"/>
    <n v="-11823"/>
    <n v="-11267"/>
    <n v="-6324"/>
    <n v="-12107"/>
    <n v="-19637"/>
    <n v="-22765"/>
    <n v="-22400"/>
    <n v="-21270"/>
    <n v="-27802"/>
    <n v="-33727"/>
    <n v="-26960"/>
    <n v="-28053"/>
    <n v="-37488"/>
    <n v="-32056"/>
    <n v="-20617"/>
    <n v="-39298"/>
    <n v="-90065"/>
    <n v="-107476"/>
    <n v="-98916"/>
    <n v="-143913"/>
    <n v="-225818"/>
    <n v="-492460"/>
    <n v="-193680"/>
    <n v="-222630"/>
  </r>
  <r>
    <x v="24"/>
    <n v="0"/>
    <n v="19181"/>
    <n v="29440"/>
    <n v="29793"/>
    <n v="29506"/>
    <n v="29073"/>
    <n v="27838"/>
    <n v="18764"/>
    <n v="19472"/>
    <n v="25341"/>
    <n v="27084"/>
    <n v="27311"/>
    <n v="27200"/>
    <n v="27258"/>
    <n v="28015"/>
    <n v="28591"/>
    <n v="20707"/>
    <n v="23602"/>
    <n v="29989"/>
    <n v="26750"/>
    <n v="31601"/>
    <n v="34497"/>
    <n v="26334"/>
    <n v="15986"/>
    <n v="25770"/>
    <n v="29468"/>
    <n v="18761"/>
    <n v="1059"/>
    <n v="-15180"/>
    <n v="77880"/>
    <n v="41850"/>
  </r>
  <r>
    <x v="25"/>
    <n v="0"/>
    <n v="749"/>
    <n v="19534"/>
    <n v="44443"/>
    <n v="61748"/>
    <n v="83842"/>
    <n v="102898"/>
    <n v="121060"/>
    <n v="140651"/>
    <n v="159835"/>
    <n v="178485"/>
    <n v="194954"/>
    <n v="220592"/>
    <n v="249303"/>
    <n v="278654"/>
    <n v="301873"/>
    <n v="322960"/>
    <n v="329468"/>
    <n v="327340"/>
    <n v="327822"/>
    <n v="320450"/>
    <n v="296709"/>
    <n v="284829"/>
    <n v="322787"/>
    <n v="371961"/>
    <n v="351277"/>
    <n v="324205"/>
    <n v="332166"/>
    <n v="518618"/>
    <n v="556837"/>
    <n v="514132"/>
  </r>
  <r>
    <x v="26"/>
    <n v="0"/>
    <n v="1981"/>
    <n v="2540"/>
    <n v="2621"/>
    <n v="2632"/>
    <n v="2574"/>
    <n v="2532"/>
    <n v="2486"/>
    <n v="2435"/>
    <n v="2395"/>
    <n v="2380"/>
    <n v="2379"/>
    <n v="2365"/>
    <n v="2348"/>
    <n v="2334"/>
    <n v="2339"/>
    <n v="2477"/>
    <n v="2556"/>
    <n v="2524"/>
    <n v="2477"/>
    <n v="2480"/>
    <n v="2593"/>
    <n v="2625"/>
    <n v="2527"/>
    <n v="2347"/>
    <n v="2476"/>
    <n v="2987"/>
    <n v="3124"/>
    <n v="2390"/>
    <n v="2800"/>
    <n v="3050"/>
  </r>
  <r>
    <x v="27"/>
    <n v="0"/>
    <n v="5"/>
    <n v="-1440"/>
    <n v="-2228"/>
    <n v="-2772"/>
    <n v="-2944"/>
    <n v="-2949"/>
    <n v="-2737"/>
    <n v="-2796"/>
    <n v="-2857"/>
    <n v="-2881"/>
    <n v="-2536"/>
    <n v="-2166"/>
    <n v="6302"/>
    <n v="12984"/>
    <n v="5028"/>
    <n v="-4896"/>
    <n v="-1128"/>
    <n v="4514"/>
    <n v="-1389"/>
    <n v="1980"/>
    <n v="11734"/>
    <n v="3867"/>
    <n v="-22853"/>
    <n v="-29737"/>
    <n v="-25271"/>
    <n v="-49305"/>
    <n v="-90344"/>
    <n v="-213020"/>
    <n v="-51020"/>
    <n v="-27670"/>
  </r>
  <r>
    <x v="28"/>
    <n v="0"/>
    <n v="38283"/>
    <n v="92455"/>
    <n v="142921"/>
    <n v="183280"/>
    <n v="223942"/>
    <n v="263700"/>
    <n v="301525"/>
    <n v="345355"/>
    <n v="392625"/>
    <n v="436005"/>
    <n v="475494"/>
    <n v="522002"/>
    <n v="571485"/>
    <n v="618533"/>
    <n v="656116"/>
    <n v="689486"/>
    <n v="712020"/>
    <n v="724953"/>
    <n v="738770"/>
    <n v="743596"/>
    <n v="732080"/>
    <n v="730907"/>
    <n v="779908"/>
    <n v="839519"/>
    <n v="829308"/>
    <n v="811862"/>
    <n v="831292"/>
    <n v="1031110"/>
    <n v="1083410"/>
    <n v="10544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6546B-A976-4693-917D-ADB6D4F91559}" name="PivotTable1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35" firstHeaderRow="1" firstDataRow="2" firstDataCol="1"/>
  <pivotFields count="32">
    <pivotField axis="axisCol" showAll="0">
      <items count="30">
        <item x="25"/>
        <item x="7"/>
        <item x="28"/>
        <item x="24"/>
        <item x="16"/>
        <item x="26"/>
        <item x="2"/>
        <item x="8"/>
        <item x="9"/>
        <item x="18"/>
        <item x="5"/>
        <item x="10"/>
        <item x="12"/>
        <item x="20"/>
        <item x="22"/>
        <item x="6"/>
        <item x="11"/>
        <item x="17"/>
        <item x="23"/>
        <item x="13"/>
        <item x="14"/>
        <item x="15"/>
        <item x="0"/>
        <item x="1"/>
        <item x="19"/>
        <item x="3"/>
        <item x="4"/>
        <item x="21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AE33" firstHeaderRow="1" firstDataRow="2" firstDataCol="1"/>
  <pivotFields count="32">
    <pivotField axis="axisCol" showAll="0">
      <items count="30">
        <item x="25"/>
        <item x="7"/>
        <item x="28"/>
        <item x="24"/>
        <item x="16"/>
        <item x="26"/>
        <item x="2"/>
        <item x="8"/>
        <item x="9"/>
        <item x="18"/>
        <item x="5"/>
        <item x="10"/>
        <item x="12"/>
        <item x="20"/>
        <item x="22"/>
        <item x="6"/>
        <item x="11"/>
        <item x="17"/>
        <item x="23"/>
        <item x="13"/>
        <item x="14"/>
        <item x="15"/>
        <item x="0"/>
        <item x="1"/>
        <item x="19"/>
        <item x="3"/>
        <item x="4"/>
        <item x="21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tabSelected="1" topLeftCell="A58" zoomScale="80" zoomScaleNormal="80" workbookViewId="0">
      <selection activeCell="G91" sqref="G91"/>
    </sheetView>
  </sheetViews>
  <sheetFormatPr defaultRowHeight="15" x14ac:dyDescent="0.25"/>
  <cols>
    <col min="1" max="1" width="39.42578125" customWidth="1"/>
    <col min="2" max="2" width="49.28515625" bestFit="1" customWidth="1"/>
    <col min="3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39.5703125" bestFit="1" customWidth="1"/>
    <col min="8" max="8" width="39.7109375" bestFit="1" customWidth="1"/>
    <col min="9" max="9" width="46.85546875" bestFit="1" customWidth="1"/>
    <col min="10" max="10" width="38.7109375" bestFit="1" customWidth="1"/>
    <col min="11" max="11" width="37.42578125" bestFit="1" customWidth="1"/>
    <col min="12" max="12" width="43.140625" bestFit="1" customWidth="1"/>
    <col min="13" max="13" width="33.5703125" bestFit="1" customWidth="1"/>
    <col min="14" max="14" width="39.42578125" bestFit="1" customWidth="1"/>
    <col min="15" max="15" width="35.5703125" bestFit="1" customWidth="1"/>
    <col min="16" max="16" width="43.140625" bestFit="1" customWidth="1"/>
    <col min="17" max="17" width="34.5703125" bestFit="1" customWidth="1"/>
    <col min="18" max="18" width="40.5703125" bestFit="1" customWidth="1"/>
    <col min="19" max="19" width="33.42578125" bestFit="1" customWidth="1"/>
    <col min="20" max="20" width="55.140625" bestFit="1" customWidth="1"/>
    <col min="21" max="21" width="43.42578125" bestFit="1" customWidth="1"/>
    <col min="22" max="22" width="38.85546875" bestFit="1" customWidth="1"/>
    <col min="23" max="23" width="52" bestFit="1" customWidth="1"/>
    <col min="24" max="24" width="26" bestFit="1" customWidth="1"/>
    <col min="25" max="25" width="51.28515625" bestFit="1" customWidth="1"/>
    <col min="26" max="26" width="43.7109375" bestFit="1" customWidth="1"/>
    <col min="27" max="27" width="42.28515625" bestFit="1" customWidth="1"/>
    <col min="28" max="28" width="41.5703125" bestFit="1" customWidth="1"/>
    <col min="29" max="29" width="56.140625" bestFit="1" customWidth="1"/>
    <col min="30" max="30" width="54.5703125" bestFit="1" customWidth="1"/>
    <col min="31" max="31" width="11.28515625" bestFit="1" customWidth="1"/>
    <col min="32" max="32" width="11.5703125" bestFit="1" customWidth="1"/>
  </cols>
  <sheetData>
    <row r="3" spans="1:31" x14ac:dyDescent="0.25">
      <c r="B3" s="7" t="s">
        <v>473</v>
      </c>
    </row>
    <row r="4" spans="1:31" x14ac:dyDescent="0.25">
      <c r="A4" s="7" t="s">
        <v>474</v>
      </c>
      <c r="B4" t="s">
        <v>433</v>
      </c>
      <c r="C4" t="s">
        <v>397</v>
      </c>
      <c r="D4" t="s">
        <v>439</v>
      </c>
      <c r="E4" t="s">
        <v>431</v>
      </c>
      <c r="F4" t="s">
        <v>415</v>
      </c>
      <c r="G4" t="s">
        <v>435</v>
      </c>
      <c r="H4" t="s">
        <v>387</v>
      </c>
      <c r="I4" t="s">
        <v>399</v>
      </c>
      <c r="J4" t="s">
        <v>401</v>
      </c>
      <c r="K4" t="s">
        <v>419</v>
      </c>
      <c r="L4" t="s">
        <v>393</v>
      </c>
      <c r="M4" t="s">
        <v>403</v>
      </c>
      <c r="N4" t="s">
        <v>407</v>
      </c>
      <c r="O4" t="s">
        <v>423</v>
      </c>
      <c r="P4" t="s">
        <v>427</v>
      </c>
      <c r="Q4" t="s">
        <v>395</v>
      </c>
      <c r="R4" t="s">
        <v>405</v>
      </c>
      <c r="S4" t="s">
        <v>417</v>
      </c>
      <c r="T4" t="s">
        <v>429</v>
      </c>
      <c r="U4" t="s">
        <v>409</v>
      </c>
      <c r="V4" t="s">
        <v>411</v>
      </c>
      <c r="W4" t="s">
        <v>413</v>
      </c>
      <c r="X4" t="s">
        <v>382</v>
      </c>
      <c r="Y4" t="s">
        <v>385</v>
      </c>
      <c r="Z4" t="s">
        <v>421</v>
      </c>
      <c r="AA4" t="s">
        <v>389</v>
      </c>
      <c r="AB4" t="s">
        <v>391</v>
      </c>
      <c r="AC4" t="s">
        <v>425</v>
      </c>
      <c r="AD4" t="s">
        <v>437</v>
      </c>
      <c r="AE4" t="s">
        <v>441</v>
      </c>
    </row>
    <row r="5" spans="1:31" x14ac:dyDescent="0.25">
      <c r="A5" s="8" t="s">
        <v>442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25">
      <c r="A6" s="8" t="s">
        <v>443</v>
      </c>
      <c r="B6" s="9">
        <v>749</v>
      </c>
      <c r="C6" s="9">
        <v>2</v>
      </c>
      <c r="D6" s="9">
        <v>38283</v>
      </c>
      <c r="E6" s="9">
        <v>19181</v>
      </c>
      <c r="F6" s="9">
        <v>132</v>
      </c>
      <c r="G6" s="9">
        <v>1981</v>
      </c>
      <c r="H6" s="9">
        <v>-7</v>
      </c>
      <c r="I6" s="9">
        <v>0</v>
      </c>
      <c r="J6" s="9">
        <v>-46</v>
      </c>
      <c r="K6" s="9">
        <v>0</v>
      </c>
      <c r="L6" s="9">
        <v>171</v>
      </c>
      <c r="M6" s="9">
        <v>-14</v>
      </c>
      <c r="N6" s="9">
        <v>3</v>
      </c>
      <c r="O6" s="9">
        <v>-10</v>
      </c>
      <c r="P6" s="9">
        <v>7</v>
      </c>
      <c r="Q6" s="9">
        <v>1350</v>
      </c>
      <c r="R6" s="9">
        <v>41</v>
      </c>
      <c r="S6" s="9">
        <v>808</v>
      </c>
      <c r="T6" s="9">
        <v>76</v>
      </c>
      <c r="U6" s="9">
        <v>13835</v>
      </c>
      <c r="V6" s="9">
        <v>-1</v>
      </c>
      <c r="W6" s="9">
        <v>12</v>
      </c>
      <c r="X6" s="9">
        <v>0</v>
      </c>
      <c r="Y6" s="9">
        <v>-275</v>
      </c>
      <c r="Z6" s="9">
        <v>707</v>
      </c>
      <c r="AA6" s="9">
        <v>0</v>
      </c>
      <c r="AB6" s="9">
        <v>92</v>
      </c>
      <c r="AC6" s="9">
        <v>-12</v>
      </c>
      <c r="AD6" s="9">
        <v>5</v>
      </c>
      <c r="AE6" s="9">
        <v>77070</v>
      </c>
    </row>
    <row r="7" spans="1:31" x14ac:dyDescent="0.25">
      <c r="A7" s="8" t="s">
        <v>444</v>
      </c>
      <c r="B7" s="9">
        <v>19534</v>
      </c>
      <c r="C7" s="9">
        <v>7</v>
      </c>
      <c r="D7" s="9">
        <v>92455</v>
      </c>
      <c r="E7" s="9">
        <v>29440</v>
      </c>
      <c r="F7" s="9">
        <v>362</v>
      </c>
      <c r="G7" s="9">
        <v>2540</v>
      </c>
      <c r="H7" s="9">
        <v>-7</v>
      </c>
      <c r="I7" s="9">
        <v>0</v>
      </c>
      <c r="J7" s="9">
        <v>-74</v>
      </c>
      <c r="K7" s="9">
        <v>0</v>
      </c>
      <c r="L7" s="9">
        <v>568</v>
      </c>
      <c r="M7" s="9">
        <v>-72</v>
      </c>
      <c r="N7" s="9">
        <v>8</v>
      </c>
      <c r="O7" s="9">
        <v>-18</v>
      </c>
      <c r="P7" s="9">
        <v>24</v>
      </c>
      <c r="Q7" s="9">
        <v>6514</v>
      </c>
      <c r="R7" s="9">
        <v>378</v>
      </c>
      <c r="S7" s="9">
        <v>1174</v>
      </c>
      <c r="T7" s="9">
        <v>-159</v>
      </c>
      <c r="U7" s="9">
        <v>40089</v>
      </c>
      <c r="V7" s="9">
        <v>4</v>
      </c>
      <c r="W7" s="9">
        <v>52</v>
      </c>
      <c r="X7" s="9">
        <v>0</v>
      </c>
      <c r="Y7" s="9">
        <v>-685</v>
      </c>
      <c r="Z7" s="9">
        <v>1679</v>
      </c>
      <c r="AA7" s="9">
        <v>0</v>
      </c>
      <c r="AB7" s="9">
        <v>2670</v>
      </c>
      <c r="AC7" s="9">
        <v>-22</v>
      </c>
      <c r="AD7" s="9">
        <v>-1440</v>
      </c>
      <c r="AE7" s="9">
        <v>195021</v>
      </c>
    </row>
    <row r="8" spans="1:31" x14ac:dyDescent="0.25">
      <c r="A8" s="8" t="s">
        <v>445</v>
      </c>
      <c r="B8" s="9">
        <v>44443</v>
      </c>
      <c r="C8" s="9">
        <v>9</v>
      </c>
      <c r="D8" s="9">
        <v>142921</v>
      </c>
      <c r="E8" s="9">
        <v>29793</v>
      </c>
      <c r="F8" s="9">
        <v>676</v>
      </c>
      <c r="G8" s="9">
        <v>2621</v>
      </c>
      <c r="H8" s="9">
        <v>-11</v>
      </c>
      <c r="I8" s="9">
        <v>0</v>
      </c>
      <c r="J8" s="9">
        <v>-81</v>
      </c>
      <c r="K8" s="9">
        <v>0</v>
      </c>
      <c r="L8" s="9">
        <v>695</v>
      </c>
      <c r="M8" s="9">
        <v>-38</v>
      </c>
      <c r="N8" s="9">
        <v>13</v>
      </c>
      <c r="O8" s="9">
        <v>-43</v>
      </c>
      <c r="P8" s="9">
        <v>37</v>
      </c>
      <c r="Q8" s="9">
        <v>6325</v>
      </c>
      <c r="R8" s="9">
        <v>1458</v>
      </c>
      <c r="S8" s="9">
        <v>1221</v>
      </c>
      <c r="T8" s="9">
        <v>-602</v>
      </c>
      <c r="U8" s="9">
        <v>71678</v>
      </c>
      <c r="V8" s="9">
        <v>11</v>
      </c>
      <c r="W8" s="9">
        <v>116</v>
      </c>
      <c r="X8" s="9">
        <v>0</v>
      </c>
      <c r="Y8" s="9">
        <v>-1039</v>
      </c>
      <c r="Z8" s="9">
        <v>2794</v>
      </c>
      <c r="AA8" s="9">
        <v>0</v>
      </c>
      <c r="AB8" s="9">
        <v>12844</v>
      </c>
      <c r="AC8" s="9">
        <v>-33</v>
      </c>
      <c r="AD8" s="9">
        <v>-2228</v>
      </c>
      <c r="AE8" s="9">
        <v>313580</v>
      </c>
    </row>
    <row r="9" spans="1:31" x14ac:dyDescent="0.25">
      <c r="A9" s="8" t="s">
        <v>446</v>
      </c>
      <c r="B9" s="9">
        <v>61748</v>
      </c>
      <c r="C9" s="9">
        <v>9</v>
      </c>
      <c r="D9" s="9">
        <v>183280</v>
      </c>
      <c r="E9" s="9">
        <v>29506</v>
      </c>
      <c r="F9" s="9">
        <v>1034</v>
      </c>
      <c r="G9" s="9">
        <v>2632</v>
      </c>
      <c r="H9" s="9">
        <v>-24</v>
      </c>
      <c r="I9" s="9">
        <v>0</v>
      </c>
      <c r="J9" s="9">
        <v>-63</v>
      </c>
      <c r="K9" s="9">
        <v>0</v>
      </c>
      <c r="L9" s="9">
        <v>795</v>
      </c>
      <c r="M9" s="9">
        <v>35</v>
      </c>
      <c r="N9" s="9">
        <v>10</v>
      </c>
      <c r="O9" s="9">
        <v>-66</v>
      </c>
      <c r="P9" s="9">
        <v>43</v>
      </c>
      <c r="Q9" s="9">
        <v>5690</v>
      </c>
      <c r="R9" s="9">
        <v>3291</v>
      </c>
      <c r="S9" s="9">
        <v>1143</v>
      </c>
      <c r="T9" s="9">
        <v>-1128</v>
      </c>
      <c r="U9" s="9">
        <v>92931</v>
      </c>
      <c r="V9" s="9">
        <v>22</v>
      </c>
      <c r="W9" s="9">
        <v>188</v>
      </c>
      <c r="X9" s="9">
        <v>0</v>
      </c>
      <c r="Y9" s="9">
        <v>-1346</v>
      </c>
      <c r="Z9" s="9">
        <v>4097</v>
      </c>
      <c r="AA9" s="9">
        <v>0</v>
      </c>
      <c r="AB9" s="9">
        <v>23526</v>
      </c>
      <c r="AC9" s="9">
        <v>-48</v>
      </c>
      <c r="AD9" s="9">
        <v>-2772</v>
      </c>
      <c r="AE9" s="9">
        <v>404533</v>
      </c>
    </row>
    <row r="10" spans="1:31" x14ac:dyDescent="0.25">
      <c r="A10" s="8" t="s">
        <v>447</v>
      </c>
      <c r="B10" s="9">
        <v>83842</v>
      </c>
      <c r="C10" s="9">
        <v>11</v>
      </c>
      <c r="D10" s="9">
        <v>223942</v>
      </c>
      <c r="E10" s="9">
        <v>29073</v>
      </c>
      <c r="F10" s="9">
        <v>1348</v>
      </c>
      <c r="G10" s="9">
        <v>2574</v>
      </c>
      <c r="H10" s="9">
        <v>-53</v>
      </c>
      <c r="I10" s="9">
        <v>0</v>
      </c>
      <c r="J10" s="9">
        <v>-48</v>
      </c>
      <c r="K10" s="9">
        <v>0</v>
      </c>
      <c r="L10" s="9">
        <v>898</v>
      </c>
      <c r="M10" s="9">
        <v>92</v>
      </c>
      <c r="N10" s="9">
        <v>14</v>
      </c>
      <c r="O10" s="9">
        <v>-97</v>
      </c>
      <c r="P10" s="9">
        <v>47</v>
      </c>
      <c r="Q10" s="9">
        <v>5686</v>
      </c>
      <c r="R10" s="9">
        <v>6270</v>
      </c>
      <c r="S10" s="9">
        <v>1102</v>
      </c>
      <c r="T10" s="9">
        <v>-1704</v>
      </c>
      <c r="U10" s="9">
        <v>127523</v>
      </c>
      <c r="V10" s="9">
        <v>34</v>
      </c>
      <c r="W10" s="9">
        <v>270</v>
      </c>
      <c r="X10" s="9">
        <v>0</v>
      </c>
      <c r="Y10" s="9">
        <v>-1475</v>
      </c>
      <c r="Z10" s="9">
        <v>5195</v>
      </c>
      <c r="AA10" s="9">
        <v>0</v>
      </c>
      <c r="AB10" s="9">
        <v>26894</v>
      </c>
      <c r="AC10" s="9">
        <v>-61</v>
      </c>
      <c r="AD10" s="9">
        <v>-2944</v>
      </c>
      <c r="AE10" s="9">
        <v>508433</v>
      </c>
    </row>
    <row r="11" spans="1:31" x14ac:dyDescent="0.25">
      <c r="A11" s="8" t="s">
        <v>448</v>
      </c>
      <c r="B11" s="9">
        <v>102898</v>
      </c>
      <c r="C11" s="9">
        <v>16</v>
      </c>
      <c r="D11" s="9">
        <v>263700</v>
      </c>
      <c r="E11" s="9">
        <v>27838</v>
      </c>
      <c r="F11" s="9">
        <v>1670</v>
      </c>
      <c r="G11" s="9">
        <v>2532</v>
      </c>
      <c r="H11" s="9">
        <v>-91</v>
      </c>
      <c r="I11" s="9">
        <v>0</v>
      </c>
      <c r="J11" s="9">
        <v>-25</v>
      </c>
      <c r="K11" s="9">
        <v>0</v>
      </c>
      <c r="L11" s="9">
        <v>1015</v>
      </c>
      <c r="M11" s="9">
        <v>131</v>
      </c>
      <c r="N11" s="9">
        <v>24</v>
      </c>
      <c r="O11" s="9">
        <v>-122</v>
      </c>
      <c r="P11" s="9">
        <v>-149</v>
      </c>
      <c r="Q11" s="9">
        <v>5268</v>
      </c>
      <c r="R11" s="9">
        <v>18397</v>
      </c>
      <c r="S11" s="9">
        <v>1136</v>
      </c>
      <c r="T11" s="9">
        <v>-2823</v>
      </c>
      <c r="U11" s="9">
        <v>169240</v>
      </c>
      <c r="V11" s="9">
        <v>54</v>
      </c>
      <c r="W11" s="9">
        <v>365</v>
      </c>
      <c r="X11" s="9">
        <v>0</v>
      </c>
      <c r="Y11" s="9">
        <v>-1336</v>
      </c>
      <c r="Z11" s="9">
        <v>6295</v>
      </c>
      <c r="AA11" s="9">
        <v>0</v>
      </c>
      <c r="AB11" s="9">
        <v>24383</v>
      </c>
      <c r="AC11" s="9">
        <v>-73</v>
      </c>
      <c r="AD11" s="9">
        <v>-2949</v>
      </c>
      <c r="AE11" s="9">
        <v>617394</v>
      </c>
    </row>
    <row r="12" spans="1:31" x14ac:dyDescent="0.25">
      <c r="A12" s="8" t="s">
        <v>449</v>
      </c>
      <c r="B12" s="9">
        <v>121060</v>
      </c>
      <c r="C12" s="9">
        <v>21</v>
      </c>
      <c r="D12" s="9">
        <v>301525</v>
      </c>
      <c r="E12" s="9">
        <v>18764</v>
      </c>
      <c r="F12" s="9">
        <v>2039</v>
      </c>
      <c r="G12" s="9">
        <v>2486</v>
      </c>
      <c r="H12" s="9">
        <v>-139</v>
      </c>
      <c r="I12" s="9">
        <v>0</v>
      </c>
      <c r="J12" s="9">
        <v>-28</v>
      </c>
      <c r="K12" s="9">
        <v>0</v>
      </c>
      <c r="L12" s="9">
        <v>1110</v>
      </c>
      <c r="M12" s="9">
        <v>139</v>
      </c>
      <c r="N12" s="9">
        <v>23</v>
      </c>
      <c r="O12" s="9">
        <v>-147</v>
      </c>
      <c r="P12" s="9">
        <v>-333</v>
      </c>
      <c r="Q12" s="9">
        <v>-2913</v>
      </c>
      <c r="R12" s="9">
        <v>29499</v>
      </c>
      <c r="S12" s="9">
        <v>1210</v>
      </c>
      <c r="T12" s="9">
        <v>-11823</v>
      </c>
      <c r="U12" s="9">
        <v>211216</v>
      </c>
      <c r="V12" s="9">
        <v>63</v>
      </c>
      <c r="W12" s="9">
        <v>491</v>
      </c>
      <c r="X12" s="9">
        <v>0</v>
      </c>
      <c r="Y12" s="9">
        <v>-1143</v>
      </c>
      <c r="Z12" s="9">
        <v>7421</v>
      </c>
      <c r="AA12" s="9">
        <v>0</v>
      </c>
      <c r="AB12" s="9">
        <v>13169</v>
      </c>
      <c r="AC12" s="9">
        <v>-79</v>
      </c>
      <c r="AD12" s="9">
        <v>-2737</v>
      </c>
      <c r="AE12" s="9">
        <v>690894</v>
      </c>
    </row>
    <row r="13" spans="1:31" x14ac:dyDescent="0.25">
      <c r="A13" s="8" t="s">
        <v>450</v>
      </c>
      <c r="B13" s="9">
        <v>140651</v>
      </c>
      <c r="C13" s="9">
        <v>16</v>
      </c>
      <c r="D13" s="9">
        <v>345355</v>
      </c>
      <c r="E13" s="9">
        <v>19472</v>
      </c>
      <c r="F13" s="9">
        <v>2406</v>
      </c>
      <c r="G13" s="9">
        <v>2435</v>
      </c>
      <c r="H13" s="9">
        <v>-213</v>
      </c>
      <c r="I13" s="9">
        <v>0</v>
      </c>
      <c r="J13" s="9">
        <v>-47</v>
      </c>
      <c r="K13" s="9">
        <v>0</v>
      </c>
      <c r="L13" s="9">
        <v>1198</v>
      </c>
      <c r="M13" s="9">
        <v>142</v>
      </c>
      <c r="N13" s="9">
        <v>20</v>
      </c>
      <c r="O13" s="9">
        <v>-196</v>
      </c>
      <c r="P13" s="9">
        <v>-488</v>
      </c>
      <c r="Q13" s="9">
        <v>-1340</v>
      </c>
      <c r="R13" s="9">
        <v>35274</v>
      </c>
      <c r="S13" s="9">
        <v>1293</v>
      </c>
      <c r="T13" s="9">
        <v>-11267</v>
      </c>
      <c r="U13" s="9">
        <v>249392</v>
      </c>
      <c r="V13" s="9">
        <v>66</v>
      </c>
      <c r="W13" s="9">
        <v>627</v>
      </c>
      <c r="X13" s="9">
        <v>0</v>
      </c>
      <c r="Y13" s="9">
        <v>-801</v>
      </c>
      <c r="Z13" s="9">
        <v>8543</v>
      </c>
      <c r="AA13" s="9">
        <v>0</v>
      </c>
      <c r="AB13" s="9">
        <v>12510</v>
      </c>
      <c r="AC13" s="9">
        <v>-96</v>
      </c>
      <c r="AD13" s="9">
        <v>-2796</v>
      </c>
      <c r="AE13" s="9">
        <v>802156</v>
      </c>
    </row>
    <row r="14" spans="1:31" x14ac:dyDescent="0.25">
      <c r="A14" s="8" t="s">
        <v>451</v>
      </c>
      <c r="B14" s="9">
        <v>159835</v>
      </c>
      <c r="C14" s="9">
        <v>19</v>
      </c>
      <c r="D14" s="9">
        <v>392625</v>
      </c>
      <c r="E14" s="9">
        <v>25341</v>
      </c>
      <c r="F14" s="9">
        <v>2844</v>
      </c>
      <c r="G14" s="9">
        <v>2395</v>
      </c>
      <c r="H14" s="9">
        <v>-308</v>
      </c>
      <c r="I14" s="9">
        <v>0</v>
      </c>
      <c r="J14" s="9">
        <v>-45</v>
      </c>
      <c r="K14" s="9">
        <v>0</v>
      </c>
      <c r="L14" s="9">
        <v>1303</v>
      </c>
      <c r="M14" s="9">
        <v>154</v>
      </c>
      <c r="N14" s="9">
        <v>22</v>
      </c>
      <c r="O14" s="9">
        <v>-247</v>
      </c>
      <c r="P14" s="9">
        <v>-555</v>
      </c>
      <c r="Q14" s="9">
        <v>5198</v>
      </c>
      <c r="R14" s="9">
        <v>46905</v>
      </c>
      <c r="S14" s="9">
        <v>1383</v>
      </c>
      <c r="T14" s="9">
        <v>-6324</v>
      </c>
      <c r="U14" s="9">
        <v>285300</v>
      </c>
      <c r="V14" s="9">
        <v>79</v>
      </c>
      <c r="W14" s="9">
        <v>798</v>
      </c>
      <c r="X14" s="9">
        <v>0</v>
      </c>
      <c r="Y14" s="9">
        <v>-489</v>
      </c>
      <c r="Z14" s="9">
        <v>9591</v>
      </c>
      <c r="AA14" s="9">
        <v>0</v>
      </c>
      <c r="AB14" s="9">
        <v>17913</v>
      </c>
      <c r="AC14" s="9">
        <v>-120</v>
      </c>
      <c r="AD14" s="9">
        <v>-2857</v>
      </c>
      <c r="AE14" s="9">
        <v>940760</v>
      </c>
    </row>
    <row r="15" spans="1:31" x14ac:dyDescent="0.25">
      <c r="A15" s="8" t="s">
        <v>452</v>
      </c>
      <c r="B15" s="9">
        <v>178485</v>
      </c>
      <c r="C15" s="9">
        <v>21</v>
      </c>
      <c r="D15" s="9">
        <v>436005</v>
      </c>
      <c r="E15" s="9">
        <v>27084</v>
      </c>
      <c r="F15" s="9">
        <v>3347</v>
      </c>
      <c r="G15" s="9">
        <v>2380</v>
      </c>
      <c r="H15" s="9">
        <v>-385</v>
      </c>
      <c r="I15" s="9">
        <v>0</v>
      </c>
      <c r="J15" s="9">
        <v>-13</v>
      </c>
      <c r="K15" s="9">
        <v>0</v>
      </c>
      <c r="L15" s="9">
        <v>1397</v>
      </c>
      <c r="M15" s="9">
        <v>178</v>
      </c>
      <c r="N15" s="9">
        <v>27</v>
      </c>
      <c r="O15" s="9">
        <v>-282</v>
      </c>
      <c r="P15" s="9">
        <v>-551</v>
      </c>
      <c r="Q15" s="9">
        <v>9094</v>
      </c>
      <c r="R15" s="9">
        <v>65357</v>
      </c>
      <c r="S15" s="9">
        <v>1504</v>
      </c>
      <c r="T15" s="9">
        <v>-12107</v>
      </c>
      <c r="U15" s="9">
        <v>326577</v>
      </c>
      <c r="V15" s="9">
        <v>109</v>
      </c>
      <c r="W15" s="9">
        <v>981</v>
      </c>
      <c r="X15" s="9">
        <v>0</v>
      </c>
      <c r="Y15" s="9">
        <v>-232</v>
      </c>
      <c r="Z15" s="9">
        <v>10828</v>
      </c>
      <c r="AA15" s="9">
        <v>0</v>
      </c>
      <c r="AB15" s="9">
        <v>21056</v>
      </c>
      <c r="AC15" s="9">
        <v>-127</v>
      </c>
      <c r="AD15" s="9">
        <v>-2881</v>
      </c>
      <c r="AE15" s="9">
        <v>1067852</v>
      </c>
    </row>
    <row r="16" spans="1:31" x14ac:dyDescent="0.25">
      <c r="A16" s="8" t="s">
        <v>453</v>
      </c>
      <c r="B16" s="9">
        <v>194954</v>
      </c>
      <c r="C16" s="9">
        <v>18</v>
      </c>
      <c r="D16" s="9">
        <v>475494</v>
      </c>
      <c r="E16" s="9">
        <v>27311</v>
      </c>
      <c r="F16" s="9">
        <v>4223</v>
      </c>
      <c r="G16" s="9">
        <v>2379</v>
      </c>
      <c r="H16" s="9">
        <v>-485</v>
      </c>
      <c r="I16" s="9">
        <v>0</v>
      </c>
      <c r="J16" s="9">
        <v>-17</v>
      </c>
      <c r="K16" s="9">
        <v>0</v>
      </c>
      <c r="L16" s="9">
        <v>398</v>
      </c>
      <c r="M16" s="9">
        <v>200</v>
      </c>
      <c r="N16" s="9">
        <v>23</v>
      </c>
      <c r="O16" s="9">
        <v>-326</v>
      </c>
      <c r="P16" s="9">
        <v>-551</v>
      </c>
      <c r="Q16" s="9">
        <v>9865</v>
      </c>
      <c r="R16" s="9">
        <v>77495</v>
      </c>
      <c r="S16" s="9">
        <v>1604</v>
      </c>
      <c r="T16" s="9">
        <v>-19637</v>
      </c>
      <c r="U16" s="9">
        <v>369385</v>
      </c>
      <c r="V16" s="9">
        <v>102</v>
      </c>
      <c r="W16" s="9">
        <v>998</v>
      </c>
      <c r="X16" s="9">
        <v>0</v>
      </c>
      <c r="Y16" s="9">
        <v>696</v>
      </c>
      <c r="Z16" s="9">
        <v>11783</v>
      </c>
      <c r="AA16" s="9">
        <v>0</v>
      </c>
      <c r="AB16" s="9">
        <v>20797</v>
      </c>
      <c r="AC16" s="9">
        <v>-145</v>
      </c>
      <c r="AD16" s="9">
        <v>-2536</v>
      </c>
      <c r="AE16" s="9">
        <v>1174028</v>
      </c>
    </row>
    <row r="17" spans="1:31" x14ac:dyDescent="0.25">
      <c r="A17" s="8" t="s">
        <v>454</v>
      </c>
      <c r="B17" s="9">
        <v>220592</v>
      </c>
      <c r="C17" s="9">
        <v>15</v>
      </c>
      <c r="D17" s="9">
        <v>522002</v>
      </c>
      <c r="E17" s="9">
        <v>27200</v>
      </c>
      <c r="F17" s="9">
        <v>12871</v>
      </c>
      <c r="G17" s="9">
        <v>2365</v>
      </c>
      <c r="H17" s="9">
        <v>81</v>
      </c>
      <c r="I17" s="9">
        <v>0</v>
      </c>
      <c r="J17" s="9">
        <v>-26</v>
      </c>
      <c r="K17" s="9">
        <v>0</v>
      </c>
      <c r="L17" s="9">
        <v>72</v>
      </c>
      <c r="M17" s="9">
        <v>231</v>
      </c>
      <c r="N17" s="9">
        <v>20</v>
      </c>
      <c r="O17" s="9">
        <v>-367</v>
      </c>
      <c r="P17" s="9">
        <v>-484</v>
      </c>
      <c r="Q17" s="9">
        <v>9194</v>
      </c>
      <c r="R17" s="9">
        <v>89510</v>
      </c>
      <c r="S17" s="9">
        <v>1736</v>
      </c>
      <c r="T17" s="9">
        <v>-22765</v>
      </c>
      <c r="U17" s="9">
        <v>410620</v>
      </c>
      <c r="V17" s="9">
        <v>87</v>
      </c>
      <c r="W17" s="9">
        <v>965</v>
      </c>
      <c r="X17" s="9">
        <v>0</v>
      </c>
      <c r="Y17" s="9">
        <v>9707</v>
      </c>
      <c r="Z17" s="9">
        <v>12759</v>
      </c>
      <c r="AA17" s="9">
        <v>0</v>
      </c>
      <c r="AB17" s="9">
        <v>19153</v>
      </c>
      <c r="AC17" s="9">
        <v>-155</v>
      </c>
      <c r="AD17" s="9">
        <v>-2166</v>
      </c>
      <c r="AE17" s="9">
        <v>1313217</v>
      </c>
    </row>
    <row r="18" spans="1:31" x14ac:dyDescent="0.25">
      <c r="A18" s="8" t="s">
        <v>455</v>
      </c>
      <c r="B18" s="9">
        <v>249303</v>
      </c>
      <c r="C18" s="9">
        <v>17</v>
      </c>
      <c r="D18" s="9">
        <v>571485</v>
      </c>
      <c r="E18" s="9">
        <v>27258</v>
      </c>
      <c r="F18" s="9">
        <v>20003</v>
      </c>
      <c r="G18" s="9">
        <v>2348</v>
      </c>
      <c r="H18" s="9">
        <v>7784</v>
      </c>
      <c r="I18" s="9">
        <v>0</v>
      </c>
      <c r="J18" s="9">
        <v>-37</v>
      </c>
      <c r="K18" s="9">
        <v>0</v>
      </c>
      <c r="L18" s="9">
        <v>-1</v>
      </c>
      <c r="M18" s="9">
        <v>227</v>
      </c>
      <c r="N18" s="9">
        <v>21</v>
      </c>
      <c r="O18" s="9">
        <v>-415</v>
      </c>
      <c r="P18" s="9">
        <v>-383</v>
      </c>
      <c r="Q18" s="9">
        <v>8376</v>
      </c>
      <c r="R18" s="9">
        <v>104845</v>
      </c>
      <c r="S18" s="9">
        <v>1785</v>
      </c>
      <c r="T18" s="9">
        <v>-22400</v>
      </c>
      <c r="U18" s="9">
        <v>450172</v>
      </c>
      <c r="V18" s="9">
        <v>68</v>
      </c>
      <c r="W18" s="9">
        <v>913</v>
      </c>
      <c r="X18" s="9">
        <v>0</v>
      </c>
      <c r="Y18" s="9">
        <v>17288</v>
      </c>
      <c r="Z18" s="9">
        <v>13745</v>
      </c>
      <c r="AA18" s="9">
        <v>0</v>
      </c>
      <c r="AB18" s="9">
        <v>18152</v>
      </c>
      <c r="AC18" s="9">
        <v>-163</v>
      </c>
      <c r="AD18" s="9">
        <v>6302</v>
      </c>
      <c r="AE18" s="9">
        <v>1476693</v>
      </c>
    </row>
    <row r="19" spans="1:31" x14ac:dyDescent="0.25">
      <c r="A19" s="8" t="s">
        <v>456</v>
      </c>
      <c r="B19" s="9">
        <v>278654</v>
      </c>
      <c r="C19" s="9">
        <v>18</v>
      </c>
      <c r="D19" s="9">
        <v>618533</v>
      </c>
      <c r="E19" s="9">
        <v>28015</v>
      </c>
      <c r="F19" s="9">
        <v>20466</v>
      </c>
      <c r="G19" s="9">
        <v>2334</v>
      </c>
      <c r="H19" s="9">
        <v>6108</v>
      </c>
      <c r="I19" s="9">
        <v>0</v>
      </c>
      <c r="J19" s="9">
        <v>-39</v>
      </c>
      <c r="K19" s="9">
        <v>0</v>
      </c>
      <c r="L19" s="9">
        <v>-18</v>
      </c>
      <c r="M19" s="9">
        <v>224</v>
      </c>
      <c r="N19" s="9">
        <v>19</v>
      </c>
      <c r="O19" s="9">
        <v>-482</v>
      </c>
      <c r="P19" s="9">
        <v>-247</v>
      </c>
      <c r="Q19" s="9">
        <v>7903</v>
      </c>
      <c r="R19" s="9">
        <v>121718</v>
      </c>
      <c r="S19" s="9">
        <v>1819</v>
      </c>
      <c r="T19" s="9">
        <v>-21270</v>
      </c>
      <c r="U19" s="9">
        <v>495385</v>
      </c>
      <c r="V19" s="9">
        <v>70</v>
      </c>
      <c r="W19" s="9">
        <v>852</v>
      </c>
      <c r="X19" s="9">
        <v>0</v>
      </c>
      <c r="Y19" s="9">
        <v>18214</v>
      </c>
      <c r="Z19" s="9">
        <v>14746</v>
      </c>
      <c r="AA19" s="9">
        <v>0</v>
      </c>
      <c r="AB19" s="9">
        <v>17539</v>
      </c>
      <c r="AC19" s="9">
        <v>-180</v>
      </c>
      <c r="AD19" s="9">
        <v>12984</v>
      </c>
      <c r="AE19" s="9">
        <v>1623365</v>
      </c>
    </row>
    <row r="20" spans="1:31" x14ac:dyDescent="0.25">
      <c r="A20" s="8" t="s">
        <v>457</v>
      </c>
      <c r="B20" s="9">
        <v>301873</v>
      </c>
      <c r="C20" s="9">
        <v>17</v>
      </c>
      <c r="D20" s="9">
        <v>656116</v>
      </c>
      <c r="E20" s="9">
        <v>28591</v>
      </c>
      <c r="F20" s="9">
        <v>9375</v>
      </c>
      <c r="G20" s="9">
        <v>2339</v>
      </c>
      <c r="H20" s="9">
        <v>255</v>
      </c>
      <c r="I20" s="9">
        <v>0</v>
      </c>
      <c r="J20" s="9">
        <v>-29</v>
      </c>
      <c r="K20" s="9">
        <v>0</v>
      </c>
      <c r="L20" s="9">
        <v>-17</v>
      </c>
      <c r="M20" s="9">
        <v>239</v>
      </c>
      <c r="N20" s="9">
        <v>23</v>
      </c>
      <c r="O20" s="9">
        <v>-535</v>
      </c>
      <c r="P20" s="9">
        <v>-60</v>
      </c>
      <c r="Q20" s="9">
        <v>7603</v>
      </c>
      <c r="R20" s="9">
        <v>137380</v>
      </c>
      <c r="S20" s="9">
        <v>1907</v>
      </c>
      <c r="T20" s="9">
        <v>-27802</v>
      </c>
      <c r="U20" s="9">
        <v>535542</v>
      </c>
      <c r="V20" s="9">
        <v>83</v>
      </c>
      <c r="W20" s="9">
        <v>807</v>
      </c>
      <c r="X20" s="9">
        <v>0</v>
      </c>
      <c r="Y20" s="9">
        <v>7547</v>
      </c>
      <c r="Z20" s="9">
        <v>16051</v>
      </c>
      <c r="AA20" s="9">
        <v>0</v>
      </c>
      <c r="AB20" s="9">
        <v>16127</v>
      </c>
      <c r="AC20" s="9">
        <v>-182</v>
      </c>
      <c r="AD20" s="9">
        <v>5028</v>
      </c>
      <c r="AE20" s="9">
        <v>1698278</v>
      </c>
    </row>
    <row r="21" spans="1:31" x14ac:dyDescent="0.25">
      <c r="A21" s="8" t="s">
        <v>458</v>
      </c>
      <c r="B21" s="9">
        <v>322960</v>
      </c>
      <c r="C21" s="9">
        <v>18</v>
      </c>
      <c r="D21" s="9">
        <v>689486</v>
      </c>
      <c r="E21" s="9">
        <v>20707</v>
      </c>
      <c r="F21" s="9">
        <v>-625</v>
      </c>
      <c r="G21" s="9">
        <v>2477</v>
      </c>
      <c r="H21" s="9">
        <v>-3282</v>
      </c>
      <c r="I21" s="9">
        <v>0</v>
      </c>
      <c r="J21" s="9">
        <v>-38</v>
      </c>
      <c r="K21" s="9">
        <v>0</v>
      </c>
      <c r="L21" s="9">
        <v>-15</v>
      </c>
      <c r="M21" s="9">
        <v>822</v>
      </c>
      <c r="N21" s="9">
        <v>17</v>
      </c>
      <c r="O21" s="9">
        <v>-563</v>
      </c>
      <c r="P21" s="9">
        <v>-27</v>
      </c>
      <c r="Q21" s="9">
        <v>7524</v>
      </c>
      <c r="R21" s="9">
        <v>151674</v>
      </c>
      <c r="S21" s="9">
        <v>2487</v>
      </c>
      <c r="T21" s="9">
        <v>-33727</v>
      </c>
      <c r="U21" s="9">
        <v>563882</v>
      </c>
      <c r="V21" s="9">
        <v>129</v>
      </c>
      <c r="W21" s="9">
        <v>851</v>
      </c>
      <c r="X21" s="9">
        <v>0</v>
      </c>
      <c r="Y21" s="9">
        <v>-2615</v>
      </c>
      <c r="Z21" s="9">
        <v>17522</v>
      </c>
      <c r="AA21" s="9">
        <v>0</v>
      </c>
      <c r="AB21" s="9">
        <v>14332</v>
      </c>
      <c r="AC21" s="9">
        <v>-179</v>
      </c>
      <c r="AD21" s="9">
        <v>-4896</v>
      </c>
      <c r="AE21" s="9">
        <v>1748921</v>
      </c>
    </row>
    <row r="22" spans="1:31" x14ac:dyDescent="0.25">
      <c r="A22" s="8" t="s">
        <v>459</v>
      </c>
      <c r="B22" s="9">
        <v>329468</v>
      </c>
      <c r="C22" s="9">
        <v>25</v>
      </c>
      <c r="D22" s="9">
        <v>712020</v>
      </c>
      <c r="E22" s="9">
        <v>23602</v>
      </c>
      <c r="F22" s="9">
        <v>5402</v>
      </c>
      <c r="G22" s="9">
        <v>2556</v>
      </c>
      <c r="H22" s="9">
        <v>4899</v>
      </c>
      <c r="I22" s="9">
        <v>0</v>
      </c>
      <c r="J22" s="9">
        <v>-37</v>
      </c>
      <c r="K22" s="9">
        <v>0</v>
      </c>
      <c r="L22" s="9">
        <v>-10</v>
      </c>
      <c r="M22" s="9">
        <v>10050</v>
      </c>
      <c r="N22" s="9">
        <v>21</v>
      </c>
      <c r="O22" s="9">
        <v>-607</v>
      </c>
      <c r="P22" s="9">
        <v>-82</v>
      </c>
      <c r="Q22" s="9">
        <v>7624</v>
      </c>
      <c r="R22" s="9">
        <v>164411</v>
      </c>
      <c r="S22" s="9">
        <v>11753</v>
      </c>
      <c r="T22" s="9">
        <v>-26960</v>
      </c>
      <c r="U22" s="9">
        <v>577297</v>
      </c>
      <c r="V22" s="9">
        <v>136</v>
      </c>
      <c r="W22" s="9">
        <v>879</v>
      </c>
      <c r="X22" s="9">
        <v>0</v>
      </c>
      <c r="Y22" s="9">
        <v>3314</v>
      </c>
      <c r="Z22" s="9">
        <v>19205</v>
      </c>
      <c r="AA22" s="9">
        <v>0</v>
      </c>
      <c r="AB22" s="9">
        <v>13684</v>
      </c>
      <c r="AC22" s="9">
        <v>-187</v>
      </c>
      <c r="AD22" s="9">
        <v>-1128</v>
      </c>
      <c r="AE22" s="9">
        <v>1857335</v>
      </c>
    </row>
    <row r="23" spans="1:31" x14ac:dyDescent="0.25">
      <c r="A23" s="8" t="s">
        <v>460</v>
      </c>
      <c r="B23" s="9">
        <v>327340</v>
      </c>
      <c r="C23" s="9">
        <v>13</v>
      </c>
      <c r="D23" s="9">
        <v>724953</v>
      </c>
      <c r="E23" s="9">
        <v>29989</v>
      </c>
      <c r="F23" s="9">
        <v>13519</v>
      </c>
      <c r="G23" s="9">
        <v>2524</v>
      </c>
      <c r="H23" s="9">
        <v>3002</v>
      </c>
      <c r="I23" s="9">
        <v>0</v>
      </c>
      <c r="J23" s="9">
        <v>-47</v>
      </c>
      <c r="K23" s="9">
        <v>0</v>
      </c>
      <c r="L23" s="9">
        <v>-9</v>
      </c>
      <c r="M23" s="9">
        <v>7431</v>
      </c>
      <c r="N23" s="9">
        <v>15</v>
      </c>
      <c r="O23" s="9">
        <v>-671</v>
      </c>
      <c r="P23" s="9">
        <v>-183</v>
      </c>
      <c r="Q23" s="9">
        <v>7656</v>
      </c>
      <c r="R23" s="9">
        <v>175278</v>
      </c>
      <c r="S23" s="9">
        <v>9285</v>
      </c>
      <c r="T23" s="9">
        <v>-28053</v>
      </c>
      <c r="U23" s="9">
        <v>589061</v>
      </c>
      <c r="V23" s="9">
        <v>119</v>
      </c>
      <c r="W23" s="9">
        <v>840</v>
      </c>
      <c r="X23" s="9">
        <v>0</v>
      </c>
      <c r="Y23" s="9">
        <v>11575</v>
      </c>
      <c r="Z23" s="9">
        <v>20880</v>
      </c>
      <c r="AA23" s="9">
        <v>0</v>
      </c>
      <c r="AB23" s="9">
        <v>14610</v>
      </c>
      <c r="AC23" s="9">
        <v>-200</v>
      </c>
      <c r="AD23" s="9">
        <v>4514</v>
      </c>
      <c r="AE23" s="9">
        <v>1913441</v>
      </c>
    </row>
    <row r="24" spans="1:31" x14ac:dyDescent="0.25">
      <c r="A24" s="8" t="s">
        <v>461</v>
      </c>
      <c r="B24" s="9">
        <v>327822</v>
      </c>
      <c r="C24" s="9">
        <v>21</v>
      </c>
      <c r="D24" s="9">
        <v>738770</v>
      </c>
      <c r="E24" s="9">
        <v>26750</v>
      </c>
      <c r="F24" s="9">
        <v>16373</v>
      </c>
      <c r="G24" s="9">
        <v>2477</v>
      </c>
      <c r="H24" s="9">
        <v>-1732</v>
      </c>
      <c r="I24" s="9">
        <v>0</v>
      </c>
      <c r="J24" s="9">
        <v>-56</v>
      </c>
      <c r="K24" s="9">
        <v>0</v>
      </c>
      <c r="L24" s="9">
        <v>4</v>
      </c>
      <c r="M24" s="9">
        <v>1486</v>
      </c>
      <c r="N24" s="9">
        <v>27</v>
      </c>
      <c r="O24" s="9">
        <v>-735</v>
      </c>
      <c r="P24" s="9">
        <v>-293</v>
      </c>
      <c r="Q24" s="9">
        <v>7448</v>
      </c>
      <c r="R24" s="9">
        <v>184018</v>
      </c>
      <c r="S24" s="9">
        <v>3498</v>
      </c>
      <c r="T24" s="9">
        <v>-37488</v>
      </c>
      <c r="U24" s="9">
        <v>607039</v>
      </c>
      <c r="V24" s="9">
        <v>106</v>
      </c>
      <c r="W24" s="9">
        <v>779</v>
      </c>
      <c r="X24" s="9">
        <v>0</v>
      </c>
      <c r="Y24" s="9">
        <v>14630</v>
      </c>
      <c r="Z24" s="9">
        <v>22687</v>
      </c>
      <c r="AA24" s="9">
        <v>0</v>
      </c>
      <c r="AB24" s="9">
        <v>15130</v>
      </c>
      <c r="AC24" s="9">
        <v>-215</v>
      </c>
      <c r="AD24" s="9">
        <v>-1389</v>
      </c>
      <c r="AE24" s="9">
        <v>1927157</v>
      </c>
    </row>
    <row r="25" spans="1:31" x14ac:dyDescent="0.25">
      <c r="A25" s="8" t="s">
        <v>462</v>
      </c>
      <c r="B25" s="9">
        <v>320450</v>
      </c>
      <c r="C25" s="9">
        <v>12</v>
      </c>
      <c r="D25" s="9">
        <v>743596</v>
      </c>
      <c r="E25" s="9">
        <v>31601</v>
      </c>
      <c r="F25" s="9">
        <v>14527</v>
      </c>
      <c r="G25" s="9">
        <v>2480</v>
      </c>
      <c r="H25" s="9">
        <v>4059</v>
      </c>
      <c r="I25" s="9">
        <v>0</v>
      </c>
      <c r="J25" s="9">
        <v>-51</v>
      </c>
      <c r="K25" s="9">
        <v>0</v>
      </c>
      <c r="L25" s="9">
        <v>-4</v>
      </c>
      <c r="M25" s="9">
        <v>-2296</v>
      </c>
      <c r="N25" s="9">
        <v>17</v>
      </c>
      <c r="O25" s="9">
        <v>-805</v>
      </c>
      <c r="P25" s="9">
        <v>-395</v>
      </c>
      <c r="Q25" s="9">
        <v>6905</v>
      </c>
      <c r="R25" s="9">
        <v>190324</v>
      </c>
      <c r="S25" s="9">
        <v>493</v>
      </c>
      <c r="T25" s="9">
        <v>-32056</v>
      </c>
      <c r="U25" s="9">
        <v>617668</v>
      </c>
      <c r="V25" s="9">
        <v>101</v>
      </c>
      <c r="W25" s="9">
        <v>744</v>
      </c>
      <c r="X25" s="9">
        <v>0</v>
      </c>
      <c r="Y25" s="9">
        <v>12884</v>
      </c>
      <c r="Z25" s="9">
        <v>24348</v>
      </c>
      <c r="AA25" s="9">
        <v>0</v>
      </c>
      <c r="AB25" s="9">
        <v>20334</v>
      </c>
      <c r="AC25" s="9">
        <v>-221</v>
      </c>
      <c r="AD25" s="9">
        <v>1980</v>
      </c>
      <c r="AE25" s="9">
        <v>1956695</v>
      </c>
    </row>
    <row r="26" spans="1:31" x14ac:dyDescent="0.25">
      <c r="A26" s="8" t="s">
        <v>463</v>
      </c>
      <c r="B26" s="9">
        <v>296709</v>
      </c>
      <c r="C26" s="9">
        <v>14</v>
      </c>
      <c r="D26" s="9">
        <v>732080</v>
      </c>
      <c r="E26" s="9">
        <v>34497</v>
      </c>
      <c r="F26" s="9">
        <v>12191</v>
      </c>
      <c r="G26" s="9">
        <v>2593</v>
      </c>
      <c r="H26" s="9">
        <v>9367</v>
      </c>
      <c r="I26" s="9">
        <v>0</v>
      </c>
      <c r="J26" s="9">
        <v>-16</v>
      </c>
      <c r="K26" s="9">
        <v>0</v>
      </c>
      <c r="L26" s="9">
        <v>-27</v>
      </c>
      <c r="M26" s="9">
        <v>-2826</v>
      </c>
      <c r="N26" s="9">
        <v>15</v>
      </c>
      <c r="O26" s="9">
        <v>-847</v>
      </c>
      <c r="P26" s="9">
        <v>-462</v>
      </c>
      <c r="Q26" s="9">
        <v>6841</v>
      </c>
      <c r="R26" s="9">
        <v>188954</v>
      </c>
      <c r="S26" s="9">
        <v>9175</v>
      </c>
      <c r="T26" s="9">
        <v>-20617</v>
      </c>
      <c r="U26" s="9">
        <v>601355</v>
      </c>
      <c r="V26" s="9">
        <v>149</v>
      </c>
      <c r="W26" s="9">
        <v>790</v>
      </c>
      <c r="X26" s="9">
        <v>0</v>
      </c>
      <c r="Y26" s="9">
        <v>10045</v>
      </c>
      <c r="Z26" s="9">
        <v>26225</v>
      </c>
      <c r="AA26" s="9">
        <v>0</v>
      </c>
      <c r="AB26" s="9">
        <v>20706</v>
      </c>
      <c r="AC26" s="9">
        <v>-222</v>
      </c>
      <c r="AD26" s="9">
        <v>11734</v>
      </c>
      <c r="AE26" s="9">
        <v>1938423</v>
      </c>
    </row>
    <row r="27" spans="1:31" x14ac:dyDescent="0.25">
      <c r="A27" s="8" t="s">
        <v>464</v>
      </c>
      <c r="B27" s="9">
        <v>284829</v>
      </c>
      <c r="C27" s="9">
        <v>10</v>
      </c>
      <c r="D27" s="9">
        <v>730907</v>
      </c>
      <c r="E27" s="9">
        <v>26334</v>
      </c>
      <c r="F27" s="9">
        <v>11894</v>
      </c>
      <c r="G27" s="9">
        <v>2625</v>
      </c>
      <c r="H27" s="9">
        <v>3044</v>
      </c>
      <c r="I27" s="9">
        <v>0</v>
      </c>
      <c r="J27" s="9">
        <v>-38</v>
      </c>
      <c r="K27" s="9">
        <v>0</v>
      </c>
      <c r="L27" s="9">
        <v>-32</v>
      </c>
      <c r="M27" s="9">
        <v>-1758</v>
      </c>
      <c r="N27" s="9">
        <v>17</v>
      </c>
      <c r="O27" s="9">
        <v>-946</v>
      </c>
      <c r="P27" s="9">
        <v>-372</v>
      </c>
      <c r="Q27" s="9">
        <v>7828</v>
      </c>
      <c r="R27" s="9">
        <v>193673</v>
      </c>
      <c r="S27" s="9">
        <v>7602</v>
      </c>
      <c r="T27" s="9">
        <v>-39298</v>
      </c>
      <c r="U27" s="9">
        <v>599256</v>
      </c>
      <c r="V27" s="9">
        <v>153</v>
      </c>
      <c r="W27" s="9">
        <v>827</v>
      </c>
      <c r="X27" s="9">
        <v>0</v>
      </c>
      <c r="Y27" s="9">
        <v>778</v>
      </c>
      <c r="Z27" s="9">
        <v>28387</v>
      </c>
      <c r="AA27" s="9">
        <v>0</v>
      </c>
      <c r="AB27" s="9">
        <v>6457</v>
      </c>
      <c r="AC27" s="9">
        <v>-229</v>
      </c>
      <c r="AD27" s="9">
        <v>3867</v>
      </c>
      <c r="AE27" s="9">
        <v>1865815</v>
      </c>
    </row>
    <row r="28" spans="1:31" x14ac:dyDescent="0.25">
      <c r="A28" s="8" t="s">
        <v>465</v>
      </c>
      <c r="B28" s="9">
        <v>322787</v>
      </c>
      <c r="C28" s="9">
        <v>10</v>
      </c>
      <c r="D28" s="9">
        <v>779908</v>
      </c>
      <c r="E28" s="9">
        <v>15986</v>
      </c>
      <c r="F28" s="9">
        <v>11349</v>
      </c>
      <c r="G28" s="9">
        <v>2527</v>
      </c>
      <c r="H28" s="9">
        <v>4887</v>
      </c>
      <c r="I28" s="9">
        <v>0</v>
      </c>
      <c r="J28" s="9">
        <v>-72</v>
      </c>
      <c r="K28" s="9">
        <v>0</v>
      </c>
      <c r="L28" s="9">
        <v>7</v>
      </c>
      <c r="M28" s="9">
        <v>-1205</v>
      </c>
      <c r="N28" s="9">
        <v>9</v>
      </c>
      <c r="O28" s="9">
        <v>-1029</v>
      </c>
      <c r="P28" s="9">
        <v>-514</v>
      </c>
      <c r="Q28" s="9">
        <v>8321</v>
      </c>
      <c r="R28" s="9">
        <v>219202</v>
      </c>
      <c r="S28" s="9">
        <v>2649</v>
      </c>
      <c r="T28" s="9">
        <v>-90065</v>
      </c>
      <c r="U28" s="9">
        <v>649642</v>
      </c>
      <c r="V28" s="9">
        <v>143</v>
      </c>
      <c r="W28" s="9">
        <v>757</v>
      </c>
      <c r="X28" s="9">
        <v>0</v>
      </c>
      <c r="Y28" s="9">
        <v>3334</v>
      </c>
      <c r="Z28" s="9">
        <v>30238</v>
      </c>
      <c r="AA28" s="9">
        <v>0</v>
      </c>
      <c r="AB28" s="9">
        <v>10866</v>
      </c>
      <c r="AC28" s="9">
        <v>-242</v>
      </c>
      <c r="AD28" s="9">
        <v>-22853</v>
      </c>
      <c r="AE28" s="9">
        <v>1946642</v>
      </c>
    </row>
    <row r="29" spans="1:31" x14ac:dyDescent="0.25">
      <c r="A29" s="8" t="s">
        <v>466</v>
      </c>
      <c r="B29" s="9">
        <v>371961</v>
      </c>
      <c r="C29" s="9">
        <v>11</v>
      </c>
      <c r="D29" s="9">
        <v>839519</v>
      </c>
      <c r="E29" s="9">
        <v>25770</v>
      </c>
      <c r="F29" s="9">
        <v>8165</v>
      </c>
      <c r="G29" s="9">
        <v>2347</v>
      </c>
      <c r="H29" s="9">
        <v>5994</v>
      </c>
      <c r="I29" s="9">
        <v>0</v>
      </c>
      <c r="J29" s="9">
        <v>-38</v>
      </c>
      <c r="K29" s="9">
        <v>0</v>
      </c>
      <c r="L29" s="9">
        <v>63</v>
      </c>
      <c r="M29" s="9">
        <v>-1604</v>
      </c>
      <c r="N29" s="9">
        <v>11</v>
      </c>
      <c r="O29" s="9">
        <v>-1082</v>
      </c>
      <c r="P29" s="9">
        <v>-620</v>
      </c>
      <c r="Q29" s="9">
        <v>6775</v>
      </c>
      <c r="R29" s="9">
        <v>232403</v>
      </c>
      <c r="S29" s="9">
        <v>-927</v>
      </c>
      <c r="T29" s="9">
        <v>-107476</v>
      </c>
      <c r="U29" s="9">
        <v>711569</v>
      </c>
      <c r="V29" s="9">
        <v>136</v>
      </c>
      <c r="W29" s="9">
        <v>580</v>
      </c>
      <c r="X29" s="9">
        <v>0</v>
      </c>
      <c r="Y29" s="9">
        <v>5767</v>
      </c>
      <c r="Z29" s="9">
        <v>31982</v>
      </c>
      <c r="AA29" s="9">
        <v>0</v>
      </c>
      <c r="AB29" s="9">
        <v>39499</v>
      </c>
      <c r="AC29" s="9">
        <v>-254</v>
      </c>
      <c r="AD29" s="9">
        <v>-29737</v>
      </c>
      <c r="AE29" s="9">
        <v>2140814</v>
      </c>
    </row>
    <row r="30" spans="1:31" x14ac:dyDescent="0.25">
      <c r="A30" s="8" t="s">
        <v>467</v>
      </c>
      <c r="B30" s="9">
        <v>351277</v>
      </c>
      <c r="C30" s="9">
        <v>12</v>
      </c>
      <c r="D30" s="9">
        <v>829308</v>
      </c>
      <c r="E30" s="9">
        <v>29468</v>
      </c>
      <c r="F30" s="9">
        <v>4582</v>
      </c>
      <c r="G30" s="9">
        <v>2476</v>
      </c>
      <c r="H30" s="9">
        <v>4703</v>
      </c>
      <c r="I30" s="9">
        <v>0</v>
      </c>
      <c r="J30" s="9">
        <v>64</v>
      </c>
      <c r="K30" s="9">
        <v>0</v>
      </c>
      <c r="L30" s="9">
        <v>4</v>
      </c>
      <c r="M30" s="9">
        <v>-1436</v>
      </c>
      <c r="N30" s="9">
        <v>19</v>
      </c>
      <c r="O30" s="9">
        <v>-1120</v>
      </c>
      <c r="P30" s="9">
        <v>-736</v>
      </c>
      <c r="Q30" s="9">
        <v>4298</v>
      </c>
      <c r="R30" s="9">
        <v>225469</v>
      </c>
      <c r="S30" s="9">
        <v>-1271</v>
      </c>
      <c r="T30" s="9">
        <v>-98916</v>
      </c>
      <c r="U30" s="9">
        <v>694169</v>
      </c>
      <c r="V30" s="9">
        <v>179</v>
      </c>
      <c r="W30" s="9">
        <v>568</v>
      </c>
      <c r="X30" s="9">
        <v>0</v>
      </c>
      <c r="Y30" s="9">
        <v>5795</v>
      </c>
      <c r="Z30" s="9">
        <v>33862</v>
      </c>
      <c r="AA30" s="9">
        <v>0</v>
      </c>
      <c r="AB30" s="9">
        <v>40206</v>
      </c>
      <c r="AC30" s="9">
        <v>-287</v>
      </c>
      <c r="AD30" s="9">
        <v>-25271</v>
      </c>
      <c r="AE30" s="9">
        <v>2097422</v>
      </c>
    </row>
    <row r="31" spans="1:31" x14ac:dyDescent="0.25">
      <c r="A31" s="8" t="s">
        <v>468</v>
      </c>
      <c r="B31" s="9">
        <v>324205</v>
      </c>
      <c r="C31" s="9">
        <v>8</v>
      </c>
      <c r="D31" s="9">
        <v>811862</v>
      </c>
      <c r="E31" s="9">
        <v>18761</v>
      </c>
      <c r="F31" s="9">
        <v>7616</v>
      </c>
      <c r="G31" s="9">
        <v>2987</v>
      </c>
      <c r="H31" s="9">
        <v>5501</v>
      </c>
      <c r="I31" s="9">
        <v>0</v>
      </c>
      <c r="J31" s="9">
        <v>29</v>
      </c>
      <c r="K31" s="9">
        <v>0</v>
      </c>
      <c r="L31" s="9">
        <v>-152</v>
      </c>
      <c r="M31" s="9">
        <v>395</v>
      </c>
      <c r="N31" s="9">
        <v>15</v>
      </c>
      <c r="O31" s="9">
        <v>-1201</v>
      </c>
      <c r="P31" s="9">
        <v>-741</v>
      </c>
      <c r="Q31" s="9">
        <v>6578</v>
      </c>
      <c r="R31" s="9">
        <v>227466</v>
      </c>
      <c r="S31" s="9">
        <v>1231</v>
      </c>
      <c r="T31" s="9">
        <v>-143913</v>
      </c>
      <c r="U31" s="9">
        <v>673417</v>
      </c>
      <c r="V31" s="9">
        <v>238</v>
      </c>
      <c r="W31" s="9">
        <v>944</v>
      </c>
      <c r="X31" s="9">
        <v>0</v>
      </c>
      <c r="Y31" s="9">
        <v>9259</v>
      </c>
      <c r="Z31" s="9">
        <v>36756</v>
      </c>
      <c r="AA31" s="9">
        <v>0</v>
      </c>
      <c r="AB31" s="9">
        <v>34662</v>
      </c>
      <c r="AC31" s="9">
        <v>-299</v>
      </c>
      <c r="AD31" s="9">
        <v>-49305</v>
      </c>
      <c r="AE31" s="9">
        <v>1966319</v>
      </c>
    </row>
    <row r="32" spans="1:31" x14ac:dyDescent="0.25">
      <c r="A32" s="8" t="s">
        <v>469</v>
      </c>
      <c r="B32" s="9">
        <v>332166</v>
      </c>
      <c r="C32" s="9">
        <v>15</v>
      </c>
      <c r="D32" s="9">
        <v>831292</v>
      </c>
      <c r="E32" s="9">
        <v>1059</v>
      </c>
      <c r="F32" s="9">
        <v>15014</v>
      </c>
      <c r="G32" s="9">
        <v>3124</v>
      </c>
      <c r="H32" s="9">
        <v>9041</v>
      </c>
      <c r="I32" s="9">
        <v>0</v>
      </c>
      <c r="J32" s="9">
        <v>-188</v>
      </c>
      <c r="K32" s="9">
        <v>0</v>
      </c>
      <c r="L32" s="9">
        <v>-90</v>
      </c>
      <c r="M32" s="9">
        <v>1223</v>
      </c>
      <c r="N32" s="9">
        <v>16</v>
      </c>
      <c r="O32" s="9">
        <v>-1352</v>
      </c>
      <c r="P32" s="9">
        <v>-694</v>
      </c>
      <c r="Q32" s="9">
        <v>13361</v>
      </c>
      <c r="R32" s="9">
        <v>246141</v>
      </c>
      <c r="S32" s="9">
        <v>2815</v>
      </c>
      <c r="T32" s="9">
        <v>-225818</v>
      </c>
      <c r="U32" s="9">
        <v>692410</v>
      </c>
      <c r="V32" s="9">
        <v>207</v>
      </c>
      <c r="W32" s="9">
        <v>1068</v>
      </c>
      <c r="X32" s="9">
        <v>0</v>
      </c>
      <c r="Y32" s="9">
        <v>14948</v>
      </c>
      <c r="Z32" s="9">
        <v>40051</v>
      </c>
      <c r="AA32" s="9">
        <v>0</v>
      </c>
      <c r="AB32" s="9">
        <v>-17601</v>
      </c>
      <c r="AC32" s="9">
        <v>-276</v>
      </c>
      <c r="AD32" s="9">
        <v>-90344</v>
      </c>
      <c r="AE32" s="9">
        <v>1867588</v>
      </c>
    </row>
    <row r="33" spans="1:31" x14ac:dyDescent="0.25">
      <c r="A33" s="8" t="s">
        <v>470</v>
      </c>
      <c r="B33" s="9">
        <v>518618</v>
      </c>
      <c r="C33" s="9">
        <v>20</v>
      </c>
      <c r="D33" s="9">
        <v>1031110</v>
      </c>
      <c r="E33" s="9">
        <v>-15180</v>
      </c>
      <c r="F33" s="9">
        <v>31527</v>
      </c>
      <c r="G33" s="9">
        <v>2390</v>
      </c>
      <c r="H33" s="9">
        <v>16880</v>
      </c>
      <c r="I33" s="9">
        <v>0</v>
      </c>
      <c r="J33" s="9">
        <v>-250</v>
      </c>
      <c r="K33" s="9">
        <v>0</v>
      </c>
      <c r="L33" s="9">
        <v>170</v>
      </c>
      <c r="M33" s="9">
        <v>-850</v>
      </c>
      <c r="N33" s="9">
        <v>20</v>
      </c>
      <c r="O33" s="9">
        <v>-1510</v>
      </c>
      <c r="P33" s="9">
        <v>-770</v>
      </c>
      <c r="Q33" s="9">
        <v>23230</v>
      </c>
      <c r="R33" s="9">
        <v>361079</v>
      </c>
      <c r="S33" s="9">
        <v>10270</v>
      </c>
      <c r="T33" s="9">
        <v>-492460</v>
      </c>
      <c r="U33" s="9">
        <v>893386</v>
      </c>
      <c r="V33" s="9">
        <v>100</v>
      </c>
      <c r="W33" s="9">
        <v>490</v>
      </c>
      <c r="X33" s="9">
        <v>0</v>
      </c>
      <c r="Y33" s="9">
        <v>22060</v>
      </c>
      <c r="Z33" s="9">
        <v>41873</v>
      </c>
      <c r="AA33" s="9">
        <v>0</v>
      </c>
      <c r="AB33" s="9">
        <v>53673</v>
      </c>
      <c r="AC33" s="9">
        <v>-290</v>
      </c>
      <c r="AD33" s="9">
        <v>-213020</v>
      </c>
      <c r="AE33" s="9">
        <v>2282566</v>
      </c>
    </row>
    <row r="34" spans="1:31" x14ac:dyDescent="0.25">
      <c r="A34" s="8" t="s">
        <v>471</v>
      </c>
      <c r="B34" s="9">
        <v>556837</v>
      </c>
      <c r="C34" s="9">
        <v>10</v>
      </c>
      <c r="D34" s="9">
        <v>1083410</v>
      </c>
      <c r="E34" s="9">
        <v>77880</v>
      </c>
      <c r="F34" s="9">
        <v>16230</v>
      </c>
      <c r="G34" s="9">
        <v>2800</v>
      </c>
      <c r="H34" s="9">
        <v>10140</v>
      </c>
      <c r="I34" s="9">
        <v>0</v>
      </c>
      <c r="J34" s="9">
        <v>20</v>
      </c>
      <c r="K34" s="9">
        <v>0</v>
      </c>
      <c r="L34" s="9">
        <v>80</v>
      </c>
      <c r="M34" s="9">
        <v>-2630</v>
      </c>
      <c r="N34" s="9">
        <v>10</v>
      </c>
      <c r="O34" s="9">
        <v>-1530</v>
      </c>
      <c r="P34" s="9">
        <v>-980</v>
      </c>
      <c r="Q34" s="9">
        <v>24620</v>
      </c>
      <c r="R34" s="9">
        <v>351834</v>
      </c>
      <c r="S34" s="9">
        <v>4590</v>
      </c>
      <c r="T34" s="9">
        <v>-193680</v>
      </c>
      <c r="U34" s="9">
        <v>946486</v>
      </c>
      <c r="V34" s="9">
        <v>150</v>
      </c>
      <c r="W34" s="9">
        <v>150</v>
      </c>
      <c r="X34" s="9">
        <v>0</v>
      </c>
      <c r="Y34" s="9">
        <v>12020</v>
      </c>
      <c r="Z34" s="9">
        <v>42230</v>
      </c>
      <c r="AA34" s="9">
        <v>0</v>
      </c>
      <c r="AB34" s="9">
        <v>112119</v>
      </c>
      <c r="AC34" s="9">
        <v>-340</v>
      </c>
      <c r="AD34" s="9">
        <v>-51020</v>
      </c>
      <c r="AE34" s="9">
        <v>2991436</v>
      </c>
    </row>
    <row r="35" spans="1:31" x14ac:dyDescent="0.25">
      <c r="A35" s="8" t="s">
        <v>472</v>
      </c>
      <c r="B35" s="9">
        <v>514132</v>
      </c>
      <c r="C35" s="9">
        <v>10</v>
      </c>
      <c r="D35" s="9">
        <v>1054460</v>
      </c>
      <c r="E35" s="9">
        <v>41850</v>
      </c>
      <c r="F35" s="9">
        <v>6830</v>
      </c>
      <c r="G35" s="9">
        <v>3050</v>
      </c>
      <c r="H35" s="9">
        <v>1280</v>
      </c>
      <c r="I35" s="9">
        <v>0</v>
      </c>
      <c r="J35" s="9">
        <v>550</v>
      </c>
      <c r="K35" s="9">
        <v>0</v>
      </c>
      <c r="L35" s="9">
        <v>-520</v>
      </c>
      <c r="M35" s="9">
        <v>1720</v>
      </c>
      <c r="N35" s="9">
        <v>10</v>
      </c>
      <c r="O35" s="9">
        <v>-1370</v>
      </c>
      <c r="P35" s="9">
        <v>-1140</v>
      </c>
      <c r="Q35" s="9">
        <v>20620</v>
      </c>
      <c r="R35" s="9">
        <v>330837</v>
      </c>
      <c r="S35" s="9">
        <v>6260</v>
      </c>
      <c r="T35" s="9">
        <v>-222630</v>
      </c>
      <c r="U35" s="9">
        <v>917075</v>
      </c>
      <c r="V35" s="9">
        <v>370</v>
      </c>
      <c r="W35" s="9">
        <v>1240</v>
      </c>
      <c r="X35" s="9">
        <v>0</v>
      </c>
      <c r="Y35" s="9">
        <v>6580</v>
      </c>
      <c r="Z35" s="9">
        <v>44190</v>
      </c>
      <c r="AA35" s="9">
        <v>0</v>
      </c>
      <c r="AB35" s="9">
        <v>69185</v>
      </c>
      <c r="AC35" s="9">
        <v>-420</v>
      </c>
      <c r="AD35" s="9">
        <v>-27670</v>
      </c>
      <c r="AE35" s="9">
        <v>2766499</v>
      </c>
    </row>
    <row r="36" spans="1:3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35">
      <c r="A40" s="15" t="s">
        <v>478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51.75" customHeight="1" x14ac:dyDescent="0.25">
      <c r="A41" s="11"/>
      <c r="B41" s="12" t="str">
        <f>B4</f>
        <v>DisabledPolicyGroup=100% Clean Electricity Standard</v>
      </c>
      <c r="C41" s="12" t="str">
        <f t="shared" ref="C41:AE41" si="0">C4</f>
        <v>DisabledPolicyGroup=Afforestation and Reforestation</v>
      </c>
      <c r="D41" s="12" t="str">
        <f t="shared" si="0"/>
        <v>DisabledPolicyGroup=All</v>
      </c>
      <c r="E41" s="12" t="str">
        <f t="shared" si="0"/>
        <v>DisabledPolicyGroup=Building Codes and Appliance Standards</v>
      </c>
      <c r="F41" s="12" t="str">
        <f t="shared" si="0"/>
        <v>DisabledPolicyGroup=Building Electrification</v>
      </c>
      <c r="G41" s="12" t="str">
        <f t="shared" si="0"/>
        <v>DisabledPolicyGroup=Building Retrofitting</v>
      </c>
      <c r="H41" s="12" t="str">
        <f t="shared" si="0"/>
        <v>DisabledPolicyGroup=California HDV Rules</v>
      </c>
      <c r="I41" s="12" t="str">
        <f t="shared" si="0"/>
        <v>DisabledPolicyGroup=Cement Clinker Substitution</v>
      </c>
      <c r="J41" s="12" t="str">
        <f t="shared" si="0"/>
        <v>DisabledPolicyGroup=Cropland Measures</v>
      </c>
      <c r="K41" s="12" t="str">
        <f t="shared" si="0"/>
        <v>DisabledPolicyGroup=Electricity PTC/ITC</v>
      </c>
      <c r="L41" s="12" t="str">
        <f t="shared" si="0"/>
        <v xml:space="preserve">DisabledPolicyGroup=EV Charger Deployment </v>
      </c>
      <c r="M41" s="12" t="str">
        <f t="shared" si="0"/>
        <v>DisabledPolicyGroup=F-Gas Policies</v>
      </c>
      <c r="N41" s="12" t="str">
        <f t="shared" si="0"/>
        <v>DisabledPolicyGroup=Forest Management</v>
      </c>
      <c r="O41" s="12" t="str">
        <f t="shared" si="0"/>
        <v>DisabledPolicyGroup=Freight Logistics</v>
      </c>
      <c r="P41" s="12" t="str">
        <f t="shared" si="0"/>
        <v>DisabledPolicyGroup=Fuel Economy Standards</v>
      </c>
      <c r="Q41" s="12" t="str">
        <f t="shared" si="0"/>
        <v>DisabledPolicyGroup=Grid Flexibility</v>
      </c>
      <c r="R41" s="12" t="str">
        <f t="shared" si="0"/>
        <v>DisabledPolicyGroup=Hydrogen Electrolysis</v>
      </c>
      <c r="S41" s="12" t="str">
        <f t="shared" si="0"/>
        <v>DisabledPolicyGroup=Industrial CCS</v>
      </c>
      <c r="T41" s="12" t="str">
        <f t="shared" si="0"/>
        <v>DisabledPolicyGroup=Industrial Energy Efficiency Standards</v>
      </c>
      <c r="U41" s="12" t="str">
        <f t="shared" si="0"/>
        <v>DisabledPolicyGroup=Industrial Fuel Switching</v>
      </c>
      <c r="V41" s="12" t="str">
        <f t="shared" si="0"/>
        <v>DisabledPolicyGroup=Livestock Measures</v>
      </c>
      <c r="W41" s="12" t="str">
        <f t="shared" si="0"/>
        <v>DisabledPolicyGroup=Methane Capture and Destruction</v>
      </c>
      <c r="X41" s="12" t="str">
        <f t="shared" si="0"/>
        <v>DisabledPolicyGroup=None</v>
      </c>
      <c r="Y41" s="12" t="str">
        <f t="shared" si="0"/>
        <v>DisabledPolicyGroup=Passenger Car ZEV Sales Standard</v>
      </c>
      <c r="Z41" s="12" t="str">
        <f t="shared" si="0"/>
        <v>DisabledPolicyGroup=Passenger Mode Shifting</v>
      </c>
      <c r="AA41" s="12" t="str">
        <f t="shared" si="0"/>
        <v>DisabledPolicyGroup=Power Sector Coal Regs</v>
      </c>
      <c r="AB41" s="12" t="str">
        <f t="shared" si="0"/>
        <v>DisabledPolicyGroup=Power Sector Gas Regs</v>
      </c>
      <c r="AC41" s="12" t="str">
        <f t="shared" si="0"/>
        <v>DisabledPolicyGroup=Reduction in Industry Product Demand</v>
      </c>
      <c r="AD41" s="12" t="str">
        <f t="shared" si="0"/>
        <v>DisabledPolicyGroup=Subsidy for Elec Production - Nuclear</v>
      </c>
      <c r="AE41" s="12" t="str">
        <f t="shared" si="0"/>
        <v>Grand Total</v>
      </c>
    </row>
    <row r="42" spans="1:31" ht="18.75" x14ac:dyDescent="0.3">
      <c r="A42" s="13" t="s">
        <v>476</v>
      </c>
      <c r="B42" s="14" t="str">
        <f>IF(B35&lt;0,"NEG","POS")</f>
        <v>POS</v>
      </c>
      <c r="C42" s="14" t="str">
        <f t="shared" ref="C42:AE42" si="1">IF(C35&lt;0,"NEG","POS")</f>
        <v>POS</v>
      </c>
      <c r="D42" s="14" t="str">
        <f t="shared" si="1"/>
        <v>POS</v>
      </c>
      <c r="E42" s="14" t="str">
        <f t="shared" si="1"/>
        <v>POS</v>
      </c>
      <c r="F42" s="14" t="str">
        <f t="shared" si="1"/>
        <v>POS</v>
      </c>
      <c r="G42" s="14" t="str">
        <f t="shared" si="1"/>
        <v>POS</v>
      </c>
      <c r="H42" s="14" t="str">
        <f t="shared" si="1"/>
        <v>POS</v>
      </c>
      <c r="I42" s="14" t="str">
        <f t="shared" si="1"/>
        <v>POS</v>
      </c>
      <c r="J42" s="14" t="str">
        <f t="shared" si="1"/>
        <v>POS</v>
      </c>
      <c r="K42" s="14" t="str">
        <f t="shared" si="1"/>
        <v>POS</v>
      </c>
      <c r="L42" s="14" t="str">
        <f t="shared" si="1"/>
        <v>NEG</v>
      </c>
      <c r="M42" s="14" t="str">
        <f t="shared" si="1"/>
        <v>POS</v>
      </c>
      <c r="N42" s="14" t="str">
        <f t="shared" si="1"/>
        <v>POS</v>
      </c>
      <c r="O42" s="14" t="str">
        <f t="shared" si="1"/>
        <v>NEG</v>
      </c>
      <c r="P42" s="14" t="str">
        <f t="shared" si="1"/>
        <v>NEG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NEG</v>
      </c>
      <c r="U42" s="14" t="str">
        <f t="shared" si="1"/>
        <v>POS</v>
      </c>
      <c r="V42" s="14" t="str">
        <f t="shared" si="1"/>
        <v>POS</v>
      </c>
      <c r="W42" s="14" t="str">
        <f t="shared" si="1"/>
        <v>POS</v>
      </c>
      <c r="X42" s="14" t="str">
        <f t="shared" si="1"/>
        <v>POS</v>
      </c>
      <c r="Y42" s="14" t="str">
        <f t="shared" si="1"/>
        <v>POS</v>
      </c>
      <c r="Z42" s="14" t="str">
        <f t="shared" si="1"/>
        <v>POS</v>
      </c>
      <c r="AA42" s="14" t="str">
        <f t="shared" si="1"/>
        <v>POS</v>
      </c>
      <c r="AB42" s="14" t="str">
        <f t="shared" si="1"/>
        <v>POS</v>
      </c>
      <c r="AC42" s="14" t="str">
        <f t="shared" si="1"/>
        <v>NEG</v>
      </c>
      <c r="AD42" s="14" t="str">
        <f t="shared" si="1"/>
        <v>NEG</v>
      </c>
      <c r="AE42" s="14" t="str">
        <f t="shared" si="1"/>
        <v>POS</v>
      </c>
    </row>
    <row r="43" spans="1:31" ht="15.75" x14ac:dyDescent="0.25">
      <c r="A43" s="13" t="s">
        <v>477</v>
      </c>
      <c r="B43" s="14" t="str">
        <f>INDEX(US_Pivot!$34:$34,MATCH(State_pivot!B4,US_Pivot!$2:$2,0))</f>
        <v>NEG</v>
      </c>
      <c r="C43" s="14" t="str">
        <f>INDEX(US_Pivot!$34:$34,MATCH(State_pivot!C4,US_Pivot!$2:$2,0))</f>
        <v>POS</v>
      </c>
      <c r="D43" s="14" t="str">
        <f>INDEX(US_Pivot!$34:$34,MATCH(State_pivot!D4,US_Pivot!$2:$2,0))</f>
        <v>POS</v>
      </c>
      <c r="E43" s="14" t="str">
        <f>INDEX(US_Pivot!$34:$34,MATCH(State_pivot!E4,US_Pivot!$2:$2,0))</f>
        <v>NEG</v>
      </c>
      <c r="F43" s="14" t="str">
        <f>INDEX(US_Pivot!$34:$34,MATCH(State_pivot!F4,US_Pivot!$2:$2,0))</f>
        <v>POS</v>
      </c>
      <c r="G43" s="14" t="str">
        <f>INDEX(US_Pivot!$34:$34,MATCH(State_pivot!G4,US_Pivot!$2:$2,0))</f>
        <v>POS</v>
      </c>
      <c r="H43" s="14" t="str">
        <f>INDEX(US_Pivot!$34:$34,MATCH(State_pivot!H4,US_Pivot!$2:$2,0))</f>
        <v>POS</v>
      </c>
      <c r="I43" s="14" t="str">
        <f>INDEX(US_Pivot!$34:$34,MATCH(State_pivot!I4,US_Pivot!$2:$2,0))</f>
        <v>NEG</v>
      </c>
      <c r="J43" s="14" t="str">
        <f>INDEX(US_Pivot!$34:$34,MATCH(State_pivot!J4,US_Pivot!$2:$2,0))</f>
        <v>NEG</v>
      </c>
      <c r="K43" s="14" t="str">
        <f>INDEX(US_Pivot!$34:$34,MATCH(State_pivot!K4,US_Pivot!$2:$2,0))</f>
        <v>NEG</v>
      </c>
      <c r="L43" s="14" t="str">
        <f>INDEX(US_Pivot!$34:$34,MATCH(State_pivot!L4,US_Pivot!$2:$2,0))</f>
        <v>NEG</v>
      </c>
      <c r="M43" s="14" t="str">
        <f>INDEX(US_Pivot!$34:$34,MATCH(State_pivot!M4,US_Pivot!$2:$2,0))</f>
        <v>POS</v>
      </c>
      <c r="N43" s="14" t="str">
        <f>INDEX(US_Pivot!$34:$34,MATCH(State_pivot!N4,US_Pivot!$2:$2,0))</f>
        <v>POS</v>
      </c>
      <c r="O43" s="14" t="str">
        <f>INDEX(US_Pivot!$34:$34,MATCH(State_pivot!O4,US_Pivot!$2:$2,0))</f>
        <v>NEG</v>
      </c>
      <c r="P43" s="14" t="str">
        <f>INDEX(US_Pivot!$34:$34,MATCH(State_pivot!P4,US_Pivot!$2:$2,0))</f>
        <v>NEG</v>
      </c>
      <c r="Q43" s="14" t="str">
        <f>INDEX(US_Pivot!$34:$34,MATCH(State_pivot!Q4,US_Pivot!$2:$2,0))</f>
        <v>NEG</v>
      </c>
      <c r="R43" s="14" t="str">
        <f>INDEX(US_Pivot!$34:$34,MATCH(State_pivot!R4,US_Pivot!$2:$2,0))</f>
        <v>POS</v>
      </c>
      <c r="S43" s="14" t="str">
        <f>INDEX(US_Pivot!$34:$34,MATCH(State_pivot!S4,US_Pivot!$2:$2,0))</f>
        <v>POS</v>
      </c>
      <c r="T43" s="14" t="str">
        <f>INDEX(US_Pivot!$34:$34,MATCH(State_pivot!T4,US_Pivot!$2:$2,0))</f>
        <v>NEG</v>
      </c>
      <c r="U43" s="14" t="str">
        <f>INDEX(US_Pivot!$34:$34,MATCH(State_pivot!U4,US_Pivot!$2:$2,0))</f>
        <v>POS</v>
      </c>
      <c r="V43" s="14" t="str">
        <f>INDEX(US_Pivot!$34:$34,MATCH(State_pivot!V4,US_Pivot!$2:$2,0))</f>
        <v>POS</v>
      </c>
      <c r="W43" s="14" t="str">
        <f>INDEX(US_Pivot!$34:$34,MATCH(State_pivot!W4,US_Pivot!$2:$2,0))</f>
        <v>POS</v>
      </c>
      <c r="X43" s="14" t="str">
        <f>INDEX(US_Pivot!$34:$34,MATCH(State_pivot!X4,US_Pivot!$2:$2,0))</f>
        <v>POS</v>
      </c>
      <c r="Y43" s="14" t="str">
        <f>INDEX(US_Pivot!$34:$34,MATCH(State_pivot!Y4,US_Pivot!$2:$2,0))</f>
        <v>POS</v>
      </c>
      <c r="Z43" s="14" t="str">
        <f>INDEX(US_Pivot!$34:$34,MATCH(State_pivot!Z4,US_Pivot!$2:$2,0))</f>
        <v>POS</v>
      </c>
      <c r="AA43" s="14" t="str">
        <f>INDEX(US_Pivot!$34:$34,MATCH(State_pivot!AA4,US_Pivot!$2:$2,0))</f>
        <v>POS</v>
      </c>
      <c r="AB43" s="14" t="str">
        <f>INDEX(US_Pivot!$34:$34,MATCH(State_pivot!AB4,US_Pivot!$2:$2,0))</f>
        <v>POS</v>
      </c>
      <c r="AC43" s="14" t="str">
        <f>INDEX(US_Pivot!$34:$34,MATCH(State_pivot!AC4,US_Pivot!$2:$2,0))</f>
        <v>NEG</v>
      </c>
      <c r="AD43" s="14" t="str">
        <f>INDEX(US_Pivot!$34:$34,MATCH(State_pivot!AD4,US_Pivot!$2:$2,0))</f>
        <v>POS</v>
      </c>
      <c r="AE43" s="14" t="str">
        <f>INDEX(US_Pivot!$34:$34,MATCH(State_pivot!AE4,US_Pivot!$2:$2,0))</f>
        <v>POS</v>
      </c>
    </row>
    <row r="44" spans="1:31" ht="15.75" x14ac:dyDescent="0.25">
      <c r="A44" s="14"/>
      <c r="B44" s="14" t="b">
        <f>B42=B43</f>
        <v>0</v>
      </c>
      <c r="C44" s="14" t="b">
        <f t="shared" ref="C44:AE44" si="2">C42=C43</f>
        <v>1</v>
      </c>
      <c r="D44" s="14" t="b">
        <f t="shared" si="2"/>
        <v>1</v>
      </c>
      <c r="E44" s="14" t="b">
        <f t="shared" si="2"/>
        <v>0</v>
      </c>
      <c r="F44" s="14" t="b">
        <f t="shared" si="2"/>
        <v>1</v>
      </c>
      <c r="G44" s="14" t="b">
        <f t="shared" si="2"/>
        <v>1</v>
      </c>
      <c r="H44" s="14" t="b">
        <f t="shared" si="2"/>
        <v>1</v>
      </c>
      <c r="I44" s="14" t="b">
        <f t="shared" si="2"/>
        <v>0</v>
      </c>
      <c r="J44" s="14" t="b">
        <f t="shared" si="2"/>
        <v>0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1</v>
      </c>
      <c r="O44" s="14" t="b">
        <f t="shared" si="2"/>
        <v>1</v>
      </c>
      <c r="P44" s="14" t="b">
        <f t="shared" si="2"/>
        <v>1</v>
      </c>
      <c r="Q44" s="14" t="b">
        <f t="shared" si="2"/>
        <v>0</v>
      </c>
      <c r="R44" s="14" t="b">
        <f t="shared" si="2"/>
        <v>1</v>
      </c>
      <c r="S44" s="14" t="b">
        <f t="shared" si="2"/>
        <v>1</v>
      </c>
      <c r="T44" s="14" t="b">
        <f t="shared" si="2"/>
        <v>1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b">
        <f t="shared" si="2"/>
        <v>1</v>
      </c>
      <c r="Y44" s="14" t="b">
        <f t="shared" si="2"/>
        <v>1</v>
      </c>
      <c r="Z44" s="14" t="b">
        <f t="shared" si="2"/>
        <v>1</v>
      </c>
      <c r="AA44" s="14" t="b">
        <f t="shared" si="2"/>
        <v>1</v>
      </c>
      <c r="AB44" s="14" t="b">
        <f t="shared" si="2"/>
        <v>1</v>
      </c>
      <c r="AC44" s="14" t="b">
        <f t="shared" si="2"/>
        <v>1</v>
      </c>
      <c r="AD44" s="14" t="b">
        <f t="shared" si="2"/>
        <v>0</v>
      </c>
      <c r="AE44" s="14" t="b">
        <f t="shared" si="2"/>
        <v>1</v>
      </c>
    </row>
  </sheetData>
  <conditionalFormatting sqref="B44:AE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workbookViewId="0">
      <selection activeCell="C1" sqref="C1"/>
    </sheetView>
  </sheetViews>
  <sheetFormatPr defaultRowHeight="15" x14ac:dyDescent="0.25"/>
  <cols>
    <col min="1" max="1" width="89.42578125" customWidth="1"/>
    <col min="2" max="2" width="50.42578125" customWidth="1"/>
    <col min="3" max="3" width="4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4</v>
      </c>
      <c r="B2" t="s">
        <v>191</v>
      </c>
      <c r="C2" t="s">
        <v>167</v>
      </c>
    </row>
    <row r="3" spans="1:3" x14ac:dyDescent="0.25">
      <c r="A3" t="s">
        <v>5</v>
      </c>
      <c r="B3" t="s">
        <v>190</v>
      </c>
      <c r="C3" t="s">
        <v>167</v>
      </c>
    </row>
    <row r="4" spans="1:3" x14ac:dyDescent="0.25">
      <c r="A4" t="s">
        <v>7</v>
      </c>
      <c r="B4" t="s">
        <v>190</v>
      </c>
      <c r="C4" t="s">
        <v>167</v>
      </c>
    </row>
    <row r="5" spans="1:3" x14ac:dyDescent="0.25">
      <c r="A5" t="s">
        <v>8</v>
      </c>
      <c r="B5" t="s">
        <v>190</v>
      </c>
      <c r="C5" t="s">
        <v>167</v>
      </c>
    </row>
    <row r="6" spans="1:3" x14ac:dyDescent="0.25">
      <c r="A6" s="1" t="s">
        <v>6</v>
      </c>
      <c r="B6" t="s">
        <v>190</v>
      </c>
      <c r="C6" t="s">
        <v>167</v>
      </c>
    </row>
    <row r="7" spans="1:3" x14ac:dyDescent="0.25">
      <c r="A7" t="s">
        <v>9</v>
      </c>
      <c r="B7" t="s">
        <v>157</v>
      </c>
      <c r="C7" t="s">
        <v>156</v>
      </c>
    </row>
    <row r="8" spans="1:3" x14ac:dyDescent="0.25">
      <c r="A8" t="s">
        <v>10</v>
      </c>
      <c r="B8" t="s">
        <v>157</v>
      </c>
      <c r="C8" t="s">
        <v>156</v>
      </c>
    </row>
    <row r="9" spans="1:3" x14ac:dyDescent="0.25">
      <c r="A9" t="s">
        <v>16</v>
      </c>
      <c r="B9" t="s">
        <v>158</v>
      </c>
      <c r="C9" t="s">
        <v>156</v>
      </c>
    </row>
    <row r="10" spans="1:3" x14ac:dyDescent="0.25">
      <c r="A10" s="1" t="s">
        <v>14</v>
      </c>
      <c r="B10" t="s">
        <v>158</v>
      </c>
      <c r="C10" t="s">
        <v>156</v>
      </c>
    </row>
    <row r="11" spans="1:3" x14ac:dyDescent="0.25">
      <c r="A11" s="1" t="s">
        <v>15</v>
      </c>
      <c r="B11" t="s">
        <v>158</v>
      </c>
      <c r="C11" t="s">
        <v>156</v>
      </c>
    </row>
    <row r="12" spans="1:3" x14ac:dyDescent="0.25">
      <c r="A12" t="s">
        <v>17</v>
      </c>
      <c r="B12" t="s">
        <v>164</v>
      </c>
      <c r="C12" t="s">
        <v>156</v>
      </c>
    </row>
    <row r="13" spans="1:3" x14ac:dyDescent="0.25">
      <c r="A13" t="s">
        <v>18</v>
      </c>
      <c r="B13" t="s">
        <v>164</v>
      </c>
      <c r="C13" t="s">
        <v>156</v>
      </c>
    </row>
    <row r="14" spans="1:3" x14ac:dyDescent="0.25">
      <c r="A14" t="s">
        <v>19</v>
      </c>
      <c r="B14" t="s">
        <v>189</v>
      </c>
      <c r="C14" t="s">
        <v>180</v>
      </c>
    </row>
    <row r="15" spans="1:3" x14ac:dyDescent="0.25">
      <c r="A15" t="s">
        <v>20</v>
      </c>
      <c r="B15" t="s">
        <v>188</v>
      </c>
      <c r="C15" t="s">
        <v>165</v>
      </c>
    </row>
    <row r="16" spans="1:3" x14ac:dyDescent="0.25">
      <c r="A16" t="s">
        <v>21</v>
      </c>
      <c r="B16" t="s">
        <v>187</v>
      </c>
      <c r="C16" t="s">
        <v>177</v>
      </c>
    </row>
    <row r="17" spans="1:3" x14ac:dyDescent="0.25">
      <c r="A17" t="s">
        <v>22</v>
      </c>
      <c r="B17" t="s">
        <v>184</v>
      </c>
      <c r="C17" t="s">
        <v>173</v>
      </c>
    </row>
    <row r="18" spans="1:3" x14ac:dyDescent="0.25">
      <c r="A18" t="s">
        <v>186</v>
      </c>
      <c r="B18" t="s">
        <v>184</v>
      </c>
      <c r="C18" t="s">
        <v>173</v>
      </c>
    </row>
    <row r="19" spans="1:3" x14ac:dyDescent="0.25">
      <c r="A19" t="s">
        <v>185</v>
      </c>
      <c r="B19" t="s">
        <v>184</v>
      </c>
      <c r="C19" t="s">
        <v>173</v>
      </c>
    </row>
    <row r="20" spans="1:3" x14ac:dyDescent="0.25">
      <c r="A20" t="s">
        <v>23</v>
      </c>
      <c r="B20" t="s">
        <v>184</v>
      </c>
      <c r="C20" t="s">
        <v>173</v>
      </c>
    </row>
    <row r="21" spans="1:3" x14ac:dyDescent="0.25">
      <c r="A21" t="s">
        <v>24</v>
      </c>
      <c r="B21" t="s">
        <v>183</v>
      </c>
      <c r="C21" t="s">
        <v>182</v>
      </c>
    </row>
    <row r="22" spans="1:3" x14ac:dyDescent="0.25">
      <c r="A22" t="s">
        <v>25</v>
      </c>
      <c r="B22" t="s">
        <v>181</v>
      </c>
      <c r="C22" t="s">
        <v>180</v>
      </c>
    </row>
    <row r="23" spans="1:3" x14ac:dyDescent="0.25">
      <c r="A23" t="s">
        <v>26</v>
      </c>
      <c r="B23" t="s">
        <v>179</v>
      </c>
      <c r="C23" t="s">
        <v>165</v>
      </c>
    </row>
    <row r="24" spans="1:3" x14ac:dyDescent="0.25">
      <c r="A24" t="s">
        <v>27</v>
      </c>
      <c r="B24" t="s">
        <v>179</v>
      </c>
      <c r="C24" t="s">
        <v>165</v>
      </c>
    </row>
    <row r="25" spans="1:3" x14ac:dyDescent="0.25">
      <c r="A25" t="s">
        <v>28</v>
      </c>
      <c r="B25" t="s">
        <v>179</v>
      </c>
      <c r="C25" t="s">
        <v>165</v>
      </c>
    </row>
    <row r="26" spans="1:3" x14ac:dyDescent="0.25">
      <c r="A26" t="s">
        <v>29</v>
      </c>
      <c r="B26" t="s">
        <v>179</v>
      </c>
      <c r="C26" t="s">
        <v>165</v>
      </c>
    </row>
    <row r="27" spans="1:3" x14ac:dyDescent="0.25">
      <c r="A27" t="s">
        <v>30</v>
      </c>
      <c r="B27" t="s">
        <v>179</v>
      </c>
      <c r="C27" t="s">
        <v>165</v>
      </c>
    </row>
    <row r="28" spans="1:3" x14ac:dyDescent="0.25">
      <c r="A28" t="s">
        <v>31</v>
      </c>
      <c r="B28" t="s">
        <v>179</v>
      </c>
      <c r="C28" t="s">
        <v>165</v>
      </c>
    </row>
    <row r="29" spans="1:3" x14ac:dyDescent="0.25">
      <c r="A29" t="s">
        <v>32</v>
      </c>
      <c r="B29" t="s">
        <v>179</v>
      </c>
      <c r="C29" t="s">
        <v>165</v>
      </c>
    </row>
    <row r="30" spans="1:3" x14ac:dyDescent="0.25">
      <c r="A30" t="s">
        <v>33</v>
      </c>
      <c r="B30" t="s">
        <v>179</v>
      </c>
      <c r="C30" t="s">
        <v>165</v>
      </c>
    </row>
    <row r="31" spans="1:3" x14ac:dyDescent="0.25">
      <c r="A31" t="s">
        <v>34</v>
      </c>
      <c r="B31" t="s">
        <v>179</v>
      </c>
      <c r="C31" t="s">
        <v>165</v>
      </c>
    </row>
    <row r="32" spans="1:3" x14ac:dyDescent="0.25">
      <c r="A32" t="s">
        <v>35</v>
      </c>
      <c r="B32" t="s">
        <v>179</v>
      </c>
      <c r="C32" t="s">
        <v>165</v>
      </c>
    </row>
    <row r="33" spans="1:3" x14ac:dyDescent="0.25">
      <c r="A33" t="s">
        <v>36</v>
      </c>
      <c r="B33" t="s">
        <v>179</v>
      </c>
      <c r="C33" t="s">
        <v>165</v>
      </c>
    </row>
    <row r="34" spans="1:3" x14ac:dyDescent="0.25">
      <c r="A34" t="s">
        <v>37</v>
      </c>
      <c r="B34" t="s">
        <v>179</v>
      </c>
      <c r="C34" t="s">
        <v>165</v>
      </c>
    </row>
    <row r="35" spans="1:3" x14ac:dyDescent="0.25">
      <c r="A35" t="s">
        <v>38</v>
      </c>
      <c r="B35" t="s">
        <v>179</v>
      </c>
      <c r="C35" t="s">
        <v>165</v>
      </c>
    </row>
    <row r="36" spans="1:3" x14ac:dyDescent="0.25">
      <c r="A36" t="s">
        <v>39</v>
      </c>
      <c r="B36" t="s">
        <v>179</v>
      </c>
      <c r="C36" t="s">
        <v>165</v>
      </c>
    </row>
    <row r="37" spans="1:3" x14ac:dyDescent="0.25">
      <c r="A37" t="s">
        <v>40</v>
      </c>
      <c r="B37" t="s">
        <v>179</v>
      </c>
      <c r="C37" t="s">
        <v>165</v>
      </c>
    </row>
    <row r="38" spans="1:3" x14ac:dyDescent="0.25">
      <c r="A38" t="s">
        <v>41</v>
      </c>
      <c r="B38" t="s">
        <v>179</v>
      </c>
      <c r="C38" t="s">
        <v>165</v>
      </c>
    </row>
    <row r="39" spans="1:3" x14ac:dyDescent="0.25">
      <c r="A39" t="s">
        <v>42</v>
      </c>
      <c r="B39" t="s">
        <v>179</v>
      </c>
      <c r="C39" t="s">
        <v>165</v>
      </c>
    </row>
    <row r="40" spans="1:3" x14ac:dyDescent="0.25">
      <c r="A40" t="s">
        <v>43</v>
      </c>
      <c r="B40" t="s">
        <v>179</v>
      </c>
      <c r="C40" t="s">
        <v>165</v>
      </c>
    </row>
    <row r="41" spans="1:3" x14ac:dyDescent="0.25">
      <c r="A41" t="s">
        <v>44</v>
      </c>
      <c r="B41" t="s">
        <v>179</v>
      </c>
      <c r="C41" t="s">
        <v>165</v>
      </c>
    </row>
    <row r="42" spans="1:3" x14ac:dyDescent="0.25">
      <c r="A42" t="s">
        <v>45</v>
      </c>
      <c r="B42" t="s">
        <v>179</v>
      </c>
      <c r="C42" t="s">
        <v>165</v>
      </c>
    </row>
    <row r="43" spans="1:3" x14ac:dyDescent="0.25">
      <c r="A43" t="s">
        <v>46</v>
      </c>
      <c r="B43" t="s">
        <v>179</v>
      </c>
      <c r="C43" t="s">
        <v>165</v>
      </c>
    </row>
    <row r="44" spans="1:3" x14ac:dyDescent="0.25">
      <c r="A44" t="s">
        <v>47</v>
      </c>
      <c r="B44" t="s">
        <v>179</v>
      </c>
      <c r="C44" t="s">
        <v>165</v>
      </c>
    </row>
    <row r="45" spans="1:3" x14ac:dyDescent="0.25">
      <c r="A45" t="s">
        <v>48</v>
      </c>
      <c r="B45" t="s">
        <v>179</v>
      </c>
      <c r="C45" t="s">
        <v>165</v>
      </c>
    </row>
    <row r="46" spans="1:3" x14ac:dyDescent="0.25">
      <c r="A46" t="s">
        <v>49</v>
      </c>
      <c r="B46" t="s">
        <v>179</v>
      </c>
      <c r="C46" t="s">
        <v>165</v>
      </c>
    </row>
    <row r="47" spans="1:3" x14ac:dyDescent="0.25">
      <c r="A47" t="s">
        <v>50</v>
      </c>
      <c r="B47" t="s">
        <v>179</v>
      </c>
      <c r="C47" t="s">
        <v>165</v>
      </c>
    </row>
    <row r="48" spans="1:3" x14ac:dyDescent="0.25">
      <c r="A48" t="s">
        <v>51</v>
      </c>
      <c r="B48" t="s">
        <v>179</v>
      </c>
      <c r="C48" t="s">
        <v>165</v>
      </c>
    </row>
    <row r="49" spans="1:3" x14ac:dyDescent="0.25">
      <c r="A49" t="s">
        <v>52</v>
      </c>
      <c r="B49" t="s">
        <v>179</v>
      </c>
      <c r="C49" t="s">
        <v>165</v>
      </c>
    </row>
    <row r="50" spans="1:3" x14ac:dyDescent="0.25">
      <c r="A50" t="s">
        <v>53</v>
      </c>
      <c r="B50" t="s">
        <v>179</v>
      </c>
      <c r="C50" t="s">
        <v>165</v>
      </c>
    </row>
    <row r="51" spans="1:3" x14ac:dyDescent="0.25">
      <c r="A51" t="s">
        <v>54</v>
      </c>
      <c r="B51" t="s">
        <v>179</v>
      </c>
      <c r="C51" t="s">
        <v>165</v>
      </c>
    </row>
    <row r="52" spans="1:3" x14ac:dyDescent="0.25">
      <c r="A52" t="s">
        <v>55</v>
      </c>
      <c r="B52" t="s">
        <v>179</v>
      </c>
      <c r="C52" t="s">
        <v>165</v>
      </c>
    </row>
    <row r="53" spans="1:3" x14ac:dyDescent="0.25">
      <c r="A53" t="s">
        <v>56</v>
      </c>
      <c r="B53" t="s">
        <v>179</v>
      </c>
      <c r="C53" t="s">
        <v>165</v>
      </c>
    </row>
    <row r="54" spans="1:3" x14ac:dyDescent="0.25">
      <c r="A54" t="s">
        <v>57</v>
      </c>
      <c r="B54" t="s">
        <v>179</v>
      </c>
      <c r="C54" t="s">
        <v>165</v>
      </c>
    </row>
    <row r="55" spans="1:3" x14ac:dyDescent="0.25">
      <c r="A55" t="s">
        <v>58</v>
      </c>
      <c r="B55" t="s">
        <v>178</v>
      </c>
      <c r="C55" t="s">
        <v>177</v>
      </c>
    </row>
    <row r="56" spans="1:3" x14ac:dyDescent="0.25">
      <c r="A56" t="s">
        <v>59</v>
      </c>
      <c r="B56" t="s">
        <v>176</v>
      </c>
      <c r="C56" t="s">
        <v>173</v>
      </c>
    </row>
    <row r="57" spans="1:3" x14ac:dyDescent="0.25">
      <c r="A57" t="s">
        <v>60</v>
      </c>
      <c r="B57" t="s">
        <v>176</v>
      </c>
      <c r="C57" t="s">
        <v>173</v>
      </c>
    </row>
    <row r="58" spans="1:3" x14ac:dyDescent="0.25">
      <c r="A58" t="s">
        <v>61</v>
      </c>
      <c r="B58" t="s">
        <v>176</v>
      </c>
      <c r="C58" t="s">
        <v>173</v>
      </c>
    </row>
    <row r="59" spans="1:3" x14ac:dyDescent="0.25">
      <c r="A59" t="s">
        <v>62</v>
      </c>
      <c r="B59" t="s">
        <v>176</v>
      </c>
      <c r="C59" t="s">
        <v>173</v>
      </c>
    </row>
    <row r="60" spans="1:3" x14ac:dyDescent="0.25">
      <c r="A60" t="s">
        <v>63</v>
      </c>
      <c r="B60" t="s">
        <v>176</v>
      </c>
      <c r="C60" t="s">
        <v>173</v>
      </c>
    </row>
    <row r="61" spans="1:3" x14ac:dyDescent="0.25">
      <c r="A61" t="s">
        <v>64</v>
      </c>
      <c r="B61" t="s">
        <v>176</v>
      </c>
      <c r="C61" t="s">
        <v>173</v>
      </c>
    </row>
    <row r="62" spans="1:3" x14ac:dyDescent="0.25">
      <c r="A62" t="s">
        <v>65</v>
      </c>
      <c r="B62" t="s">
        <v>175</v>
      </c>
      <c r="C62" t="s">
        <v>160</v>
      </c>
    </row>
    <row r="63" spans="1:3" x14ac:dyDescent="0.25">
      <c r="A63" t="s">
        <v>66</v>
      </c>
      <c r="B63" t="s">
        <v>175</v>
      </c>
      <c r="C63" t="s">
        <v>160</v>
      </c>
    </row>
    <row r="64" spans="1:3" x14ac:dyDescent="0.25">
      <c r="A64" t="s">
        <v>67</v>
      </c>
      <c r="B64" t="s">
        <v>175</v>
      </c>
      <c r="C64" t="s">
        <v>160</v>
      </c>
    </row>
    <row r="65" spans="1:3" x14ac:dyDescent="0.25">
      <c r="A65" t="s">
        <v>68</v>
      </c>
      <c r="B65" t="s">
        <v>175</v>
      </c>
      <c r="C65" t="s">
        <v>160</v>
      </c>
    </row>
    <row r="66" spans="1:3" x14ac:dyDescent="0.25">
      <c r="A66" t="s">
        <v>69</v>
      </c>
      <c r="B66" t="s">
        <v>175</v>
      </c>
      <c r="C66" t="s">
        <v>160</v>
      </c>
    </row>
    <row r="67" spans="1:3" x14ac:dyDescent="0.25">
      <c r="A67" t="s">
        <v>70</v>
      </c>
      <c r="B67" t="s">
        <v>175</v>
      </c>
      <c r="C67" t="s">
        <v>160</v>
      </c>
    </row>
    <row r="68" spans="1:3" x14ac:dyDescent="0.25">
      <c r="A68" t="s">
        <v>71</v>
      </c>
      <c r="B68" t="s">
        <v>175</v>
      </c>
      <c r="C68" t="s">
        <v>160</v>
      </c>
    </row>
    <row r="69" spans="1:3" x14ac:dyDescent="0.25">
      <c r="A69" t="s">
        <v>72</v>
      </c>
      <c r="B69" t="s">
        <v>175</v>
      </c>
      <c r="C69" t="s">
        <v>160</v>
      </c>
    </row>
    <row r="70" spans="1:3" x14ac:dyDescent="0.25">
      <c r="A70" t="s">
        <v>73</v>
      </c>
      <c r="B70" t="s">
        <v>175</v>
      </c>
      <c r="C70" t="s">
        <v>160</v>
      </c>
    </row>
    <row r="71" spans="1:3" x14ac:dyDescent="0.25">
      <c r="A71" t="s">
        <v>74</v>
      </c>
      <c r="B71" t="s">
        <v>174</v>
      </c>
      <c r="C71" t="s">
        <v>173</v>
      </c>
    </row>
    <row r="72" spans="1:3" x14ac:dyDescent="0.25">
      <c r="A72" t="s">
        <v>75</v>
      </c>
      <c r="B72" t="s">
        <v>174</v>
      </c>
      <c r="C72" t="s">
        <v>173</v>
      </c>
    </row>
    <row r="73" spans="1:3" x14ac:dyDescent="0.25">
      <c r="A73" t="s">
        <v>76</v>
      </c>
      <c r="B73" t="s">
        <v>174</v>
      </c>
      <c r="C73" t="s">
        <v>173</v>
      </c>
    </row>
    <row r="74" spans="1:3" x14ac:dyDescent="0.25">
      <c r="A74" t="s">
        <v>77</v>
      </c>
      <c r="B74" t="s">
        <v>174</v>
      </c>
      <c r="C74" t="s">
        <v>173</v>
      </c>
    </row>
    <row r="75" spans="1:3" x14ac:dyDescent="0.25">
      <c r="A75" t="s">
        <v>78</v>
      </c>
      <c r="B75" t="s">
        <v>174</v>
      </c>
      <c r="C75" t="s">
        <v>173</v>
      </c>
    </row>
    <row r="76" spans="1:3" x14ac:dyDescent="0.25">
      <c r="A76" t="s">
        <v>79</v>
      </c>
      <c r="B76" t="s">
        <v>159</v>
      </c>
      <c r="C76" t="s">
        <v>156</v>
      </c>
    </row>
    <row r="77" spans="1:3" x14ac:dyDescent="0.25">
      <c r="A77" t="s">
        <v>80</v>
      </c>
      <c r="B77" t="s">
        <v>159</v>
      </c>
      <c r="C77" t="s">
        <v>156</v>
      </c>
    </row>
    <row r="78" spans="1:3" x14ac:dyDescent="0.25">
      <c r="A78" t="s">
        <v>81</v>
      </c>
      <c r="B78" t="s">
        <v>172</v>
      </c>
      <c r="C78" t="s">
        <v>167</v>
      </c>
    </row>
    <row r="79" spans="1:3" x14ac:dyDescent="0.25">
      <c r="A79" t="s">
        <v>82</v>
      </c>
      <c r="B79" t="s">
        <v>171</v>
      </c>
      <c r="C79" t="s">
        <v>167</v>
      </c>
    </row>
    <row r="80" spans="1:3" x14ac:dyDescent="0.25">
      <c r="A80" t="s">
        <v>83</v>
      </c>
      <c r="B80" t="s">
        <v>170</v>
      </c>
      <c r="C80" t="s">
        <v>165</v>
      </c>
    </row>
    <row r="81" spans="1:3" x14ac:dyDescent="0.25">
      <c r="A81" t="s">
        <v>84</v>
      </c>
      <c r="B81" t="s">
        <v>170</v>
      </c>
      <c r="C81" t="s">
        <v>165</v>
      </c>
    </row>
    <row r="82" spans="1:3" x14ac:dyDescent="0.25">
      <c r="A82" t="s">
        <v>85</v>
      </c>
      <c r="B82" t="s">
        <v>168</v>
      </c>
      <c r="C82" t="s">
        <v>167</v>
      </c>
    </row>
    <row r="83" spans="1:3" x14ac:dyDescent="0.25">
      <c r="A83" t="s">
        <v>86</v>
      </c>
      <c r="B83" t="s">
        <v>168</v>
      </c>
      <c r="C83" t="s">
        <v>167</v>
      </c>
    </row>
    <row r="84" spans="1:3" x14ac:dyDescent="0.25">
      <c r="A84" t="s">
        <v>87</v>
      </c>
      <c r="B84" t="s">
        <v>168</v>
      </c>
      <c r="C84" t="s">
        <v>167</v>
      </c>
    </row>
    <row r="85" spans="1:3" x14ac:dyDescent="0.25">
      <c r="A85" t="s">
        <v>88</v>
      </c>
      <c r="B85" t="s">
        <v>168</v>
      </c>
      <c r="C85" t="s">
        <v>167</v>
      </c>
    </row>
    <row r="86" spans="1:3" x14ac:dyDescent="0.25">
      <c r="A86" t="s">
        <v>169</v>
      </c>
      <c r="B86" t="s">
        <v>168</v>
      </c>
      <c r="C86" t="s">
        <v>167</v>
      </c>
    </row>
    <row r="87" spans="1:3" x14ac:dyDescent="0.25">
      <c r="A87" t="s">
        <v>89</v>
      </c>
      <c r="B87" t="s">
        <v>168</v>
      </c>
      <c r="C87" t="s">
        <v>167</v>
      </c>
    </row>
    <row r="88" spans="1:3" x14ac:dyDescent="0.25">
      <c r="A88" t="s">
        <v>90</v>
      </c>
      <c r="B88" t="s">
        <v>168</v>
      </c>
      <c r="C88" t="s">
        <v>167</v>
      </c>
    </row>
    <row r="89" spans="1:3" x14ac:dyDescent="0.25">
      <c r="A89" t="s">
        <v>91</v>
      </c>
      <c r="B89" t="s">
        <v>168</v>
      </c>
      <c r="C89" t="s">
        <v>167</v>
      </c>
    </row>
    <row r="90" spans="1:3" x14ac:dyDescent="0.25">
      <c r="A90" t="s">
        <v>92</v>
      </c>
      <c r="B90" t="s">
        <v>168</v>
      </c>
      <c r="C90" t="s">
        <v>167</v>
      </c>
    </row>
    <row r="91" spans="1:3" x14ac:dyDescent="0.25">
      <c r="A91" t="s">
        <v>93</v>
      </c>
      <c r="B91" t="s">
        <v>168</v>
      </c>
      <c r="C91" t="s">
        <v>167</v>
      </c>
    </row>
    <row r="92" spans="1:3" x14ac:dyDescent="0.25">
      <c r="A92" t="s">
        <v>94</v>
      </c>
      <c r="B92" t="s">
        <v>166</v>
      </c>
      <c r="C92" t="s">
        <v>165</v>
      </c>
    </row>
    <row r="93" spans="1:3" x14ac:dyDescent="0.25">
      <c r="A93" t="s">
        <v>95</v>
      </c>
      <c r="B93" t="s">
        <v>166</v>
      </c>
      <c r="C93" t="s">
        <v>165</v>
      </c>
    </row>
    <row r="94" spans="1:3" x14ac:dyDescent="0.25">
      <c r="A94" t="s">
        <v>96</v>
      </c>
      <c r="B94" t="s">
        <v>166</v>
      </c>
      <c r="C94" t="s">
        <v>165</v>
      </c>
    </row>
    <row r="95" spans="1:3" x14ac:dyDescent="0.25">
      <c r="A95" t="s">
        <v>97</v>
      </c>
      <c r="B95" t="s">
        <v>166</v>
      </c>
      <c r="C95" t="s">
        <v>165</v>
      </c>
    </row>
    <row r="96" spans="1:3" x14ac:dyDescent="0.25">
      <c r="A96" t="s">
        <v>98</v>
      </c>
      <c r="B96" t="s">
        <v>166</v>
      </c>
      <c r="C96" t="s">
        <v>165</v>
      </c>
    </row>
    <row r="97" spans="1:3" x14ac:dyDescent="0.25">
      <c r="A97" t="s">
        <v>99</v>
      </c>
      <c r="B97" t="s">
        <v>166</v>
      </c>
      <c r="C97" t="s">
        <v>165</v>
      </c>
    </row>
    <row r="98" spans="1:3" x14ac:dyDescent="0.25">
      <c r="A98" t="s">
        <v>100</v>
      </c>
      <c r="B98" t="s">
        <v>166</v>
      </c>
      <c r="C98" t="s">
        <v>165</v>
      </c>
    </row>
    <row r="99" spans="1:3" x14ac:dyDescent="0.25">
      <c r="A99" t="s">
        <v>101</v>
      </c>
      <c r="B99" t="s">
        <v>166</v>
      </c>
      <c r="C99" t="s">
        <v>165</v>
      </c>
    </row>
    <row r="100" spans="1:3" x14ac:dyDescent="0.25">
      <c r="A100" t="s">
        <v>102</v>
      </c>
      <c r="B100" t="s">
        <v>166</v>
      </c>
      <c r="C100" t="s">
        <v>165</v>
      </c>
    </row>
    <row r="101" spans="1:3" x14ac:dyDescent="0.25">
      <c r="A101" t="s">
        <v>103</v>
      </c>
      <c r="B101" t="s">
        <v>166</v>
      </c>
      <c r="C101" t="s">
        <v>165</v>
      </c>
    </row>
    <row r="102" spans="1:3" x14ac:dyDescent="0.25">
      <c r="A102" t="s">
        <v>104</v>
      </c>
      <c r="B102" t="s">
        <v>166</v>
      </c>
      <c r="C102" t="s">
        <v>165</v>
      </c>
    </row>
    <row r="103" spans="1:3" x14ac:dyDescent="0.25">
      <c r="A103" t="s">
        <v>105</v>
      </c>
      <c r="B103" t="s">
        <v>166</v>
      </c>
      <c r="C103" t="s">
        <v>165</v>
      </c>
    </row>
    <row r="104" spans="1:3" x14ac:dyDescent="0.25">
      <c r="A104" t="s">
        <v>106</v>
      </c>
      <c r="B104" t="s">
        <v>166</v>
      </c>
      <c r="C104" t="s">
        <v>165</v>
      </c>
    </row>
    <row r="105" spans="1:3" x14ac:dyDescent="0.25">
      <c r="A105" t="s">
        <v>107</v>
      </c>
      <c r="B105" t="s">
        <v>166</v>
      </c>
      <c r="C105" t="s">
        <v>165</v>
      </c>
    </row>
    <row r="106" spans="1:3" x14ac:dyDescent="0.25">
      <c r="A106" t="s">
        <v>108</v>
      </c>
      <c r="B106" t="s">
        <v>166</v>
      </c>
      <c r="C106" t="s">
        <v>165</v>
      </c>
    </row>
    <row r="107" spans="1:3" x14ac:dyDescent="0.25">
      <c r="A107" t="s">
        <v>109</v>
      </c>
      <c r="B107" t="s">
        <v>166</v>
      </c>
      <c r="C107" t="s">
        <v>165</v>
      </c>
    </row>
    <row r="108" spans="1:3" x14ac:dyDescent="0.25">
      <c r="A108" t="s">
        <v>110</v>
      </c>
      <c r="B108" t="s">
        <v>166</v>
      </c>
      <c r="C108" t="s">
        <v>165</v>
      </c>
    </row>
    <row r="109" spans="1:3" x14ac:dyDescent="0.25">
      <c r="A109" t="s">
        <v>111</v>
      </c>
      <c r="B109" t="s">
        <v>166</v>
      </c>
      <c r="C109" t="s">
        <v>165</v>
      </c>
    </row>
    <row r="110" spans="1:3" x14ac:dyDescent="0.25">
      <c r="A110" t="s">
        <v>112</v>
      </c>
      <c r="B110" t="s">
        <v>166</v>
      </c>
      <c r="C110" t="s">
        <v>165</v>
      </c>
    </row>
    <row r="111" spans="1:3" x14ac:dyDescent="0.25">
      <c r="A111" t="s">
        <v>113</v>
      </c>
      <c r="B111" t="s">
        <v>166</v>
      </c>
      <c r="C111" t="s">
        <v>165</v>
      </c>
    </row>
    <row r="112" spans="1:3" x14ac:dyDescent="0.25">
      <c r="A112" t="s">
        <v>114</v>
      </c>
      <c r="B112" t="s">
        <v>166</v>
      </c>
      <c r="C112" t="s">
        <v>165</v>
      </c>
    </row>
    <row r="113" spans="1:3" x14ac:dyDescent="0.25">
      <c r="A113" t="s">
        <v>115</v>
      </c>
      <c r="B113" t="s">
        <v>166</v>
      </c>
      <c r="C113" t="s">
        <v>165</v>
      </c>
    </row>
    <row r="114" spans="1:3" x14ac:dyDescent="0.25">
      <c r="A114" t="s">
        <v>116</v>
      </c>
      <c r="B114" t="s">
        <v>166</v>
      </c>
      <c r="C114" t="s">
        <v>165</v>
      </c>
    </row>
    <row r="115" spans="1:3" x14ac:dyDescent="0.25">
      <c r="A115" t="s">
        <v>117</v>
      </c>
      <c r="B115" t="s">
        <v>166</v>
      </c>
      <c r="C115" t="s">
        <v>165</v>
      </c>
    </row>
    <row r="116" spans="1:3" x14ac:dyDescent="0.25">
      <c r="A116" t="s">
        <v>118</v>
      </c>
      <c r="B116" t="s">
        <v>166</v>
      </c>
      <c r="C116" t="s">
        <v>165</v>
      </c>
    </row>
    <row r="117" spans="1:3" x14ac:dyDescent="0.25">
      <c r="A117" t="s">
        <v>119</v>
      </c>
      <c r="B117" t="s">
        <v>166</v>
      </c>
      <c r="C117" t="s">
        <v>165</v>
      </c>
    </row>
    <row r="118" spans="1:3" x14ac:dyDescent="0.25">
      <c r="A118" t="s">
        <v>120</v>
      </c>
      <c r="B118" t="s">
        <v>166</v>
      </c>
      <c r="C118" t="s">
        <v>165</v>
      </c>
    </row>
    <row r="119" spans="1:3" x14ac:dyDescent="0.25">
      <c r="A119" t="s">
        <v>121</v>
      </c>
      <c r="B119" t="s">
        <v>166</v>
      </c>
      <c r="C119" t="s">
        <v>165</v>
      </c>
    </row>
    <row r="120" spans="1:3" x14ac:dyDescent="0.25">
      <c r="A120" t="s">
        <v>122</v>
      </c>
      <c r="B120" t="s">
        <v>166</v>
      </c>
      <c r="C120" t="s">
        <v>165</v>
      </c>
    </row>
    <row r="121" spans="1:3" x14ac:dyDescent="0.25">
      <c r="A121" t="s">
        <v>123</v>
      </c>
      <c r="B121" t="s">
        <v>166</v>
      </c>
      <c r="C121" t="s">
        <v>165</v>
      </c>
    </row>
    <row r="122" spans="1:3" x14ac:dyDescent="0.25">
      <c r="A122" t="s">
        <v>124</v>
      </c>
      <c r="B122" t="s">
        <v>166</v>
      </c>
      <c r="C122" t="s">
        <v>165</v>
      </c>
    </row>
    <row r="123" spans="1:3" x14ac:dyDescent="0.25">
      <c r="A123" t="s">
        <v>125</v>
      </c>
      <c r="B123" t="s">
        <v>166</v>
      </c>
      <c r="C123" t="s">
        <v>165</v>
      </c>
    </row>
    <row r="124" spans="1:3" x14ac:dyDescent="0.25">
      <c r="A124" t="s">
        <v>126</v>
      </c>
      <c r="B124" t="s">
        <v>166</v>
      </c>
      <c r="C124" t="s">
        <v>165</v>
      </c>
    </row>
    <row r="125" spans="1:3" x14ac:dyDescent="0.25">
      <c r="A125" t="s">
        <v>127</v>
      </c>
      <c r="B125" t="s">
        <v>166</v>
      </c>
      <c r="C125" t="s">
        <v>165</v>
      </c>
    </row>
    <row r="126" spans="1:3" x14ac:dyDescent="0.25">
      <c r="A126" t="s">
        <v>128</v>
      </c>
      <c r="B126" t="s">
        <v>166</v>
      </c>
      <c r="C126" t="s">
        <v>165</v>
      </c>
    </row>
    <row r="127" spans="1:3" x14ac:dyDescent="0.25">
      <c r="A127" t="s">
        <v>129</v>
      </c>
      <c r="B127" t="s">
        <v>166</v>
      </c>
      <c r="C127" t="s">
        <v>165</v>
      </c>
    </row>
    <row r="128" spans="1:3" x14ac:dyDescent="0.25">
      <c r="A128" t="s">
        <v>130</v>
      </c>
      <c r="B128" t="s">
        <v>166</v>
      </c>
      <c r="C128" t="s">
        <v>165</v>
      </c>
    </row>
    <row r="129" spans="1:3" x14ac:dyDescent="0.25">
      <c r="A129" t="s">
        <v>131</v>
      </c>
      <c r="B129" t="s">
        <v>166</v>
      </c>
      <c r="C129" t="s">
        <v>165</v>
      </c>
    </row>
    <row r="130" spans="1:3" x14ac:dyDescent="0.25">
      <c r="A130" t="s">
        <v>132</v>
      </c>
      <c r="B130" t="s">
        <v>164</v>
      </c>
      <c r="C130" t="s">
        <v>156</v>
      </c>
    </row>
    <row r="131" spans="1:3" x14ac:dyDescent="0.25">
      <c r="A131" t="s">
        <v>133</v>
      </c>
      <c r="B131" t="s">
        <v>163</v>
      </c>
      <c r="C131" t="s">
        <v>160</v>
      </c>
    </row>
    <row r="132" spans="1:3" x14ac:dyDescent="0.25">
      <c r="A132" t="s">
        <v>134</v>
      </c>
      <c r="B132" t="s">
        <v>163</v>
      </c>
      <c r="C132" t="s">
        <v>160</v>
      </c>
    </row>
    <row r="133" spans="1:3" x14ac:dyDescent="0.25">
      <c r="A133" t="s">
        <v>135</v>
      </c>
      <c r="B133" t="s">
        <v>163</v>
      </c>
      <c r="C133" t="s">
        <v>160</v>
      </c>
    </row>
    <row r="134" spans="1:3" x14ac:dyDescent="0.25">
      <c r="A134" t="s">
        <v>136</v>
      </c>
      <c r="B134" t="s">
        <v>163</v>
      </c>
      <c r="C134" t="s">
        <v>160</v>
      </c>
    </row>
    <row r="135" spans="1:3" x14ac:dyDescent="0.25">
      <c r="A135" t="s">
        <v>137</v>
      </c>
      <c r="B135" t="s">
        <v>163</v>
      </c>
      <c r="C135" t="s">
        <v>160</v>
      </c>
    </row>
    <row r="136" spans="1:3" x14ac:dyDescent="0.25">
      <c r="A136" t="s">
        <v>138</v>
      </c>
      <c r="B136" t="s">
        <v>163</v>
      </c>
      <c r="C136" t="s">
        <v>160</v>
      </c>
    </row>
    <row r="137" spans="1:3" x14ac:dyDescent="0.25">
      <c r="A137" t="s">
        <v>139</v>
      </c>
      <c r="B137" t="s">
        <v>163</v>
      </c>
      <c r="C137" t="s">
        <v>160</v>
      </c>
    </row>
    <row r="138" spans="1:3" x14ac:dyDescent="0.25">
      <c r="A138" t="s">
        <v>140</v>
      </c>
      <c r="B138" t="s">
        <v>163</v>
      </c>
      <c r="C138" t="s">
        <v>160</v>
      </c>
    </row>
    <row r="139" spans="1:3" x14ac:dyDescent="0.25">
      <c r="A139" t="s">
        <v>141</v>
      </c>
      <c r="B139" t="s">
        <v>163</v>
      </c>
      <c r="C139" t="s">
        <v>160</v>
      </c>
    </row>
    <row r="140" spans="1:3" x14ac:dyDescent="0.25">
      <c r="A140" t="s">
        <v>142</v>
      </c>
      <c r="B140" t="s">
        <v>163</v>
      </c>
      <c r="C140" t="s">
        <v>160</v>
      </c>
    </row>
    <row r="141" spans="1:3" x14ac:dyDescent="0.25">
      <c r="A141" t="s">
        <v>143</v>
      </c>
      <c r="B141" t="s">
        <v>163</v>
      </c>
      <c r="C141" t="s">
        <v>160</v>
      </c>
    </row>
    <row r="142" spans="1:3" x14ac:dyDescent="0.25">
      <c r="A142" t="s">
        <v>144</v>
      </c>
      <c r="B142" t="s">
        <v>163</v>
      </c>
      <c r="C142" t="s">
        <v>160</v>
      </c>
    </row>
    <row r="143" spans="1:3" x14ac:dyDescent="0.25">
      <c r="A143" t="s">
        <v>145</v>
      </c>
      <c r="B143" t="s">
        <v>163</v>
      </c>
      <c r="C143" t="s">
        <v>160</v>
      </c>
    </row>
    <row r="144" spans="1:3" x14ac:dyDescent="0.25">
      <c r="A144" t="s">
        <v>146</v>
      </c>
      <c r="B144" t="s">
        <v>163</v>
      </c>
      <c r="C144" t="s">
        <v>160</v>
      </c>
    </row>
    <row r="145" spans="1:3" x14ac:dyDescent="0.25">
      <c r="A145" t="s">
        <v>147</v>
      </c>
      <c r="B145" t="s">
        <v>163</v>
      </c>
      <c r="C145" t="s">
        <v>160</v>
      </c>
    </row>
    <row r="146" spans="1:3" x14ac:dyDescent="0.25">
      <c r="A146" t="s">
        <v>148</v>
      </c>
      <c r="B146" t="s">
        <v>163</v>
      </c>
      <c r="C146" t="s">
        <v>160</v>
      </c>
    </row>
    <row r="147" spans="1:3" x14ac:dyDescent="0.25">
      <c r="A147" t="s">
        <v>149</v>
      </c>
      <c r="B147" t="s">
        <v>163</v>
      </c>
      <c r="C147" t="s">
        <v>160</v>
      </c>
    </row>
    <row r="148" spans="1:3" x14ac:dyDescent="0.25">
      <c r="A148" t="s">
        <v>150</v>
      </c>
      <c r="B148" t="s">
        <v>163</v>
      </c>
      <c r="C148" t="s">
        <v>160</v>
      </c>
    </row>
    <row r="149" spans="1:3" x14ac:dyDescent="0.25">
      <c r="A149" t="s">
        <v>151</v>
      </c>
      <c r="B149" t="s">
        <v>162</v>
      </c>
      <c r="C149" t="s">
        <v>156</v>
      </c>
    </row>
    <row r="150" spans="1:3" x14ac:dyDescent="0.25">
      <c r="A150" t="s">
        <v>152</v>
      </c>
      <c r="B150" t="s">
        <v>161</v>
      </c>
      <c r="C150" t="s">
        <v>160</v>
      </c>
    </row>
    <row r="151" spans="1:3" x14ac:dyDescent="0.25">
      <c r="A151" t="s">
        <v>153</v>
      </c>
      <c r="B151" t="s">
        <v>161</v>
      </c>
      <c r="C151" t="s">
        <v>160</v>
      </c>
    </row>
    <row r="152" spans="1:3" x14ac:dyDescent="0.25">
      <c r="A152" t="s">
        <v>154</v>
      </c>
      <c r="B152" t="s">
        <v>161</v>
      </c>
      <c r="C152" t="s">
        <v>160</v>
      </c>
    </row>
    <row r="153" spans="1:3" x14ac:dyDescent="0.25">
      <c r="A153" t="s">
        <v>155</v>
      </c>
      <c r="B153" t="s">
        <v>159</v>
      </c>
      <c r="C153" t="s">
        <v>156</v>
      </c>
    </row>
    <row r="154" spans="1:3" x14ac:dyDescent="0.25">
      <c r="A154" t="s">
        <v>11</v>
      </c>
      <c r="B154" t="s">
        <v>157</v>
      </c>
      <c r="C154" t="s">
        <v>156</v>
      </c>
    </row>
    <row r="155" spans="1:3" x14ac:dyDescent="0.25">
      <c r="A155" t="s">
        <v>12</v>
      </c>
      <c r="B155" t="s">
        <v>158</v>
      </c>
      <c r="C155" t="s">
        <v>156</v>
      </c>
    </row>
    <row r="156" spans="1:3" x14ac:dyDescent="0.25">
      <c r="A156" t="s">
        <v>13</v>
      </c>
      <c r="B156" t="s">
        <v>157</v>
      </c>
      <c r="C156" t="s">
        <v>156</v>
      </c>
    </row>
    <row r="157" spans="1:3" x14ac:dyDescent="0.25">
      <c r="A157" t="s">
        <v>194</v>
      </c>
      <c r="B157" t="s">
        <v>377</v>
      </c>
      <c r="C157" t="s">
        <v>378</v>
      </c>
    </row>
    <row r="158" spans="1:3" x14ac:dyDescent="0.25">
      <c r="A158" t="s">
        <v>195</v>
      </c>
      <c r="B158" t="s">
        <v>377</v>
      </c>
      <c r="C158" t="s">
        <v>378</v>
      </c>
    </row>
    <row r="159" spans="1:3" x14ac:dyDescent="0.25">
      <c r="A159" t="s">
        <v>196</v>
      </c>
      <c r="B159" t="s">
        <v>377</v>
      </c>
      <c r="C159" t="s">
        <v>378</v>
      </c>
    </row>
    <row r="160" spans="1:3" x14ac:dyDescent="0.25">
      <c r="A160" t="s">
        <v>197</v>
      </c>
      <c r="B160" t="s">
        <v>377</v>
      </c>
      <c r="C160" t="s">
        <v>378</v>
      </c>
    </row>
    <row r="161" spans="1:3" x14ac:dyDescent="0.25">
      <c r="A161" t="s">
        <v>198</v>
      </c>
      <c r="B161" t="s">
        <v>377</v>
      </c>
      <c r="C161" t="s">
        <v>378</v>
      </c>
    </row>
    <row r="162" spans="1:3" x14ac:dyDescent="0.25">
      <c r="A162" t="s">
        <v>199</v>
      </c>
      <c r="B162" t="s">
        <v>377</v>
      </c>
      <c r="C162" t="s">
        <v>378</v>
      </c>
    </row>
    <row r="163" spans="1:3" x14ac:dyDescent="0.25">
      <c r="A163" t="s">
        <v>200</v>
      </c>
      <c r="B163" t="s">
        <v>377</v>
      </c>
      <c r="C163" t="s">
        <v>378</v>
      </c>
    </row>
    <row r="164" spans="1:3" x14ac:dyDescent="0.25">
      <c r="A164" t="s">
        <v>201</v>
      </c>
      <c r="B164" t="s">
        <v>377</v>
      </c>
      <c r="C164" t="s">
        <v>378</v>
      </c>
    </row>
    <row r="165" spans="1:3" x14ac:dyDescent="0.25">
      <c r="A165" t="s">
        <v>202</v>
      </c>
      <c r="B165" t="s">
        <v>377</v>
      </c>
      <c r="C165" t="s">
        <v>378</v>
      </c>
    </row>
    <row r="166" spans="1:3" x14ac:dyDescent="0.25">
      <c r="A166" t="s">
        <v>203</v>
      </c>
      <c r="B166" t="s">
        <v>377</v>
      </c>
      <c r="C166" t="s">
        <v>378</v>
      </c>
    </row>
    <row r="167" spans="1:3" x14ac:dyDescent="0.25">
      <c r="A167" t="s">
        <v>204</v>
      </c>
      <c r="B167" t="s">
        <v>377</v>
      </c>
      <c r="C167" t="s">
        <v>378</v>
      </c>
    </row>
    <row r="168" spans="1:3" x14ac:dyDescent="0.25">
      <c r="A168" t="s">
        <v>205</v>
      </c>
      <c r="B168" t="s">
        <v>377</v>
      </c>
      <c r="C168" t="s">
        <v>378</v>
      </c>
    </row>
    <row r="169" spans="1:3" x14ac:dyDescent="0.25">
      <c r="A169" t="s">
        <v>206</v>
      </c>
      <c r="B169" t="s">
        <v>377</v>
      </c>
      <c r="C169" t="s">
        <v>378</v>
      </c>
    </row>
    <row r="170" spans="1:3" x14ac:dyDescent="0.25">
      <c r="A170" t="s">
        <v>207</v>
      </c>
      <c r="B170" t="s">
        <v>377</v>
      </c>
      <c r="C170" t="s">
        <v>378</v>
      </c>
    </row>
    <row r="171" spans="1:3" x14ac:dyDescent="0.25">
      <c r="A171" t="s">
        <v>208</v>
      </c>
      <c r="B171" t="s">
        <v>377</v>
      </c>
      <c r="C171" t="s">
        <v>378</v>
      </c>
    </row>
    <row r="172" spans="1:3" x14ac:dyDescent="0.25">
      <c r="A172" t="s">
        <v>209</v>
      </c>
      <c r="B172" t="s">
        <v>377</v>
      </c>
      <c r="C172" t="s">
        <v>378</v>
      </c>
    </row>
    <row r="173" spans="1:3" x14ac:dyDescent="0.25">
      <c r="A173" t="s">
        <v>210</v>
      </c>
      <c r="B173" t="s">
        <v>377</v>
      </c>
      <c r="C173" t="s">
        <v>378</v>
      </c>
    </row>
    <row r="174" spans="1:3" x14ac:dyDescent="0.25">
      <c r="A174" t="s">
        <v>211</v>
      </c>
      <c r="B174" t="s">
        <v>377</v>
      </c>
      <c r="C174" t="s">
        <v>378</v>
      </c>
    </row>
    <row r="175" spans="1:3" x14ac:dyDescent="0.25">
      <c r="A175" t="s">
        <v>212</v>
      </c>
      <c r="B175" t="s">
        <v>377</v>
      </c>
      <c r="C175" t="s">
        <v>378</v>
      </c>
    </row>
    <row r="176" spans="1:3" x14ac:dyDescent="0.25">
      <c r="A176" t="s">
        <v>213</v>
      </c>
      <c r="B176" t="s">
        <v>377</v>
      </c>
      <c r="C176" t="s">
        <v>378</v>
      </c>
    </row>
    <row r="177" spans="1:3" x14ac:dyDescent="0.25">
      <c r="A177" t="s">
        <v>214</v>
      </c>
      <c r="B177" t="s">
        <v>377</v>
      </c>
      <c r="C177" t="s">
        <v>378</v>
      </c>
    </row>
    <row r="178" spans="1:3" x14ac:dyDescent="0.25">
      <c r="A178" t="s">
        <v>215</v>
      </c>
      <c r="B178" t="s">
        <v>377</v>
      </c>
      <c r="C178" t="s">
        <v>378</v>
      </c>
    </row>
    <row r="179" spans="1:3" x14ac:dyDescent="0.25">
      <c r="A179" t="s">
        <v>216</v>
      </c>
      <c r="B179" t="s">
        <v>377</v>
      </c>
      <c r="C179" t="s">
        <v>378</v>
      </c>
    </row>
    <row r="180" spans="1:3" x14ac:dyDescent="0.25">
      <c r="A180" t="s">
        <v>217</v>
      </c>
      <c r="B180" t="s">
        <v>377</v>
      </c>
      <c r="C180" t="s">
        <v>378</v>
      </c>
    </row>
    <row r="181" spans="1:3" x14ac:dyDescent="0.25">
      <c r="A181" t="s">
        <v>218</v>
      </c>
      <c r="B181" t="s">
        <v>377</v>
      </c>
      <c r="C181" t="s">
        <v>378</v>
      </c>
    </row>
    <row r="182" spans="1:3" x14ac:dyDescent="0.25">
      <c r="A182" t="s">
        <v>219</v>
      </c>
      <c r="B182" t="s">
        <v>377</v>
      </c>
      <c r="C182" t="s">
        <v>378</v>
      </c>
    </row>
    <row r="183" spans="1:3" x14ac:dyDescent="0.25">
      <c r="A183" t="s">
        <v>220</v>
      </c>
      <c r="B183" t="s">
        <v>377</v>
      </c>
      <c r="C183" t="s">
        <v>378</v>
      </c>
    </row>
    <row r="184" spans="1:3" x14ac:dyDescent="0.25">
      <c r="A184" t="s">
        <v>221</v>
      </c>
      <c r="B184" t="s">
        <v>377</v>
      </c>
      <c r="C184" t="s">
        <v>378</v>
      </c>
    </row>
    <row r="185" spans="1:3" x14ac:dyDescent="0.25">
      <c r="A185" t="s">
        <v>222</v>
      </c>
      <c r="B185" t="s">
        <v>377</v>
      </c>
      <c r="C185" t="s">
        <v>378</v>
      </c>
    </row>
    <row r="186" spans="1:3" x14ac:dyDescent="0.25">
      <c r="A186" t="s">
        <v>223</v>
      </c>
      <c r="B186" t="s">
        <v>377</v>
      </c>
      <c r="C186" t="s">
        <v>378</v>
      </c>
    </row>
    <row r="187" spans="1:3" x14ac:dyDescent="0.25">
      <c r="A187" t="s">
        <v>224</v>
      </c>
      <c r="B187" t="s">
        <v>377</v>
      </c>
      <c r="C187" t="s">
        <v>378</v>
      </c>
    </row>
    <row r="188" spans="1:3" x14ac:dyDescent="0.25">
      <c r="A188" t="s">
        <v>225</v>
      </c>
      <c r="B188" t="s">
        <v>377</v>
      </c>
      <c r="C188" t="s">
        <v>378</v>
      </c>
    </row>
    <row r="189" spans="1:3" x14ac:dyDescent="0.25">
      <c r="A189" t="s">
        <v>226</v>
      </c>
      <c r="B189" t="s">
        <v>377</v>
      </c>
      <c r="C189" t="s">
        <v>378</v>
      </c>
    </row>
    <row r="190" spans="1:3" x14ac:dyDescent="0.25">
      <c r="A190" t="s">
        <v>227</v>
      </c>
      <c r="B190" t="s">
        <v>377</v>
      </c>
      <c r="C190" t="s">
        <v>378</v>
      </c>
    </row>
    <row r="191" spans="1:3" x14ac:dyDescent="0.25">
      <c r="A191" t="s">
        <v>228</v>
      </c>
      <c r="B191" t="s">
        <v>377</v>
      </c>
      <c r="C191" t="s">
        <v>378</v>
      </c>
    </row>
    <row r="192" spans="1:3" x14ac:dyDescent="0.25">
      <c r="A192" t="s">
        <v>229</v>
      </c>
      <c r="B192" t="s">
        <v>377</v>
      </c>
      <c r="C192" t="s">
        <v>378</v>
      </c>
    </row>
    <row r="193" spans="1:3" x14ac:dyDescent="0.25">
      <c r="A193" t="s">
        <v>230</v>
      </c>
      <c r="B193" t="s">
        <v>377</v>
      </c>
      <c r="C193" t="s">
        <v>378</v>
      </c>
    </row>
    <row r="194" spans="1:3" x14ac:dyDescent="0.25">
      <c r="A194" t="s">
        <v>231</v>
      </c>
      <c r="B194" t="s">
        <v>377</v>
      </c>
      <c r="C194" t="s">
        <v>378</v>
      </c>
    </row>
    <row r="195" spans="1:3" x14ac:dyDescent="0.25">
      <c r="A195" t="s">
        <v>232</v>
      </c>
      <c r="B195" t="s">
        <v>377</v>
      </c>
      <c r="C195" t="s">
        <v>378</v>
      </c>
    </row>
    <row r="196" spans="1:3" x14ac:dyDescent="0.25">
      <c r="A196" t="s">
        <v>233</v>
      </c>
      <c r="B196" t="s">
        <v>377</v>
      </c>
      <c r="C196" t="s">
        <v>378</v>
      </c>
    </row>
    <row r="197" spans="1:3" x14ac:dyDescent="0.25">
      <c r="A197" t="s">
        <v>234</v>
      </c>
      <c r="B197" t="s">
        <v>377</v>
      </c>
      <c r="C197" t="s">
        <v>378</v>
      </c>
    </row>
    <row r="198" spans="1:3" x14ac:dyDescent="0.25">
      <c r="A198" t="s">
        <v>235</v>
      </c>
      <c r="B198" t="s">
        <v>377</v>
      </c>
      <c r="C198" t="s">
        <v>378</v>
      </c>
    </row>
    <row r="199" spans="1:3" x14ac:dyDescent="0.25">
      <c r="A199" t="s">
        <v>236</v>
      </c>
      <c r="B199" t="s">
        <v>377</v>
      </c>
      <c r="C199" t="s">
        <v>378</v>
      </c>
    </row>
    <row r="200" spans="1:3" x14ac:dyDescent="0.25">
      <c r="A200" t="s">
        <v>237</v>
      </c>
      <c r="B200" t="s">
        <v>377</v>
      </c>
      <c r="C200" t="s">
        <v>378</v>
      </c>
    </row>
    <row r="201" spans="1:3" x14ac:dyDescent="0.25">
      <c r="A201" t="s">
        <v>238</v>
      </c>
      <c r="B201" t="s">
        <v>377</v>
      </c>
      <c r="C201" t="s">
        <v>378</v>
      </c>
    </row>
    <row r="202" spans="1:3" x14ac:dyDescent="0.25">
      <c r="A202" t="s">
        <v>193</v>
      </c>
      <c r="B202" t="s">
        <v>193</v>
      </c>
      <c r="C202" t="s">
        <v>167</v>
      </c>
    </row>
    <row r="203" spans="1:3" x14ac:dyDescent="0.25">
      <c r="A203" t="s">
        <v>239</v>
      </c>
      <c r="B203" t="s">
        <v>176</v>
      </c>
      <c r="C203" t="s">
        <v>378</v>
      </c>
    </row>
    <row r="204" spans="1:3" x14ac:dyDescent="0.25">
      <c r="A204" t="s">
        <v>240</v>
      </c>
      <c r="B204" t="s">
        <v>176</v>
      </c>
      <c r="C204" t="s">
        <v>378</v>
      </c>
    </row>
    <row r="205" spans="1:3" x14ac:dyDescent="0.25">
      <c r="A205" t="s">
        <v>241</v>
      </c>
      <c r="B205" t="s">
        <v>176</v>
      </c>
      <c r="C205" t="s">
        <v>378</v>
      </c>
    </row>
    <row r="206" spans="1:3" x14ac:dyDescent="0.25">
      <c r="A206" t="s">
        <v>242</v>
      </c>
      <c r="B206" t="s">
        <v>176</v>
      </c>
      <c r="C206" t="s">
        <v>378</v>
      </c>
    </row>
    <row r="207" spans="1:3" x14ac:dyDescent="0.25">
      <c r="A207" t="s">
        <v>243</v>
      </c>
      <c r="B207" t="s">
        <v>176</v>
      </c>
      <c r="C207" t="s">
        <v>378</v>
      </c>
    </row>
    <row r="208" spans="1:3" x14ac:dyDescent="0.25">
      <c r="A208" t="s">
        <v>244</v>
      </c>
      <c r="B208" t="s">
        <v>176</v>
      </c>
      <c r="C208" t="s">
        <v>378</v>
      </c>
    </row>
    <row r="209" spans="1:3" x14ac:dyDescent="0.25">
      <c r="A209" t="s">
        <v>245</v>
      </c>
      <c r="B209" t="s">
        <v>176</v>
      </c>
      <c r="C209" t="s">
        <v>378</v>
      </c>
    </row>
    <row r="210" spans="1:3" x14ac:dyDescent="0.25">
      <c r="A210" t="s">
        <v>246</v>
      </c>
      <c r="B210" t="s">
        <v>176</v>
      </c>
      <c r="C210" t="s">
        <v>378</v>
      </c>
    </row>
    <row r="211" spans="1:3" x14ac:dyDescent="0.25">
      <c r="A211" t="s">
        <v>247</v>
      </c>
      <c r="B211" t="s">
        <v>174</v>
      </c>
      <c r="C211" t="s">
        <v>378</v>
      </c>
    </row>
    <row r="212" spans="1:3" x14ac:dyDescent="0.25">
      <c r="A212" t="s">
        <v>248</v>
      </c>
      <c r="B212" t="s">
        <v>174</v>
      </c>
      <c r="C212" t="s">
        <v>378</v>
      </c>
    </row>
    <row r="213" spans="1:3" x14ac:dyDescent="0.25">
      <c r="A213" t="s">
        <v>249</v>
      </c>
      <c r="B213" t="s">
        <v>174</v>
      </c>
      <c r="C213" t="s">
        <v>378</v>
      </c>
    </row>
    <row r="214" spans="1:3" x14ac:dyDescent="0.25">
      <c r="A214" t="s">
        <v>250</v>
      </c>
      <c r="B214" t="s">
        <v>379</v>
      </c>
      <c r="C214" t="s">
        <v>378</v>
      </c>
    </row>
    <row r="215" spans="1:3" x14ac:dyDescent="0.25">
      <c r="A215" t="s">
        <v>251</v>
      </c>
      <c r="B215" t="s">
        <v>379</v>
      </c>
      <c r="C215" t="s">
        <v>378</v>
      </c>
    </row>
    <row r="216" spans="1:3" x14ac:dyDescent="0.25">
      <c r="A216" t="s">
        <v>252</v>
      </c>
      <c r="B216" t="s">
        <v>166</v>
      </c>
      <c r="C216" t="s">
        <v>378</v>
      </c>
    </row>
    <row r="217" spans="1:3" x14ac:dyDescent="0.25">
      <c r="A217" t="s">
        <v>253</v>
      </c>
      <c r="B217" t="s">
        <v>166</v>
      </c>
      <c r="C217" t="s">
        <v>378</v>
      </c>
    </row>
    <row r="218" spans="1:3" x14ac:dyDescent="0.25">
      <c r="A218" t="s">
        <v>254</v>
      </c>
      <c r="B218" t="s">
        <v>166</v>
      </c>
      <c r="C218" t="s">
        <v>378</v>
      </c>
    </row>
    <row r="219" spans="1:3" x14ac:dyDescent="0.25">
      <c r="A219" t="s">
        <v>255</v>
      </c>
      <c r="B219" t="s">
        <v>166</v>
      </c>
      <c r="C219" t="s">
        <v>378</v>
      </c>
    </row>
    <row r="220" spans="1:3" x14ac:dyDescent="0.25">
      <c r="A220" t="s">
        <v>256</v>
      </c>
      <c r="B220" t="s">
        <v>166</v>
      </c>
      <c r="C220" t="s">
        <v>378</v>
      </c>
    </row>
    <row r="221" spans="1:3" x14ac:dyDescent="0.25">
      <c r="A221" t="s">
        <v>257</v>
      </c>
      <c r="B221" t="s">
        <v>166</v>
      </c>
      <c r="C221" t="s">
        <v>378</v>
      </c>
    </row>
    <row r="222" spans="1:3" x14ac:dyDescent="0.25">
      <c r="A222" t="s">
        <v>258</v>
      </c>
      <c r="B222" t="s">
        <v>166</v>
      </c>
      <c r="C222" t="s">
        <v>378</v>
      </c>
    </row>
    <row r="223" spans="1:3" x14ac:dyDescent="0.25">
      <c r="A223" t="s">
        <v>259</v>
      </c>
      <c r="B223" t="s">
        <v>166</v>
      </c>
      <c r="C223" t="s">
        <v>378</v>
      </c>
    </row>
    <row r="224" spans="1:3" x14ac:dyDescent="0.25">
      <c r="A224" t="s">
        <v>260</v>
      </c>
      <c r="B224" t="s">
        <v>166</v>
      </c>
      <c r="C224" t="s">
        <v>378</v>
      </c>
    </row>
    <row r="225" spans="1:3" x14ac:dyDescent="0.25">
      <c r="A225" t="s">
        <v>261</v>
      </c>
      <c r="B225" t="s">
        <v>166</v>
      </c>
      <c r="C225" t="s">
        <v>378</v>
      </c>
    </row>
    <row r="226" spans="1:3" x14ac:dyDescent="0.25">
      <c r="A226" t="s">
        <v>262</v>
      </c>
      <c r="B226" t="s">
        <v>166</v>
      </c>
      <c r="C226" t="s">
        <v>378</v>
      </c>
    </row>
    <row r="227" spans="1:3" x14ac:dyDescent="0.25">
      <c r="A227" t="s">
        <v>263</v>
      </c>
      <c r="B227" t="s">
        <v>166</v>
      </c>
      <c r="C227" t="s">
        <v>378</v>
      </c>
    </row>
    <row r="228" spans="1:3" x14ac:dyDescent="0.25">
      <c r="A228" t="s">
        <v>264</v>
      </c>
      <c r="B228" t="s">
        <v>166</v>
      </c>
      <c r="C228" t="s">
        <v>378</v>
      </c>
    </row>
    <row r="229" spans="1:3" x14ac:dyDescent="0.25">
      <c r="A229" t="s">
        <v>265</v>
      </c>
      <c r="B229" t="s">
        <v>166</v>
      </c>
      <c r="C229" t="s">
        <v>378</v>
      </c>
    </row>
    <row r="230" spans="1:3" x14ac:dyDescent="0.25">
      <c r="A230" t="s">
        <v>266</v>
      </c>
      <c r="B230" t="s">
        <v>166</v>
      </c>
      <c r="C230" t="s">
        <v>378</v>
      </c>
    </row>
    <row r="231" spans="1:3" x14ac:dyDescent="0.25">
      <c r="A231" t="s">
        <v>267</v>
      </c>
      <c r="B231" t="s">
        <v>166</v>
      </c>
      <c r="C231" t="s">
        <v>378</v>
      </c>
    </row>
    <row r="232" spans="1:3" x14ac:dyDescent="0.25">
      <c r="A232" t="s">
        <v>268</v>
      </c>
      <c r="B232" t="s">
        <v>166</v>
      </c>
      <c r="C232" t="s">
        <v>378</v>
      </c>
    </row>
    <row r="233" spans="1:3" x14ac:dyDescent="0.25">
      <c r="A233" t="s">
        <v>269</v>
      </c>
      <c r="B233" t="s">
        <v>166</v>
      </c>
      <c r="C233" t="s">
        <v>378</v>
      </c>
    </row>
    <row r="234" spans="1:3" x14ac:dyDescent="0.25">
      <c r="A234" t="s">
        <v>270</v>
      </c>
      <c r="B234" t="s">
        <v>166</v>
      </c>
      <c r="C234" t="s">
        <v>378</v>
      </c>
    </row>
    <row r="235" spans="1:3" x14ac:dyDescent="0.25">
      <c r="A235" t="s">
        <v>271</v>
      </c>
      <c r="B235" t="s">
        <v>166</v>
      </c>
      <c r="C235" t="s">
        <v>378</v>
      </c>
    </row>
    <row r="236" spans="1:3" x14ac:dyDescent="0.25">
      <c r="A236" t="s">
        <v>272</v>
      </c>
      <c r="B236" t="s">
        <v>166</v>
      </c>
      <c r="C236" t="s">
        <v>378</v>
      </c>
    </row>
    <row r="237" spans="1:3" x14ac:dyDescent="0.25">
      <c r="A237" t="s">
        <v>273</v>
      </c>
      <c r="B237" t="s">
        <v>166</v>
      </c>
      <c r="C237" t="s">
        <v>378</v>
      </c>
    </row>
    <row r="238" spans="1:3" x14ac:dyDescent="0.25">
      <c r="A238" t="s">
        <v>274</v>
      </c>
      <c r="B238" t="s">
        <v>166</v>
      </c>
      <c r="C238" t="s">
        <v>378</v>
      </c>
    </row>
    <row r="239" spans="1:3" x14ac:dyDescent="0.25">
      <c r="A239" t="s">
        <v>275</v>
      </c>
      <c r="B239" t="s">
        <v>166</v>
      </c>
      <c r="C239" t="s">
        <v>378</v>
      </c>
    </row>
    <row r="240" spans="1:3" x14ac:dyDescent="0.25">
      <c r="A240" t="s">
        <v>276</v>
      </c>
      <c r="B240" t="s">
        <v>166</v>
      </c>
      <c r="C240" t="s">
        <v>378</v>
      </c>
    </row>
    <row r="241" spans="1:3" x14ac:dyDescent="0.25">
      <c r="A241" t="s">
        <v>277</v>
      </c>
      <c r="B241" t="s">
        <v>166</v>
      </c>
      <c r="C241" t="s">
        <v>378</v>
      </c>
    </row>
    <row r="242" spans="1:3" x14ac:dyDescent="0.25">
      <c r="A242" t="s">
        <v>278</v>
      </c>
      <c r="B242" t="s">
        <v>166</v>
      </c>
      <c r="C242" t="s">
        <v>378</v>
      </c>
    </row>
    <row r="243" spans="1:3" x14ac:dyDescent="0.25">
      <c r="A243" t="s">
        <v>279</v>
      </c>
      <c r="B243" t="s">
        <v>166</v>
      </c>
      <c r="C243" t="s">
        <v>378</v>
      </c>
    </row>
    <row r="244" spans="1:3" x14ac:dyDescent="0.25">
      <c r="A244" t="s">
        <v>280</v>
      </c>
      <c r="B244" t="s">
        <v>166</v>
      </c>
      <c r="C244" t="s">
        <v>378</v>
      </c>
    </row>
    <row r="245" spans="1:3" x14ac:dyDescent="0.25">
      <c r="A245" t="s">
        <v>281</v>
      </c>
      <c r="B245" t="s">
        <v>166</v>
      </c>
      <c r="C245" t="s">
        <v>378</v>
      </c>
    </row>
    <row r="246" spans="1:3" x14ac:dyDescent="0.25">
      <c r="A246" t="s">
        <v>282</v>
      </c>
      <c r="B246" t="s">
        <v>166</v>
      </c>
      <c r="C246" t="s">
        <v>378</v>
      </c>
    </row>
    <row r="247" spans="1:3" x14ac:dyDescent="0.25">
      <c r="A247" t="s">
        <v>283</v>
      </c>
      <c r="B247" t="s">
        <v>166</v>
      </c>
      <c r="C247" t="s">
        <v>378</v>
      </c>
    </row>
    <row r="248" spans="1:3" x14ac:dyDescent="0.25">
      <c r="A248" t="s">
        <v>284</v>
      </c>
      <c r="B248" t="s">
        <v>166</v>
      </c>
      <c r="C248" t="s">
        <v>378</v>
      </c>
    </row>
    <row r="249" spans="1:3" x14ac:dyDescent="0.25">
      <c r="A249" t="s">
        <v>285</v>
      </c>
      <c r="B249" t="s">
        <v>166</v>
      </c>
      <c r="C249" t="s">
        <v>378</v>
      </c>
    </row>
    <row r="250" spans="1:3" x14ac:dyDescent="0.25">
      <c r="A250" t="s">
        <v>286</v>
      </c>
      <c r="B250" t="s">
        <v>166</v>
      </c>
      <c r="C250" t="s">
        <v>378</v>
      </c>
    </row>
    <row r="251" spans="1:3" x14ac:dyDescent="0.25">
      <c r="A251" t="s">
        <v>287</v>
      </c>
      <c r="B251" t="s">
        <v>166</v>
      </c>
      <c r="C251" t="s">
        <v>378</v>
      </c>
    </row>
    <row r="252" spans="1:3" x14ac:dyDescent="0.25">
      <c r="A252" t="s">
        <v>288</v>
      </c>
      <c r="B252" t="s">
        <v>166</v>
      </c>
      <c r="C252" t="s">
        <v>378</v>
      </c>
    </row>
    <row r="253" spans="1:3" x14ac:dyDescent="0.25">
      <c r="A253" t="s">
        <v>289</v>
      </c>
      <c r="B253" t="s">
        <v>166</v>
      </c>
      <c r="C253" t="s">
        <v>378</v>
      </c>
    </row>
    <row r="254" spans="1:3" x14ac:dyDescent="0.25">
      <c r="A254" t="s">
        <v>290</v>
      </c>
      <c r="B254" t="s">
        <v>166</v>
      </c>
      <c r="C254" t="s">
        <v>378</v>
      </c>
    </row>
    <row r="255" spans="1:3" x14ac:dyDescent="0.25">
      <c r="A255" t="s">
        <v>291</v>
      </c>
      <c r="B255" t="s">
        <v>166</v>
      </c>
      <c r="C255" t="s">
        <v>378</v>
      </c>
    </row>
    <row r="256" spans="1:3" x14ac:dyDescent="0.25">
      <c r="A256" t="s">
        <v>292</v>
      </c>
      <c r="B256" t="s">
        <v>166</v>
      </c>
      <c r="C256" t="s">
        <v>378</v>
      </c>
    </row>
    <row r="257" spans="1:3" x14ac:dyDescent="0.25">
      <c r="A257" t="s">
        <v>293</v>
      </c>
      <c r="B257" t="s">
        <v>166</v>
      </c>
      <c r="C257" t="s">
        <v>378</v>
      </c>
    </row>
    <row r="258" spans="1:3" x14ac:dyDescent="0.25">
      <c r="A258" t="s">
        <v>294</v>
      </c>
      <c r="B258" t="s">
        <v>166</v>
      </c>
      <c r="C258" t="s">
        <v>378</v>
      </c>
    </row>
    <row r="259" spans="1:3" x14ac:dyDescent="0.25">
      <c r="A259" t="s">
        <v>295</v>
      </c>
      <c r="B259" t="s">
        <v>166</v>
      </c>
      <c r="C259" t="s">
        <v>378</v>
      </c>
    </row>
    <row r="260" spans="1:3" x14ac:dyDescent="0.25">
      <c r="A260" t="s">
        <v>296</v>
      </c>
      <c r="B260" t="s">
        <v>166</v>
      </c>
      <c r="C260" t="s">
        <v>378</v>
      </c>
    </row>
    <row r="261" spans="1:3" x14ac:dyDescent="0.25">
      <c r="A261" t="s">
        <v>297</v>
      </c>
      <c r="B261" t="s">
        <v>166</v>
      </c>
      <c r="C261" t="s">
        <v>378</v>
      </c>
    </row>
    <row r="262" spans="1:3" x14ac:dyDescent="0.25">
      <c r="A262" t="s">
        <v>298</v>
      </c>
      <c r="B262" t="s">
        <v>166</v>
      </c>
      <c r="C262" t="s">
        <v>378</v>
      </c>
    </row>
    <row r="263" spans="1:3" x14ac:dyDescent="0.25">
      <c r="A263" t="s">
        <v>299</v>
      </c>
      <c r="B263" t="s">
        <v>166</v>
      </c>
      <c r="C263" t="s">
        <v>378</v>
      </c>
    </row>
    <row r="264" spans="1:3" x14ac:dyDescent="0.25">
      <c r="A264" t="s">
        <v>300</v>
      </c>
      <c r="B264" t="s">
        <v>166</v>
      </c>
      <c r="C264" t="s">
        <v>378</v>
      </c>
    </row>
    <row r="265" spans="1:3" x14ac:dyDescent="0.25">
      <c r="A265" t="s">
        <v>301</v>
      </c>
      <c r="B265" t="s">
        <v>166</v>
      </c>
      <c r="C265" t="s">
        <v>378</v>
      </c>
    </row>
    <row r="266" spans="1:3" x14ac:dyDescent="0.25">
      <c r="A266" t="s">
        <v>302</v>
      </c>
      <c r="B266" t="s">
        <v>166</v>
      </c>
      <c r="C266" t="s">
        <v>378</v>
      </c>
    </row>
    <row r="267" spans="1:3" x14ac:dyDescent="0.25">
      <c r="A267" t="s">
        <v>303</v>
      </c>
      <c r="B267" t="s">
        <v>166</v>
      </c>
      <c r="C267" t="s">
        <v>378</v>
      </c>
    </row>
    <row r="268" spans="1:3" x14ac:dyDescent="0.25">
      <c r="A268" t="s">
        <v>304</v>
      </c>
      <c r="B268" t="s">
        <v>166</v>
      </c>
      <c r="C268" t="s">
        <v>378</v>
      </c>
    </row>
    <row r="269" spans="1:3" x14ac:dyDescent="0.25">
      <c r="A269" t="s">
        <v>305</v>
      </c>
      <c r="B269" t="s">
        <v>166</v>
      </c>
      <c r="C269" t="s">
        <v>378</v>
      </c>
    </row>
    <row r="270" spans="1:3" x14ac:dyDescent="0.25">
      <c r="A270" t="s">
        <v>306</v>
      </c>
      <c r="B270" t="s">
        <v>166</v>
      </c>
      <c r="C270" t="s">
        <v>378</v>
      </c>
    </row>
    <row r="271" spans="1:3" x14ac:dyDescent="0.25">
      <c r="A271" t="s">
        <v>307</v>
      </c>
      <c r="B271" t="s">
        <v>166</v>
      </c>
      <c r="C271" t="s">
        <v>378</v>
      </c>
    </row>
    <row r="272" spans="1:3" x14ac:dyDescent="0.25">
      <c r="A272" t="s">
        <v>308</v>
      </c>
      <c r="B272" t="s">
        <v>166</v>
      </c>
      <c r="C272" t="s">
        <v>378</v>
      </c>
    </row>
    <row r="273" spans="1:3" x14ac:dyDescent="0.25">
      <c r="A273" t="s">
        <v>309</v>
      </c>
      <c r="B273" t="s">
        <v>166</v>
      </c>
      <c r="C273" t="s">
        <v>378</v>
      </c>
    </row>
    <row r="274" spans="1:3" x14ac:dyDescent="0.25">
      <c r="A274" t="s">
        <v>310</v>
      </c>
      <c r="B274" t="s">
        <v>166</v>
      </c>
      <c r="C274" t="s">
        <v>378</v>
      </c>
    </row>
    <row r="275" spans="1:3" x14ac:dyDescent="0.25">
      <c r="A275" t="s">
        <v>311</v>
      </c>
      <c r="B275" t="s">
        <v>166</v>
      </c>
      <c r="C275" t="s">
        <v>378</v>
      </c>
    </row>
    <row r="276" spans="1:3" x14ac:dyDescent="0.25">
      <c r="A276" t="s">
        <v>312</v>
      </c>
      <c r="B276" t="s">
        <v>166</v>
      </c>
      <c r="C276" t="s">
        <v>378</v>
      </c>
    </row>
    <row r="277" spans="1:3" x14ac:dyDescent="0.25">
      <c r="A277" t="s">
        <v>313</v>
      </c>
      <c r="B277" t="s">
        <v>166</v>
      </c>
      <c r="C277" t="s">
        <v>378</v>
      </c>
    </row>
    <row r="278" spans="1:3" x14ac:dyDescent="0.25">
      <c r="A278" t="s">
        <v>314</v>
      </c>
      <c r="B278" t="s">
        <v>166</v>
      </c>
      <c r="C278" t="s">
        <v>378</v>
      </c>
    </row>
    <row r="279" spans="1:3" x14ac:dyDescent="0.25">
      <c r="A279" t="s">
        <v>315</v>
      </c>
      <c r="B279" t="s">
        <v>166</v>
      </c>
      <c r="C279" t="s">
        <v>378</v>
      </c>
    </row>
    <row r="280" spans="1:3" x14ac:dyDescent="0.25">
      <c r="A280" t="s">
        <v>316</v>
      </c>
      <c r="B280" t="s">
        <v>166</v>
      </c>
      <c r="C280" t="s">
        <v>378</v>
      </c>
    </row>
    <row r="281" spans="1:3" x14ac:dyDescent="0.25">
      <c r="A281" t="s">
        <v>317</v>
      </c>
      <c r="B281" t="s">
        <v>166</v>
      </c>
      <c r="C281" t="s">
        <v>378</v>
      </c>
    </row>
    <row r="282" spans="1:3" x14ac:dyDescent="0.25">
      <c r="A282" t="s">
        <v>318</v>
      </c>
      <c r="B282" t="s">
        <v>166</v>
      </c>
      <c r="C282" t="s">
        <v>378</v>
      </c>
    </row>
    <row r="283" spans="1:3" x14ac:dyDescent="0.25">
      <c r="A283" t="s">
        <v>319</v>
      </c>
      <c r="B283" t="s">
        <v>166</v>
      </c>
      <c r="C283" t="s">
        <v>378</v>
      </c>
    </row>
    <row r="284" spans="1:3" x14ac:dyDescent="0.25">
      <c r="A284" t="s">
        <v>320</v>
      </c>
      <c r="B284" t="s">
        <v>166</v>
      </c>
      <c r="C284" t="s">
        <v>378</v>
      </c>
    </row>
    <row r="285" spans="1:3" x14ac:dyDescent="0.25">
      <c r="A285" t="s">
        <v>321</v>
      </c>
      <c r="B285" t="s">
        <v>166</v>
      </c>
      <c r="C285" t="s">
        <v>378</v>
      </c>
    </row>
    <row r="286" spans="1:3" x14ac:dyDescent="0.25">
      <c r="A286" t="s">
        <v>322</v>
      </c>
      <c r="B286" t="s">
        <v>166</v>
      </c>
      <c r="C286" t="s">
        <v>378</v>
      </c>
    </row>
    <row r="287" spans="1:3" x14ac:dyDescent="0.25">
      <c r="A287" t="s">
        <v>323</v>
      </c>
      <c r="B287" t="s">
        <v>166</v>
      </c>
      <c r="C287" t="s">
        <v>378</v>
      </c>
    </row>
    <row r="288" spans="1:3" x14ac:dyDescent="0.25">
      <c r="A288" t="s">
        <v>324</v>
      </c>
      <c r="B288" t="s">
        <v>166</v>
      </c>
      <c r="C288" t="s">
        <v>378</v>
      </c>
    </row>
    <row r="289" spans="1:3" x14ac:dyDescent="0.25">
      <c r="A289" t="s">
        <v>325</v>
      </c>
      <c r="B289" t="s">
        <v>166</v>
      </c>
      <c r="C289" t="s">
        <v>378</v>
      </c>
    </row>
    <row r="290" spans="1:3" x14ac:dyDescent="0.25">
      <c r="A290" t="s">
        <v>326</v>
      </c>
      <c r="B290" t="s">
        <v>166</v>
      </c>
      <c r="C290" t="s">
        <v>378</v>
      </c>
    </row>
    <row r="291" spans="1:3" x14ac:dyDescent="0.25">
      <c r="A291" t="s">
        <v>327</v>
      </c>
      <c r="B291" t="s">
        <v>166</v>
      </c>
      <c r="C291" t="s">
        <v>378</v>
      </c>
    </row>
    <row r="292" spans="1:3" x14ac:dyDescent="0.25">
      <c r="A292" t="s">
        <v>328</v>
      </c>
      <c r="B292" t="s">
        <v>166</v>
      </c>
      <c r="C292" t="s">
        <v>378</v>
      </c>
    </row>
    <row r="293" spans="1:3" x14ac:dyDescent="0.25">
      <c r="A293" t="s">
        <v>329</v>
      </c>
      <c r="B293" t="s">
        <v>166</v>
      </c>
      <c r="C293" t="s">
        <v>378</v>
      </c>
    </row>
    <row r="294" spans="1:3" x14ac:dyDescent="0.25">
      <c r="A294" t="s">
        <v>330</v>
      </c>
      <c r="B294" t="s">
        <v>166</v>
      </c>
      <c r="C294" t="s">
        <v>378</v>
      </c>
    </row>
    <row r="295" spans="1:3" x14ac:dyDescent="0.25">
      <c r="A295" t="s">
        <v>331</v>
      </c>
      <c r="B295" t="s">
        <v>166</v>
      </c>
      <c r="C295" t="s">
        <v>378</v>
      </c>
    </row>
    <row r="296" spans="1:3" x14ac:dyDescent="0.25">
      <c r="A296" t="s">
        <v>332</v>
      </c>
      <c r="B296" t="s">
        <v>166</v>
      </c>
      <c r="C296" t="s">
        <v>378</v>
      </c>
    </row>
    <row r="297" spans="1:3" x14ac:dyDescent="0.25">
      <c r="A297" t="s">
        <v>333</v>
      </c>
      <c r="B297" t="s">
        <v>166</v>
      </c>
      <c r="C297" t="s">
        <v>378</v>
      </c>
    </row>
    <row r="298" spans="1:3" x14ac:dyDescent="0.25">
      <c r="A298" t="s">
        <v>334</v>
      </c>
      <c r="B298" t="s">
        <v>166</v>
      </c>
      <c r="C298" t="s">
        <v>378</v>
      </c>
    </row>
    <row r="299" spans="1:3" x14ac:dyDescent="0.25">
      <c r="A299" t="s">
        <v>335</v>
      </c>
      <c r="B299" t="s">
        <v>166</v>
      </c>
      <c r="C299" t="s">
        <v>378</v>
      </c>
    </row>
    <row r="300" spans="1:3" x14ac:dyDescent="0.25">
      <c r="A300" t="s">
        <v>336</v>
      </c>
      <c r="B300" t="s">
        <v>166</v>
      </c>
      <c r="C300" t="s">
        <v>378</v>
      </c>
    </row>
    <row r="301" spans="1:3" x14ac:dyDescent="0.25">
      <c r="A301" t="s">
        <v>337</v>
      </c>
      <c r="B301" t="s">
        <v>166</v>
      </c>
      <c r="C301" t="s">
        <v>378</v>
      </c>
    </row>
    <row r="302" spans="1:3" x14ac:dyDescent="0.25">
      <c r="A302" t="s">
        <v>338</v>
      </c>
      <c r="B302" t="s">
        <v>166</v>
      </c>
      <c r="C302" t="s">
        <v>378</v>
      </c>
    </row>
    <row r="303" spans="1:3" x14ac:dyDescent="0.25">
      <c r="A303" t="s">
        <v>339</v>
      </c>
      <c r="B303" t="s">
        <v>166</v>
      </c>
      <c r="C303" t="s">
        <v>378</v>
      </c>
    </row>
    <row r="304" spans="1:3" x14ac:dyDescent="0.25">
      <c r="A304" t="s">
        <v>340</v>
      </c>
      <c r="B304" t="s">
        <v>166</v>
      </c>
      <c r="C304" t="s">
        <v>378</v>
      </c>
    </row>
    <row r="305" spans="1:3" x14ac:dyDescent="0.25">
      <c r="A305" t="s">
        <v>341</v>
      </c>
      <c r="B305" t="s">
        <v>166</v>
      </c>
      <c r="C305" t="s">
        <v>378</v>
      </c>
    </row>
    <row r="306" spans="1:3" x14ac:dyDescent="0.25">
      <c r="A306" t="s">
        <v>342</v>
      </c>
      <c r="B306" t="s">
        <v>166</v>
      </c>
      <c r="C306" t="s">
        <v>378</v>
      </c>
    </row>
    <row r="307" spans="1:3" x14ac:dyDescent="0.25">
      <c r="A307" t="s">
        <v>343</v>
      </c>
      <c r="B307" t="s">
        <v>166</v>
      </c>
      <c r="C307" t="s">
        <v>378</v>
      </c>
    </row>
    <row r="308" spans="1:3" x14ac:dyDescent="0.25">
      <c r="A308" t="s">
        <v>344</v>
      </c>
      <c r="B308" t="s">
        <v>166</v>
      </c>
      <c r="C308" t="s">
        <v>378</v>
      </c>
    </row>
    <row r="309" spans="1:3" x14ac:dyDescent="0.25">
      <c r="A309" t="s">
        <v>345</v>
      </c>
      <c r="B309" t="s">
        <v>166</v>
      </c>
      <c r="C309" t="s">
        <v>378</v>
      </c>
    </row>
    <row r="310" spans="1:3" x14ac:dyDescent="0.25">
      <c r="A310" t="s">
        <v>346</v>
      </c>
      <c r="B310" t="s">
        <v>166</v>
      </c>
      <c r="C310" t="s">
        <v>378</v>
      </c>
    </row>
    <row r="311" spans="1:3" x14ac:dyDescent="0.25">
      <c r="A311" t="s">
        <v>347</v>
      </c>
      <c r="B311" t="s">
        <v>166</v>
      </c>
      <c r="C311" t="s">
        <v>378</v>
      </c>
    </row>
    <row r="312" spans="1:3" x14ac:dyDescent="0.25">
      <c r="A312" t="s">
        <v>348</v>
      </c>
      <c r="B312" t="s">
        <v>166</v>
      </c>
      <c r="C312" t="s">
        <v>378</v>
      </c>
    </row>
    <row r="313" spans="1:3" x14ac:dyDescent="0.25">
      <c r="A313" t="s">
        <v>349</v>
      </c>
      <c r="B313" t="s">
        <v>166</v>
      </c>
      <c r="C313" t="s">
        <v>378</v>
      </c>
    </row>
    <row r="314" spans="1:3" x14ac:dyDescent="0.25">
      <c r="A314" t="s">
        <v>350</v>
      </c>
      <c r="B314" t="s">
        <v>166</v>
      </c>
      <c r="C314" t="s">
        <v>378</v>
      </c>
    </row>
    <row r="315" spans="1:3" x14ac:dyDescent="0.25">
      <c r="A315" t="s">
        <v>351</v>
      </c>
      <c r="B315" t="s">
        <v>166</v>
      </c>
      <c r="C315" t="s">
        <v>378</v>
      </c>
    </row>
    <row r="316" spans="1:3" x14ac:dyDescent="0.25">
      <c r="A316" t="s">
        <v>352</v>
      </c>
      <c r="B316" t="s">
        <v>166</v>
      </c>
      <c r="C316" t="s">
        <v>378</v>
      </c>
    </row>
    <row r="317" spans="1:3" x14ac:dyDescent="0.25">
      <c r="A317" t="s">
        <v>353</v>
      </c>
      <c r="B317" t="s">
        <v>166</v>
      </c>
      <c r="C317" t="s">
        <v>378</v>
      </c>
    </row>
    <row r="318" spans="1:3" x14ac:dyDescent="0.25">
      <c r="A318" t="s">
        <v>354</v>
      </c>
      <c r="B318" t="s">
        <v>166</v>
      </c>
      <c r="C318" t="s">
        <v>378</v>
      </c>
    </row>
    <row r="319" spans="1:3" x14ac:dyDescent="0.25">
      <c r="A319" t="s">
        <v>355</v>
      </c>
      <c r="B319" t="s">
        <v>166</v>
      </c>
      <c r="C319" t="s">
        <v>378</v>
      </c>
    </row>
    <row r="320" spans="1:3" x14ac:dyDescent="0.25">
      <c r="A320" t="s">
        <v>356</v>
      </c>
      <c r="B320" t="s">
        <v>166</v>
      </c>
      <c r="C320" t="s">
        <v>378</v>
      </c>
    </row>
    <row r="321" spans="1:3" x14ac:dyDescent="0.25">
      <c r="A321" t="s">
        <v>357</v>
      </c>
      <c r="B321" t="s">
        <v>166</v>
      </c>
      <c r="C321" t="s">
        <v>378</v>
      </c>
    </row>
    <row r="322" spans="1:3" x14ac:dyDescent="0.25">
      <c r="A322" t="s">
        <v>358</v>
      </c>
      <c r="B322" t="s">
        <v>166</v>
      </c>
      <c r="C322" t="s">
        <v>378</v>
      </c>
    </row>
    <row r="323" spans="1:3" x14ac:dyDescent="0.25">
      <c r="A323" t="s">
        <v>359</v>
      </c>
      <c r="B323" t="s">
        <v>166</v>
      </c>
      <c r="C323" t="s">
        <v>378</v>
      </c>
    </row>
    <row r="324" spans="1:3" x14ac:dyDescent="0.25">
      <c r="A324" t="s">
        <v>360</v>
      </c>
      <c r="B324" t="s">
        <v>166</v>
      </c>
      <c r="C324" t="s">
        <v>378</v>
      </c>
    </row>
    <row r="325" spans="1:3" x14ac:dyDescent="0.25">
      <c r="A325" t="s">
        <v>361</v>
      </c>
      <c r="B325" t="s">
        <v>166</v>
      </c>
      <c r="C325" t="s">
        <v>378</v>
      </c>
    </row>
    <row r="326" spans="1:3" x14ac:dyDescent="0.25">
      <c r="A326" t="s">
        <v>362</v>
      </c>
      <c r="B326" t="s">
        <v>166</v>
      </c>
      <c r="C326" t="s">
        <v>378</v>
      </c>
    </row>
    <row r="327" spans="1:3" x14ac:dyDescent="0.25">
      <c r="A327" t="s">
        <v>363</v>
      </c>
      <c r="B327" t="s">
        <v>166</v>
      </c>
      <c r="C327" t="s">
        <v>378</v>
      </c>
    </row>
    <row r="328" spans="1:3" x14ac:dyDescent="0.25">
      <c r="A328" t="s">
        <v>364</v>
      </c>
      <c r="B328" t="s">
        <v>166</v>
      </c>
      <c r="C328" t="s">
        <v>378</v>
      </c>
    </row>
    <row r="329" spans="1:3" x14ac:dyDescent="0.25">
      <c r="A329" t="s">
        <v>365</v>
      </c>
      <c r="B329" t="s">
        <v>166</v>
      </c>
      <c r="C329" t="s">
        <v>378</v>
      </c>
    </row>
    <row r="330" spans="1:3" x14ac:dyDescent="0.25">
      <c r="A330" t="s">
        <v>366</v>
      </c>
      <c r="B330" t="s">
        <v>166</v>
      </c>
      <c r="C330" t="s">
        <v>378</v>
      </c>
    </row>
    <row r="331" spans="1:3" x14ac:dyDescent="0.25">
      <c r="A331" t="s">
        <v>367</v>
      </c>
      <c r="B331" t="s">
        <v>166</v>
      </c>
      <c r="C331" t="s">
        <v>378</v>
      </c>
    </row>
    <row r="332" spans="1:3" x14ac:dyDescent="0.25">
      <c r="A332" t="s">
        <v>368</v>
      </c>
      <c r="B332" t="s">
        <v>166</v>
      </c>
      <c r="C332" t="s">
        <v>378</v>
      </c>
    </row>
    <row r="333" spans="1:3" x14ac:dyDescent="0.25">
      <c r="A333" t="s">
        <v>369</v>
      </c>
      <c r="B333" t="s">
        <v>166</v>
      </c>
      <c r="C333" t="s">
        <v>378</v>
      </c>
    </row>
    <row r="334" spans="1:3" x14ac:dyDescent="0.25">
      <c r="A334" t="s">
        <v>370</v>
      </c>
      <c r="B334" t="s">
        <v>166</v>
      </c>
      <c r="C334" t="s">
        <v>378</v>
      </c>
    </row>
    <row r="335" spans="1:3" x14ac:dyDescent="0.25">
      <c r="A335" t="s">
        <v>371</v>
      </c>
      <c r="B335" t="s">
        <v>166</v>
      </c>
      <c r="C335" t="s">
        <v>378</v>
      </c>
    </row>
    <row r="336" spans="1:3" x14ac:dyDescent="0.25">
      <c r="A336" t="s">
        <v>372</v>
      </c>
      <c r="B336" t="s">
        <v>166</v>
      </c>
      <c r="C336" t="s">
        <v>378</v>
      </c>
    </row>
    <row r="337" spans="1:3" x14ac:dyDescent="0.25">
      <c r="A337" t="s">
        <v>373</v>
      </c>
      <c r="B337" t="s">
        <v>166</v>
      </c>
      <c r="C337" t="s">
        <v>378</v>
      </c>
    </row>
    <row r="338" spans="1:3" x14ac:dyDescent="0.25">
      <c r="A338" t="s">
        <v>375</v>
      </c>
      <c r="B338" t="s">
        <v>380</v>
      </c>
      <c r="C33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8"/>
  <sheetViews>
    <sheetView topLeftCell="B1" zoomScale="70" zoomScaleNormal="70" workbookViewId="0">
      <selection activeCell="D2" sqref="D2"/>
    </sheetView>
  </sheetViews>
  <sheetFormatPr defaultColWidth="9.140625" defaultRowHeight="15" x14ac:dyDescent="0.25"/>
  <cols>
    <col min="1" max="1" width="141.7109375" customWidth="1"/>
    <col min="3" max="3" width="43.140625" bestFit="1" customWidth="1"/>
    <col min="4" max="4" width="43.140625" customWidth="1"/>
    <col min="5" max="5" width="250" customWidth="1"/>
    <col min="6" max="6" width="163.28515625" customWidth="1"/>
  </cols>
  <sheetData>
    <row r="1" spans="1:6" ht="21" x14ac:dyDescent="0.35">
      <c r="A1" s="5" t="s">
        <v>0</v>
      </c>
      <c r="B1" s="5" t="s">
        <v>376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2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4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2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2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2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2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25">
      <c r="A7" t="s">
        <v>9</v>
      </c>
      <c r="B7">
        <v>5250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es]",[0,5250],"Power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es]",[0,5250],"Electricity"),</v>
      </c>
    </row>
    <row r="8" spans="1:6" s="1" customFormat="1" x14ac:dyDescent="0.25">
      <c r="A8" t="s">
        <v>10</v>
      </c>
      <c r="B8">
        <v>250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es]",[0,250],"Power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es]",[0,250],"Electricity"),</v>
      </c>
    </row>
    <row r="9" spans="1:6" x14ac:dyDescent="0.2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2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2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25">
      <c r="A12" t="s">
        <v>14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"Boolean Use Non BAU Mandated Capacity Construction Schedule[natural gas nonpeaker es]","Boolean Use Non BAU Mandated Capacity Construction Schedule[natural gas nonpeaker es]",[0,1],"Power Sector Gas Regs"),</v>
      </c>
      <c r="F12" s="3" t="str">
        <f t="shared" si="0"/>
        <v>(True, "Boolean Use Non BAU Mandated Capacity Construction Schedule[natural gas nonpeaker es]","Boolean Use Non BAU Mandated Capacity Construction Schedule[natural gas nonpeaker es]",[0,1],"Electricity"),</v>
      </c>
    </row>
    <row r="13" spans="1:6" x14ac:dyDescent="0.25">
      <c r="A13" t="s">
        <v>15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3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4" spans="1:6" x14ac:dyDescent="0.25">
      <c r="A14" t="s">
        <v>16</v>
      </c>
      <c r="B14">
        <v>1</v>
      </c>
      <c r="C14" s="2" t="str">
        <f>INDEX('Policy groups'!$B:$B,MATCH('Script Setup'!$A14,'Policy groups'!$A:$A,0))</f>
        <v>Power Sector Gas Regs</v>
      </c>
      <c r="D14" s="2" t="str">
        <f>INDEX('Policy groups'!$C:$C,MATCH('Script Setup'!$A14,'Policy groups'!$A:$A,0))</f>
        <v>Electricity</v>
      </c>
      <c r="E14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4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5" spans="1:6" x14ac:dyDescent="0.25">
      <c r="A15" t="s">
        <v>193</v>
      </c>
      <c r="B15">
        <v>140</v>
      </c>
      <c r="C15" s="2" t="str">
        <f>INDEX('Policy groups'!$B:$B,MATCH('Script Setup'!$A15,'Policy groups'!$A:$A,0))</f>
        <v xml:space="preserve">EV Charger Deployment </v>
      </c>
      <c r="D15" s="2" t="str">
        <f>INDEX('Policy groups'!$C:$C,MATCH('Script Setup'!$A15,'Policy groups'!$A:$A,0))</f>
        <v>Transportation</v>
      </c>
      <c r="E15" s="3" t="str">
        <f t="shared" si="1"/>
        <v>(True, "EV Charger Deployment","EV Charger Deployment",[0,140],"EV Charger Deployment "),</v>
      </c>
      <c r="F15" s="3" t="str">
        <f t="shared" si="0"/>
        <v>(True, "EV Charger Deployment","EV Charger Deployment",[0,140],"Transportation"),</v>
      </c>
    </row>
    <row r="16" spans="1:6" x14ac:dyDescent="0.25">
      <c r="A16" t="s">
        <v>17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Demand Response Potential Achieved","Fraction of Additional Demand Response Potential Achieved",[0,1],"Grid Flexibility"),</v>
      </c>
      <c r="F16" s="3" t="str">
        <f t="shared" si="0"/>
        <v>(True, "Fraction of Additional Demand Response Potential Achieved","Fraction of Additional Demand Response Potential Achieved",[0,1],"Electricity"),</v>
      </c>
    </row>
    <row r="17" spans="1:6" x14ac:dyDescent="0.25">
      <c r="A17" t="s">
        <v>18</v>
      </c>
      <c r="B17">
        <v>1</v>
      </c>
      <c r="C17" s="2" t="str">
        <f>INDEX('Policy groups'!$B:$B,MATCH('Script Setup'!$A17,'Policy groups'!$A:$A,0))</f>
        <v>Grid Flexibility</v>
      </c>
      <c r="D17" s="2" t="str">
        <f>INDEX('Policy groups'!$C:$C,MATCH('Script Setup'!$A17,'Policy groups'!$A:$A,0))</f>
        <v>Electricity</v>
      </c>
      <c r="E17" s="3" t="str">
        <f t="shared" si="1"/>
        <v>(True, "Fraction of Additional Grid Battery Storage Potential Achieved","Fraction of Additional Grid Battery Storage Potential Achieved",[0,1],"Grid Flexibility"),</v>
      </c>
      <c r="F17" s="3" t="str">
        <f t="shared" si="0"/>
        <v>(True, "Fraction of Additional Grid Battery Storage Potential Achieved","Fraction of Additional Grid Battery Storage Potential Achieved",[0,1],"Electricity"),</v>
      </c>
    </row>
    <row r="18" spans="1:6" x14ac:dyDescent="0.25">
      <c r="A18" t="s">
        <v>19</v>
      </c>
      <c r="B18">
        <v>1</v>
      </c>
      <c r="C18" s="2" t="str">
        <f>INDEX('Policy groups'!$B:$B,MATCH('Script Setup'!$A18,'Policy groups'!$A:$A,0))</f>
        <v>Afforestation and Reforestation</v>
      </c>
      <c r="D18" s="2" t="str">
        <f>INDEX('Policy groups'!$C:$C,MATCH('Script Setup'!$A18,'Policy groups'!$A:$A,0))</f>
        <v>Land</v>
      </c>
      <c r="E18" s="3" t="str">
        <f t="shared" si="1"/>
        <v>(True, "Fraction of Afforestation and Reforestation Achieved","Fraction of Afforestation and Reforestation Achieved",[0,1],"Afforestation and Reforestation"),</v>
      </c>
      <c r="F18" s="3" t="str">
        <f t="shared" si="0"/>
        <v>(True, "Fraction of Afforestation and Reforestation Achieved","Fraction of Afforestation and Reforestation Achieved",[0,1],"Land"),</v>
      </c>
    </row>
    <row r="19" spans="1:6" x14ac:dyDescent="0.25">
      <c r="A19" t="s">
        <v>20</v>
      </c>
      <c r="B19">
        <v>1</v>
      </c>
      <c r="C19" s="2" t="str">
        <f>INDEX('Policy groups'!$B:$B,MATCH('Script Setup'!$A19,'Policy groups'!$A:$A,0))</f>
        <v>Cement Clinker Substitution</v>
      </c>
      <c r="D19" s="2" t="str">
        <f>INDEX('Policy groups'!$C:$C,MATCH('Script Setup'!$A19,'Policy groups'!$A:$A,0))</f>
        <v>Industry Energy</v>
      </c>
      <c r="E19" s="3" t="str">
        <f t="shared" si="1"/>
        <v>(True, "Fraction of Cement Measures Achieved","Fraction of Cement Measures Achieved",[0,1],"Cement Clinker Substitution"),</v>
      </c>
      <c r="F19" s="3" t="str">
        <f t="shared" si="0"/>
        <v>(True, "Fraction of Cement Measures Achieved","Fraction of Cement Measures Achieved",[0,1],"Industry Energy"),</v>
      </c>
    </row>
    <row r="20" spans="1:6" x14ac:dyDescent="0.25">
      <c r="A20" t="s">
        <v>21</v>
      </c>
      <c r="B20">
        <v>1</v>
      </c>
      <c r="C20" s="2" t="str">
        <f>INDEX('Policy groups'!$B:$B,MATCH('Script Setup'!$A20,'Policy groups'!$A:$A,0))</f>
        <v>Cropland Measures</v>
      </c>
      <c r="D20" s="2" t="str">
        <f>INDEX('Policy groups'!$C:$C,MATCH('Script Setup'!$A20,'Policy groups'!$A:$A,0))</f>
        <v>Agriculture</v>
      </c>
      <c r="E20" s="3" t="str">
        <f t="shared" si="1"/>
        <v>(True, "Fraction of Cropland and Rice Measures Achieved","Fraction of Cropland and Rice Measures Achieved",[0,1],"Cropland Measures"),</v>
      </c>
      <c r="F20" s="3" t="str">
        <f t="shared" si="0"/>
        <v>(True, "Fraction of Cropland and Rice Measures Achieved","Fraction of Cropland and Rice Measures Achieved",[0,1],"Agriculture"),</v>
      </c>
    </row>
    <row r="21" spans="1:6" x14ac:dyDescent="0.25">
      <c r="A21" t="s">
        <v>22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Destruction Achieved","Fraction of F Gas Destruction Achieved",[0,1],"F-Gas Policies"),</v>
      </c>
      <c r="F21" s="3" t="str">
        <f t="shared" si="0"/>
        <v>(True, "Fraction of F Gas Destruction Achieved","Fraction of F Gas Destruction Achieved",[0,1],"Industry Non-CO2"),</v>
      </c>
    </row>
    <row r="22" spans="1:6" x14ac:dyDescent="0.25">
      <c r="A22" t="s">
        <v>186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Inspct Maint Retrofit Achieved","Fraction of F Gas Inspct Maint Retrofit Achieved",[0,1],"F-Gas Policies"),</v>
      </c>
      <c r="F22" s="3" t="str">
        <f t="shared" si="0"/>
        <v>(True, "Fraction of F Gas Inspct Maint Retrofit Achieved","Fraction of F Gas Inspct Maint Retrofit Achieved",[0,1],"Industry Non-CO2"),</v>
      </c>
    </row>
    <row r="23" spans="1:6" x14ac:dyDescent="0.25">
      <c r="A23" t="s">
        <v>185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Recovery Achieved","Fraction of F Gas Recovery Achieved",[0,1],"F-Gas Policies"),</v>
      </c>
      <c r="F23" s="3" t="str">
        <f t="shared" si="0"/>
        <v>(True, "Fraction of F Gas Recovery Achieved","Fraction of F Gas Recovery Achieved",[0,1],"Industry Non-CO2"),</v>
      </c>
    </row>
    <row r="24" spans="1:6" x14ac:dyDescent="0.25">
      <c r="A24" t="s">
        <v>23</v>
      </c>
      <c r="B24">
        <v>1</v>
      </c>
      <c r="C24" s="2" t="str">
        <f>INDEX('Policy groups'!$B:$B,MATCH('Script Setup'!$A24,'Policy groups'!$A:$A,0))</f>
        <v>F-Gas Policies</v>
      </c>
      <c r="D24" s="2" t="str">
        <f>INDEX('Policy groups'!$C:$C,MATCH('Script Setup'!$A24,'Policy groups'!$A:$A,0))</f>
        <v>Industry Non-CO2</v>
      </c>
      <c r="E24" s="3" t="str">
        <f t="shared" si="1"/>
        <v>(True, "Fraction of F Gas Substitution Achieved","Fraction of F Gas Substitution Achieved",[0,1],"F-Gas Policies"),</v>
      </c>
      <c r="F24" s="3" t="str">
        <f t="shared" si="0"/>
        <v>(True, "Fraction of F Gas Substitution Achieved","Fraction of F Gas Substitution Achieved",[0,1],"Industry Non-CO2"),</v>
      </c>
    </row>
    <row r="25" spans="1:6" x14ac:dyDescent="0.25">
      <c r="A25" t="s">
        <v>24</v>
      </c>
      <c r="B25">
        <v>1</v>
      </c>
      <c r="C25" s="2" t="str">
        <f>INDEX('Policy groups'!$B:$B,MATCH('Script Setup'!$A25,'Policy groups'!$A:$A,0))</f>
        <v>Hydrogen Electrolysis</v>
      </c>
      <c r="D25" s="2" t="str">
        <f>INDEX('Policy groups'!$C:$C,MATCH('Script Setup'!$A25,'Policy groups'!$A:$A,0))</f>
        <v>Hydrogen</v>
      </c>
      <c r="E25" s="3" t="str">
        <f t="shared" si="1"/>
        <v>(True, "Fraction of Hydrogen Production Pathways Shifted","Fraction of Hydrogen Production Pathways Shifted",[0,1],"Hydrogen Electrolysis"),</v>
      </c>
      <c r="F25" s="3" t="str">
        <f t="shared" si="0"/>
        <v>(True, "Fraction of Hydrogen Production Pathways Shifted","Fraction of Hydrogen Production Pathways Shifted",[0,1],"Hydrogen"),</v>
      </c>
    </row>
    <row r="26" spans="1:6" x14ac:dyDescent="0.25">
      <c r="A26" t="s">
        <v>25</v>
      </c>
      <c r="B26">
        <v>1</v>
      </c>
      <c r="C26" s="2" t="str">
        <f>INDEX('Policy groups'!$B:$B,MATCH('Script Setup'!$A26,'Policy groups'!$A:$A,0))</f>
        <v>Forest Management</v>
      </c>
      <c r="D26" s="2" t="str">
        <f>INDEX('Policy groups'!$C:$C,MATCH('Script Setup'!$A26,'Policy groups'!$A:$A,0))</f>
        <v>Land</v>
      </c>
      <c r="E26" s="3" t="str">
        <f t="shared" si="1"/>
        <v>(True, "Fraction of Improved Forest Management Achieved","Fraction of Improved Forest Management Achieved",[0,1],"Forest Management"),</v>
      </c>
      <c r="F26" s="3" t="str">
        <f t="shared" si="0"/>
        <v>(True, "Fraction of Improved Forest Management Achieved","Fraction of Improved Forest Management Achieved",[0,1],"Land"),</v>
      </c>
    </row>
    <row r="27" spans="1:6" x14ac:dyDescent="0.25">
      <c r="A27" t="s">
        <v>194</v>
      </c>
      <c r="B27">
        <v>0.9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7" s="3" t="str">
        <f>CONCATENATE("(True, ""","",TRIM(A27),"",""",","""",TRIM(A27),"""","",",[0,",B27,"],","""",D27,"""","),")</f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8" spans="1:6" x14ac:dyDescent="0.25">
      <c r="A28" t="s">
        <v>195</v>
      </c>
      <c r="B28">
        <v>0.92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05,electricity if]","Fraction of Industrial Fuel Use Shifted to Other Fuels[coal mining 05,electricity if]",[0,0.92],"Industrial Fuel Switching"),</v>
      </c>
      <c r="F28" s="3" t="str">
        <f t="shared" si="0"/>
        <v>(True, "Fraction of Industrial Fuel Use Shifted to Other Fuels[coal mining 05,electricity if]","Fraction of Industrial Fuel Use Shifted to Other Fuels[coal mining 05,electricity if]",[0,0.92],"Industry"),</v>
      </c>
    </row>
    <row r="29" spans="1:6" x14ac:dyDescent="0.25">
      <c r="A29" t="s">
        <v>196</v>
      </c>
      <c r="B29">
        <v>0.08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9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30" spans="1:6" x14ac:dyDescent="0.25">
      <c r="A30" t="s">
        <v>197</v>
      </c>
      <c r="B30">
        <v>0.92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30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1" spans="1:6" x14ac:dyDescent="0.25">
      <c r="A31" t="s">
        <v>198</v>
      </c>
      <c r="B31">
        <v>0.08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1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2" spans="1:6" x14ac:dyDescent="0.25">
      <c r="A32" t="s">
        <v>199</v>
      </c>
      <c r="B32">
        <v>0.92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2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3" spans="1:6" x14ac:dyDescent="0.25">
      <c r="A33" t="s">
        <v>200</v>
      </c>
      <c r="B33">
        <v>0.08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3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4" spans="1:6" x14ac:dyDescent="0.25">
      <c r="A34" t="s">
        <v>201</v>
      </c>
      <c r="B34">
        <v>0.88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4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5" spans="1:6" x14ac:dyDescent="0.25">
      <c r="A35" t="s">
        <v>202</v>
      </c>
      <c r="B35">
        <v>0.12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5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6" spans="1:6" x14ac:dyDescent="0.25">
      <c r="A36" t="s">
        <v>203</v>
      </c>
      <c r="B36">
        <v>0.92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6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7" spans="1:6" x14ac:dyDescent="0.25">
      <c r="A37" t="s">
        <v>204</v>
      </c>
      <c r="B37">
        <v>0.08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7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8" spans="1:6" x14ac:dyDescent="0.25">
      <c r="A38" t="s">
        <v>205</v>
      </c>
      <c r="B38">
        <v>0.92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8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9" spans="1:6" x14ac:dyDescent="0.25">
      <c r="A39" t="s">
        <v>206</v>
      </c>
      <c r="B39">
        <v>0.08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9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40" spans="1:6" x14ac:dyDescent="0.25">
      <c r="A40" t="s">
        <v>207</v>
      </c>
      <c r="B40">
        <v>0.97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40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1" spans="1:6" x14ac:dyDescent="0.25">
      <c r="A41" t="s">
        <v>208</v>
      </c>
      <c r="B41">
        <v>0.03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1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2" spans="1:6" x14ac:dyDescent="0.25">
      <c r="A42" t="s">
        <v>209</v>
      </c>
      <c r="B42">
        <v>0.48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2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3" spans="1:6" x14ac:dyDescent="0.25">
      <c r="A43" t="s">
        <v>210</v>
      </c>
      <c r="B43">
        <v>0.52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3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4" spans="1:6" x14ac:dyDescent="0.25">
      <c r="A44" t="s">
        <v>211</v>
      </c>
      <c r="B44">
        <v>0.47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4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5" spans="1:6" x14ac:dyDescent="0.25">
      <c r="A45" t="s">
        <v>212</v>
      </c>
      <c r="B45">
        <v>0.53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5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6" spans="1:6" x14ac:dyDescent="0.25">
      <c r="A46" t="s">
        <v>213</v>
      </c>
      <c r="B46">
        <v>0.47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6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7" spans="1:6" x14ac:dyDescent="0.25">
      <c r="A47" t="s">
        <v>214</v>
      </c>
      <c r="B47">
        <v>0.53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7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8" spans="1:6" x14ac:dyDescent="0.25">
      <c r="A48" t="s">
        <v>215</v>
      </c>
      <c r="B48">
        <v>0.92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8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9" spans="1:6" x14ac:dyDescent="0.25">
      <c r="A49" t="s">
        <v>216</v>
      </c>
      <c r="B49">
        <v>0.08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9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50" spans="1:6" x14ac:dyDescent="0.25">
      <c r="A50" t="s">
        <v>217</v>
      </c>
      <c r="B50">
        <v>0.22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50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1" spans="1:6" x14ac:dyDescent="0.25">
      <c r="A51" t="s">
        <v>218</v>
      </c>
      <c r="B51">
        <v>0.78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1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2" spans="1:6" x14ac:dyDescent="0.25">
      <c r="A52" t="s">
        <v>219</v>
      </c>
      <c r="B52">
        <v>0.28999999999999998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2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3" spans="1:6" x14ac:dyDescent="0.25">
      <c r="A53" t="s">
        <v>220</v>
      </c>
      <c r="B53">
        <v>0.71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3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4" spans="1:6" x14ac:dyDescent="0.25">
      <c r="A54" t="s">
        <v>221</v>
      </c>
      <c r="B54">
        <v>0.44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4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5" spans="1:6" x14ac:dyDescent="0.25">
      <c r="A55" t="s">
        <v>222</v>
      </c>
      <c r="B55">
        <v>0.56000000000000005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5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6" spans="1:6" x14ac:dyDescent="0.25">
      <c r="A56" t="s">
        <v>223</v>
      </c>
      <c r="B56">
        <v>0.92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6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7" spans="1:6" x14ac:dyDescent="0.25">
      <c r="A57" t="s">
        <v>224</v>
      </c>
      <c r="B57">
        <v>0.08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7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8" spans="1:6" x14ac:dyDescent="0.25">
      <c r="A58" t="s">
        <v>225</v>
      </c>
      <c r="B58">
        <v>0.92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8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9" spans="1:6" x14ac:dyDescent="0.25">
      <c r="A59" t="s">
        <v>226</v>
      </c>
      <c r="B59">
        <v>0.08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9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60" spans="1:6" x14ac:dyDescent="0.25">
      <c r="A60" t="s">
        <v>227</v>
      </c>
      <c r="B60">
        <v>0.92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60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1" spans="1:6" x14ac:dyDescent="0.25">
      <c r="A61" t="s">
        <v>228</v>
      </c>
      <c r="B61">
        <v>0.08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1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2" spans="1:6" x14ac:dyDescent="0.25">
      <c r="A62" t="s">
        <v>229</v>
      </c>
      <c r="B62">
        <v>0.94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2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3" spans="1:6" x14ac:dyDescent="0.25">
      <c r="A63" t="s">
        <v>230</v>
      </c>
      <c r="B63">
        <v>0.06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3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4" spans="1:6" x14ac:dyDescent="0.25">
      <c r="A64" t="s">
        <v>231</v>
      </c>
      <c r="B64">
        <v>0.94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4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5" spans="1:6" x14ac:dyDescent="0.25">
      <c r="A65" t="s">
        <v>232</v>
      </c>
      <c r="B65">
        <v>0.06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5" s="3" t="str">
        <f t="shared" ref="F65:F128" si="2">CONCATENATE("(True, ""","",TRIM(A65),"",""",","""",TRIM(A65),"""","",",[0,",B65,"],","""",D65,"""","),")</f>
        <v>(True, "Fraction of Industrial Fuel Use Shifted to Other Fuels[road vehicles 29,hydrogen if]","Fraction of Industrial Fuel Use Shifted to Other Fuels[road vehicles 29,hydrogen if]",[0,0.06],"Industry"),</v>
      </c>
    </row>
    <row r="66" spans="1:6" x14ac:dyDescent="0.25">
      <c r="A66" t="s">
        <v>233</v>
      </c>
      <c r="B66">
        <v>0.94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9" si="3">CONCATENATE("(True, ""","",TRIM(A66),"",""",","""",TRIM(A66),"""","",",[0,",B66,"],","""",C66,"""","),")</f>
        <v>(True, "Fraction of Industrial Fuel Use Shifted to Other Fuels[nonroad vehicles 30,electricity if]","Fraction of Industrial Fuel Use Shifted to Other Fuels[nonroad vehicles 30,electricity if]",[0,0.94],"Industrial Fuel Switching"),</v>
      </c>
      <c r="F66" s="3" t="str">
        <f t="shared" si="2"/>
        <v>(True, "Fraction of Industrial Fuel Use Shifted to Other Fuels[nonroad vehicles 30,electricity if]","Fraction of Industrial Fuel Use Shifted to Other Fuels[nonroad vehicles 30,electricity if]",[0,0.94],"Industry"),</v>
      </c>
    </row>
    <row r="67" spans="1:6" x14ac:dyDescent="0.25">
      <c r="A67" t="s">
        <v>234</v>
      </c>
      <c r="B67">
        <v>0.06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3"/>
        <v>(True, "Fraction of Industrial Fuel Use Shifted to Other Fuels[nonroad vehicles 30,hydrogen if]","Fraction of Industrial Fuel Use Shifted to Other Fuels[nonroad vehicles 30,hydrogen if]",[0,0.06],"Industrial Fuel Switching"),</v>
      </c>
      <c r="F67" s="3" t="str">
        <f t="shared" si="2"/>
        <v>(True, "Fraction of Industrial Fuel Use Shifted to Other Fuels[nonroad vehicles 30,hydrogen if]","Fraction of Industrial Fuel Use Shifted to Other Fuels[nonroad vehicles 30,hydrogen if]",[0,0.06],"Industry"),</v>
      </c>
    </row>
    <row r="68" spans="1:6" x14ac:dyDescent="0.25">
      <c r="A68" t="s">
        <v>235</v>
      </c>
      <c r="B68">
        <v>0.92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8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9" spans="1:6" x14ac:dyDescent="0.25">
      <c r="A69" t="s">
        <v>236</v>
      </c>
      <c r="B69">
        <v>0.08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3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9" s="3" t="str">
        <f t="shared" si="2"/>
        <v>(True, "Fraction of Industrial Fuel Use Shifted to Other Fuels[other manufacturing 31T33,hydrogen if]","Fraction of Industrial Fuel Use Shifted to Other Fuels[other manufacturing 31T33,hydrogen if]",[0,0.08],"Industry"),</v>
      </c>
    </row>
    <row r="70" spans="1:6" x14ac:dyDescent="0.2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70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1" spans="1:6" x14ac:dyDescent="0.25">
      <c r="A71" t="s">
        <v>238</v>
      </c>
      <c r="B71">
        <v>0.9</v>
      </c>
      <c r="C71" s="2" t="str">
        <f>INDEX('Policy groups'!$B:$B,MATCH('Script Setup'!$A71,'Policy groups'!$A:$A,0))</f>
        <v>Industrial Fuel Switching</v>
      </c>
      <c r="D71" s="2" t="str">
        <f>INDEX('Policy groups'!$C:$C,MATCH('Script Setup'!$A71,'Policy groups'!$A:$A,0))</f>
        <v>Industry</v>
      </c>
      <c r="E71" s="3" t="str">
        <f t="shared" si="3"/>
        <v>(True, "Fraction of Industrial Fuel Use Shifted to Other Fuels[construction 41T43,electricity if]","Fraction of Industrial Fuel Use Shifted to Other Fuels[construction 41T43,electricity if]",[0,0.9],"Industrial Fuel Switching"),</v>
      </c>
      <c r="F71" s="3" t="str">
        <f t="shared" si="2"/>
        <v>(True, "Fraction of Industrial Fuel Use Shifted to Other Fuels[construction 41T43,electricity if]","Fraction of Industrial Fuel Use Shifted to Other Fuels[construction 41T43,electricity if]",[0,0.9],"Industry"),</v>
      </c>
    </row>
    <row r="72" spans="1:6" x14ac:dyDescent="0.25">
      <c r="A72" t="s">
        <v>58</v>
      </c>
      <c r="B72">
        <v>1</v>
      </c>
      <c r="C72" s="2" t="str">
        <f>INDEX('Policy groups'!$B:$B,MATCH('Script Setup'!$A72,'Policy groups'!$A:$A,0))</f>
        <v>Livestock Measures</v>
      </c>
      <c r="D72" s="2" t="str">
        <f>INDEX('Policy groups'!$C:$C,MATCH('Script Setup'!$A72,'Policy groups'!$A:$A,0))</f>
        <v>Agriculture</v>
      </c>
      <c r="E72" s="3" t="str">
        <f t="shared" si="3"/>
        <v>(True, "Fraction of Livestock Measures Achieved","Fraction of Livestock Measures Achieved",[0,1],"Livestock Measures"),</v>
      </c>
      <c r="F72" s="3" t="str">
        <f t="shared" si="2"/>
        <v>(True, "Fraction of Livestock Measures Achieved","Fraction of Livestock Measures Achieved",[0,1],"Agriculture"),</v>
      </c>
    </row>
    <row r="73" spans="1:6" x14ac:dyDescent="0.2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3"/>
        <v>(True, "Fraction of Methane Capture Opportunities Achieved[coal mining 05]","Fraction of Methane Capture Opportunities Achieved[coal mining 05]",[0,1],"Methane Capture and Destruction"),</v>
      </c>
      <c r="F73" s="3" t="str">
        <f t="shared" si="2"/>
        <v>(True, "Fraction of Methane Capture Opportunities Achieved[coal mining 05]","Fraction of Methane Capture Opportunities Achieved[coal mining 05]",[0,1],"Industry"),</v>
      </c>
    </row>
    <row r="74" spans="1:6" x14ac:dyDescent="0.2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3"/>
        <v>(True, "Fraction of Methane Capture Opportunities Achieved[oil and gas extraction 06]","Fraction of Methane Capture Opportunities Achieved[oil and gas extraction 06]",[0,1],"Methane Capture and Destruction"),</v>
      </c>
      <c r="F74" s="3" t="str">
        <f t="shared" si="2"/>
        <v>(True, "Fraction of Methane Capture Opportunities Achieved[oil and gas extraction 06]","Fraction of Methane Capture Opportunities Achieved[oil and gas extraction 06]",[0,1],"Industry"),</v>
      </c>
    </row>
    <row r="75" spans="1:6" x14ac:dyDescent="0.2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3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5" s="3" t="str">
        <f t="shared" si="2"/>
        <v>(True, "Fraction of Methane Capture Opportunities Achieved[energy pipelines and gas processing 352T353]","Fraction of Methane Capture Opportunities Achieved[energy pipelines and gas processing 352T353]",[0,1],"Industry"),</v>
      </c>
    </row>
    <row r="76" spans="1:6" x14ac:dyDescent="0.2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3"/>
        <v>(True, "Fraction of Methane Capture Opportunities Achieved[water and waste 36T39]","Fraction of Methane Capture Opportunities Achieved[water and waste 36T39]",[0,1],"Methane Capture and Destruction"),</v>
      </c>
      <c r="F76" s="3" t="str">
        <f t="shared" si="2"/>
        <v>(True, "Fraction of Methane Capture Opportunities Achieved[water and waste 36T39]","Fraction of Methane Capture Opportunities Achieved[water and waste 36T39]",[0,1],"Industry"),</v>
      </c>
    </row>
    <row r="77" spans="1:6" x14ac:dyDescent="0.2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3"/>
        <v>(True, "Fraction of Methane Destruction Opportunities Achieved[coal mining 05]","Fraction of Methane Destruction Opportunities Achieved[coal mining 05]",[0,1],"Methane Capture and Destruction"),</v>
      </c>
      <c r="F77" s="3" t="str">
        <f t="shared" si="2"/>
        <v>(True, "Fraction of Methane Destruction Opportunities Achieved[coal mining 05]","Fraction of Methane Destruction Opportunities Achieved[coal mining 05]",[0,1],"Industry"),</v>
      </c>
    </row>
    <row r="78" spans="1:6" x14ac:dyDescent="0.2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3"/>
        <v>(True, "Fraction of Methane Destruction Opportunities Achieved[oil and gas extraction 06]","Fraction of Methane Destruction Opportunities Achieved[oil and gas extraction 06]",[0,1],"Methane Capture and Destruction"),</v>
      </c>
      <c r="F78" s="3" t="str">
        <f t="shared" si="2"/>
        <v>(True, "Fraction of Methane Destruction Opportunities Achieved[oil and gas extraction 06]","Fraction of Methane Destruction Opportunities Achieved[oil and gas extraction 06]",[0,1],"Industry"),</v>
      </c>
    </row>
    <row r="79" spans="1:6" x14ac:dyDescent="0.2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3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9" s="3" t="str">
        <f t="shared" si="2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80" spans="1:6" x14ac:dyDescent="0.25">
      <c r="A80" t="s">
        <v>246</v>
      </c>
      <c r="B80">
        <v>1</v>
      </c>
      <c r="C80" s="2" t="str">
        <f>INDEX('Policy groups'!$B:$B,MATCH('Script Setup'!$A80,'Policy groups'!$A:$A,0))</f>
        <v>Methane Capture and Destruction</v>
      </c>
      <c r="D80" s="2" t="str">
        <f>INDEX('Policy groups'!$C:$C,MATCH('Script Setup'!$A80,'Policy groups'!$A:$A,0))</f>
        <v>Industry</v>
      </c>
      <c r="E80" s="3" t="str">
        <f t="shared" si="3"/>
        <v>(True, "Fraction of Methane Destruction Opportunities Achieved[water and waste 36T39]","Fraction of Methane Destruction Opportunities Achieved[water and waste 36T39]",[0,1],"Methane Capture and Destruction"),</v>
      </c>
      <c r="F80" s="3" t="str">
        <f t="shared" si="2"/>
        <v>(True, "Fraction of Methane Destruction Opportunities Achieved[water and waste 36T39]","Fraction of Methane Destruction Opportunities Achieved[water and waste 36T39]",[0,1],"Industry"),</v>
      </c>
    </row>
    <row r="81" spans="1:6" x14ac:dyDescent="0.25">
      <c r="A81" t="s">
        <v>65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3"/>
        <v>(True, "Fraction of New Bldg Components Shifted to Other Fuels[heating,urban residential]","Fraction of New Bldg Components Shifted to Other Fuels[heating,urban residential]",[0,1],"Building Electrification"),</v>
      </c>
      <c r="F81" s="3" t="str">
        <f t="shared" si="2"/>
        <v>(True, "Fraction of New Bldg Components Shifted to Other Fuels[heating,urban residential]","Fraction of New Bldg Components Shifted to Other Fuels[heating,urban residential]",[0,1],"Buildings"),</v>
      </c>
    </row>
    <row r="82" spans="1:6" x14ac:dyDescent="0.25">
      <c r="A82" t="s">
        <v>66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3"/>
        <v>(True, "Fraction of New Bldg Components Shifted to Other Fuels[heating,rural residential]","Fraction of New Bldg Components Shifted to Other Fuels[heating,rural residential]",[0,1],"Building Electrification"),</v>
      </c>
      <c r="F82" s="3" t="str">
        <f t="shared" si="2"/>
        <v>(True, "Fraction of New Bldg Components Shifted to Other Fuels[heating,rural residential]","Fraction of New Bldg Components Shifted to Other Fuels[heating,rural residential]",[0,1],"Buildings"),</v>
      </c>
    </row>
    <row r="83" spans="1:6" x14ac:dyDescent="0.25">
      <c r="A83" t="s">
        <v>67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3"/>
        <v>(True, "Fraction of New Bldg Components Shifted to Other Fuels[heating,commercial]","Fraction of New Bldg Components Shifted to Other Fuels[heating,commercial]",[0,1],"Building Electrification"),</v>
      </c>
      <c r="F83" s="3" t="str">
        <f t="shared" si="2"/>
        <v>(True, "Fraction of New Bldg Components Shifted to Other Fuels[heating,commercial]","Fraction of New Bldg Components Shifted to Other Fuels[heating,commercial]",[0,1],"Buildings"),</v>
      </c>
    </row>
    <row r="84" spans="1:6" x14ac:dyDescent="0.25">
      <c r="A84" t="s">
        <v>68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3"/>
        <v>(True, "Fraction of New Bldg Components Shifted to Other Fuels[appliances,urban residential]","Fraction of New Bldg Components Shifted to Other Fuels[appliances,urban residential]",[0,1],"Building Electrification"),</v>
      </c>
      <c r="F84" s="3" t="str">
        <f t="shared" si="2"/>
        <v>(True, "Fraction of New Bldg Components Shifted to Other Fuels[appliances,urban residential]","Fraction of New Bldg Components Shifted to Other Fuels[appliances,urban residential]",[0,1],"Buildings"),</v>
      </c>
    </row>
    <row r="85" spans="1:6" x14ac:dyDescent="0.25">
      <c r="A85" t="s">
        <v>69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3"/>
        <v>(True, "Fraction of New Bldg Components Shifted to Other Fuels[appliances,rural residential]","Fraction of New Bldg Components Shifted to Other Fuels[appliances,rural residential]",[0,1],"Building Electrification"),</v>
      </c>
      <c r="F85" s="3" t="str">
        <f t="shared" si="2"/>
        <v>(True, "Fraction of New Bldg Components Shifted to Other Fuels[appliances,rural residential]","Fraction of New Bldg Components Shifted to Other Fuels[appliances,rural residential]",[0,1],"Buildings"),</v>
      </c>
    </row>
    <row r="86" spans="1:6" x14ac:dyDescent="0.25">
      <c r="A86" t="s">
        <v>70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3"/>
        <v>(True, "Fraction of New Bldg Components Shifted to Other Fuels[appliances,commercial]","Fraction of New Bldg Components Shifted to Other Fuels[appliances,commercial]",[0,1],"Building Electrification"),</v>
      </c>
      <c r="F86" s="3" t="str">
        <f t="shared" si="2"/>
        <v>(True, "Fraction of New Bldg Components Shifted to Other Fuels[appliances,commercial]","Fraction of New Bldg Components Shifted to Other Fuels[appliances,commercial]",[0,1],"Buildings"),</v>
      </c>
    </row>
    <row r="87" spans="1:6" x14ac:dyDescent="0.25">
      <c r="A87" t="s">
        <v>71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3"/>
        <v>(True, "Fraction of New Bldg Components Shifted to Other Fuels[other component,urban residential]","Fraction of New Bldg Components Shifted to Other Fuels[other component,urban residential]",[0,1],"Building Electrification"),</v>
      </c>
      <c r="F87" s="3" t="str">
        <f t="shared" si="2"/>
        <v>(True, "Fraction of New Bldg Components Shifted to Other Fuels[other component,urban residential]","Fraction of New Bldg Components Shifted to Other Fuels[other component,urban residential]",[0,1],"Buildings"),</v>
      </c>
    </row>
    <row r="88" spans="1:6" x14ac:dyDescent="0.25">
      <c r="A88" t="s">
        <v>72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3"/>
        <v>(True, "Fraction of New Bldg Components Shifted to Other Fuels[other component,rural residential]","Fraction of New Bldg Components Shifted to Other Fuels[other component,rural residential]",[0,1],"Building Electrification"),</v>
      </c>
      <c r="F88" s="3" t="str">
        <f t="shared" si="2"/>
        <v>(True, "Fraction of New Bldg Components Shifted to Other Fuels[other component,rural residential]","Fraction of New Bldg Components Shifted to Other Fuels[other component,rural residential]",[0,1],"Buildings"),</v>
      </c>
    </row>
    <row r="89" spans="1:6" x14ac:dyDescent="0.25">
      <c r="A89" t="s">
        <v>73</v>
      </c>
      <c r="B89">
        <v>1</v>
      </c>
      <c r="C89" s="2" t="str">
        <f>INDEX('Policy groups'!$B:$B,MATCH('Script Setup'!$A89,'Policy groups'!$A:$A,0))</f>
        <v>Building Electrification</v>
      </c>
      <c r="D89" s="2" t="str">
        <f>INDEX('Policy groups'!$C:$C,MATCH('Script Setup'!$A89,'Policy groups'!$A:$A,0))</f>
        <v>Buildings</v>
      </c>
      <c r="E89" s="3" t="str">
        <f t="shared" si="3"/>
        <v>(True, "Fraction of New Bldg Components Shifted to Other Fuels[other component,commercial]","Fraction of New Bldg Components Shifted to Other Fuels[other component,commercial]",[0,1],"Building Electrification"),</v>
      </c>
      <c r="F89" s="3" t="str">
        <f t="shared" si="2"/>
        <v>(True, "Fraction of New Bldg Components Shifted to Other Fuels[other component,commercial]","Fraction of New Bldg Components Shifted to Other Fuels[other component,commercial]",[0,1],"Buildings"),</v>
      </c>
    </row>
    <row r="90" spans="1:6" x14ac:dyDescent="0.2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3"/>
        <v>(True, "Industry Sector Fraction of Potential Additional CCS Achieved[chemicals 20,process emissions]","Industry Sector Fraction of Potential Additional CCS Achieved[chemicals 20,process emissions]",[0,0.5],"Industrial CCS"),</v>
      </c>
      <c r="F90" s="3" t="str">
        <f t="shared" si="2"/>
        <v>(True, "Industry Sector Fraction of Potential Additional CCS Achieved[chemicals 20,process emissions]","Industry Sector Fraction of Potential Additional CCS Achieved[chemicals 20,process emissions]",[0,0.5],"Industry"),</v>
      </c>
    </row>
    <row r="91" spans="1:6" x14ac:dyDescent="0.2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1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2" spans="1:6" x14ac:dyDescent="0.25">
      <c r="A92" t="s">
        <v>249</v>
      </c>
      <c r="B92">
        <v>0.5</v>
      </c>
      <c r="C92" s="2" t="str">
        <f>INDEX('Policy groups'!$B:$B,MATCH('Script Setup'!$A92,'Policy groups'!$A:$A,0))</f>
        <v>Industrial CCS</v>
      </c>
      <c r="D92" s="2" t="str">
        <f>INDEX('Policy groups'!$C:$C,MATCH('Script Setup'!$A92,'Policy groups'!$A:$A,0))</f>
        <v>Industry</v>
      </c>
      <c r="E92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2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3" spans="1:6" x14ac:dyDescent="0.25">
      <c r="A93" t="s">
        <v>79</v>
      </c>
      <c r="B93">
        <v>0.193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3"/>
        <v>(True, "Perc Subsidy for Elec Capacity Construction[solar PV es]","Perc Subsidy for Elec Capacity Construction[solar PV es]",[0,0.193],"Electricity PTC/ITC"),</v>
      </c>
      <c r="F93" s="3" t="str">
        <f t="shared" si="2"/>
        <v>(True, "Perc Subsidy for Elec Capacity Construction[solar PV es]","Perc Subsidy for Elec Capacity Construction[solar PV es]",[0,0.193],"Electricity"),</v>
      </c>
    </row>
    <row r="94" spans="1:6" x14ac:dyDescent="0.25">
      <c r="A94" t="s">
        <v>80</v>
      </c>
      <c r="B94">
        <v>0.3</v>
      </c>
      <c r="C94" s="2" t="str">
        <f>INDEX('Policy groups'!$B:$B,MATCH('Script Setup'!$A94,'Policy groups'!$A:$A,0))</f>
        <v>Electricity PTC/ITC</v>
      </c>
      <c r="D94" s="2" t="str">
        <f>INDEX('Policy groups'!$C:$C,MATCH('Script Setup'!$A94,'Policy groups'!$A:$A,0))</f>
        <v>Electricity</v>
      </c>
      <c r="E94" s="3" t="str">
        <f t="shared" si="3"/>
        <v>(True, "Perc Subsidy for Elec Capacity Construction[offshore wind es]","Perc Subsidy for Elec Capacity Construction[offshore wind es]",[0,0.3],"Electricity PTC/ITC"),</v>
      </c>
      <c r="F94" s="3" t="str">
        <f t="shared" si="2"/>
        <v>(True, "Perc Subsidy for Elec Capacity Construction[offshore wind es]","Perc Subsidy for Elec Capacity Construction[offshore wind es]",[0,0.3],"Electricity"),</v>
      </c>
    </row>
    <row r="95" spans="1:6" x14ac:dyDescent="0.25">
      <c r="A95" t="s">
        <v>81</v>
      </c>
      <c r="B95">
        <v>0.2</v>
      </c>
      <c r="C95" s="2" t="str">
        <f>INDEX('Policy groups'!$B:$B,MATCH('Script Setup'!$A95,'Policy groups'!$A:$A,0))</f>
        <v>Passenger Mode Shifting</v>
      </c>
      <c r="D95" s="2" t="str">
        <f>INDEX('Policy groups'!$C:$C,MATCH('Script Setup'!$A95,'Policy groups'!$A:$A,0))</f>
        <v>Transportation</v>
      </c>
      <c r="E95" s="3" t="str">
        <f t="shared" si="3"/>
        <v>(True, "Percent of Travel Demand Shifted to Other Modes or Eliminated[passenger,LDVs]","Percent of Travel Demand Shifted to Other Modes or Eliminated[passenger,LDVs]",[0,0.2],"Passenger Mode Shifting"),</v>
      </c>
      <c r="F95" s="3" t="str">
        <f t="shared" si="2"/>
        <v>(True, "Percent of Travel Demand Shifted to Other Modes or Eliminated[passenger,LDVs]","Percent of Travel Demand Shifted to Other Modes or Eliminated[passenger,LDVs]",[0,0.2],"Transportation"),</v>
      </c>
    </row>
    <row r="96" spans="1:6" x14ac:dyDescent="0.25">
      <c r="A96" t="s">
        <v>82</v>
      </c>
      <c r="B96">
        <v>6.3E-2</v>
      </c>
      <c r="C96" s="2" t="str">
        <f>INDEX('Policy groups'!$B:$B,MATCH('Script Setup'!$A96,'Policy groups'!$A:$A,0))</f>
        <v>Freight Logistics</v>
      </c>
      <c r="D96" s="2" t="str">
        <f>INDEX('Policy groups'!$C:$C,MATCH('Script Setup'!$A96,'Policy groups'!$A:$A,0))</f>
        <v>Transportation</v>
      </c>
      <c r="E96" s="3" t="str">
        <f t="shared" si="3"/>
        <v>(True, "Percent of Travel Demand Shifted to Other Modes or Eliminated[freight,HDVs]","Percent of Travel Demand Shifted to Other Modes or Eliminated[freight,HDVs]",[0,0.063],"Freight Logistics"),</v>
      </c>
      <c r="F96" s="3" t="str">
        <f t="shared" si="2"/>
        <v>(True, "Percent of Travel Demand Shifted to Other Modes or Eliminated[freight,HDVs]","Percent of Travel Demand Shifted to Other Modes or Eliminated[freight,HDVs]",[0,0.063],"Transportation"),</v>
      </c>
    </row>
    <row r="97" spans="1:6" x14ac:dyDescent="0.25">
      <c r="A97" t="s">
        <v>250</v>
      </c>
      <c r="B97">
        <v>0.1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7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8" spans="1:6" x14ac:dyDescent="0.25">
      <c r="A98" t="s">
        <v>251</v>
      </c>
      <c r="B98">
        <v>0.15</v>
      </c>
      <c r="C98" s="2" t="str">
        <f>INDEX('Policy groups'!$B:$B,MATCH('Script Setup'!$A98,'Policy groups'!$A:$A,0))</f>
        <v>Reduction in Industry Product Demand</v>
      </c>
      <c r="D98" s="2" t="str">
        <f>INDEX('Policy groups'!$C:$C,MATCH('Script Setup'!$A98,'Policy groups'!$A:$A,0))</f>
        <v>Industry</v>
      </c>
      <c r="E98" s="3" t="str">
        <f t="shared" si="3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8" s="3" t="str">
        <f t="shared" si="2"/>
        <v>(True, "Percent Reduction in Nonenergy Nonagriculture Industry Product Demand[iron and steel 241]","Percent Reduction in Nonenergy Nonagriculture Industry Product Demand[iron and steel 241]",[0,0.15],"Industry"),</v>
      </c>
    </row>
    <row r="99" spans="1:6" x14ac:dyDescent="0.25">
      <c r="A99" t="s">
        <v>85</v>
      </c>
      <c r="B99">
        <v>0.6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3"/>
        <v>(True, "Percentage Additional Improvement of Fuel Economy Std[passenger,LDVs]","Percentage Additional Improvement of Fuel Economy Std[passenger,LDVs]",[0,0.6],"Fuel Economy Standards"),</v>
      </c>
      <c r="F99" s="3" t="str">
        <f t="shared" si="2"/>
        <v>(True, "Percentage Additional Improvement of Fuel Economy Std[passenger,LDVs]","Percentage Additional Improvement of Fuel Economy Std[passenger,LDVs]",[0,0.6],"Transportation"),</v>
      </c>
    </row>
    <row r="100" spans="1:6" x14ac:dyDescent="0.25">
      <c r="A100" t="s">
        <v>86</v>
      </c>
      <c r="B100">
        <v>0.5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3"/>
        <v>(True, "Percentage Additional Improvement of Fuel Economy Std[passenger,HDVs]","Percentage Additional Improvement of Fuel Economy Std[passenger,HDVs]",[0,0.5],"Fuel Economy Standards"),</v>
      </c>
      <c r="F100" s="3" t="str">
        <f t="shared" si="2"/>
        <v>(True, "Percentage Additional Improvement of Fuel Economy Std[passenger,HDVs]","Percentage Additional Improvement of Fuel Economy Std[passenger,HDVs]",[0,0.5],"Transportation"),</v>
      </c>
    </row>
    <row r="101" spans="1:6" x14ac:dyDescent="0.25">
      <c r="A101" t="s">
        <v>87</v>
      </c>
      <c r="B101">
        <v>0.6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3"/>
        <v>(True, "Percentage Additional Improvement of Fuel Economy Std[passenger,aircraft]","Percentage Additional Improvement of Fuel Economy Std[passenger,aircraft]",[0,0.6],"Fuel Economy Standards"),</v>
      </c>
      <c r="F101" s="3" t="str">
        <f t="shared" si="2"/>
        <v>(True, "Percentage Additional Improvement of Fuel Economy Std[passenger,aircraft]","Percentage Additional Improvement of Fuel Economy Std[passenger,aircraft]",[0,0.6],"Transportation"),</v>
      </c>
    </row>
    <row r="102" spans="1:6" x14ac:dyDescent="0.25">
      <c r="A102" t="s">
        <v>88</v>
      </c>
      <c r="B102">
        <v>0.25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3"/>
        <v>(True, "Percentage Additional Improvement of Fuel Economy Std[passenger,rail]","Percentage Additional Improvement of Fuel Economy Std[passenger,rail]",[0,0.25],"Fuel Economy Standards"),</v>
      </c>
      <c r="F102" s="3" t="str">
        <f t="shared" si="2"/>
        <v>(True, "Percentage Additional Improvement of Fuel Economy Std[passenger,rail]","Percentage Additional Improvement of Fuel Economy Std[passenger,rail]",[0,0.25],"Transportation"),</v>
      </c>
    </row>
    <row r="103" spans="1:6" x14ac:dyDescent="0.25">
      <c r="A103" t="s">
        <v>89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3"/>
        <v>(True, "Percentage Additional Improvement of Fuel Economy Std[freight,LDVs]","Percentage Additional Improvement of Fuel Economy Std[freight,LDVs]",[0,0.5],"Fuel Economy Standards"),</v>
      </c>
      <c r="F103" s="3" t="str">
        <f t="shared" si="2"/>
        <v>(True, "Percentage Additional Improvement of Fuel Economy Std[freight,LDVs]","Percentage Additional Improvement of Fuel Economy Std[freight,LDVs]",[0,0.5],"Transportation"),</v>
      </c>
    </row>
    <row r="104" spans="1:6" x14ac:dyDescent="0.25">
      <c r="A104" t="s">
        <v>90</v>
      </c>
      <c r="B104">
        <v>0.5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3"/>
        <v>(True, "Percentage Additional Improvement of Fuel Economy Std[freight,HDVs]","Percentage Additional Improvement of Fuel Economy Std[freight,HDVs]",[0,0.5],"Fuel Economy Standards"),</v>
      </c>
      <c r="F104" s="3" t="str">
        <f t="shared" si="2"/>
        <v>(True, "Percentage Additional Improvement of Fuel Economy Std[freight,HDVs]","Percentage Additional Improvement of Fuel Economy Std[freight,HDVs]",[0,0.5],"Transportation"),</v>
      </c>
    </row>
    <row r="105" spans="1:6" x14ac:dyDescent="0.25">
      <c r="A105" t="s">
        <v>91</v>
      </c>
      <c r="B105">
        <v>0.6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3"/>
        <v>(True, "Percentage Additional Improvement of Fuel Economy Std[freight,aircraft]","Percentage Additional Improvement of Fuel Economy Std[freight,aircraft]",[0,0.6],"Fuel Economy Standards"),</v>
      </c>
      <c r="F105" s="3" t="str">
        <f t="shared" si="2"/>
        <v>(True, "Percentage Additional Improvement of Fuel Economy Std[freight,aircraft]","Percentage Additional Improvement of Fuel Economy Std[freight,aircraft]",[0,0.6],"Transportation"),</v>
      </c>
    </row>
    <row r="106" spans="1:6" x14ac:dyDescent="0.25">
      <c r="A106" t="s">
        <v>92</v>
      </c>
      <c r="B106">
        <v>0.25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3"/>
        <v>(True, "Percentage Additional Improvement of Fuel Economy Std[freight,rail]","Percentage Additional Improvement of Fuel Economy Std[freight,rail]",[0,0.25],"Fuel Economy Standards"),</v>
      </c>
      <c r="F106" s="3" t="str">
        <f t="shared" si="2"/>
        <v>(True, "Percentage Additional Improvement of Fuel Economy Std[freight,rail]","Percentage Additional Improvement of Fuel Economy Std[freight,rail]",[0,0.25],"Transportation"),</v>
      </c>
    </row>
    <row r="107" spans="1:6" x14ac:dyDescent="0.25">
      <c r="A107" t="s">
        <v>93</v>
      </c>
      <c r="B107">
        <v>0.8</v>
      </c>
      <c r="C107" s="2" t="str">
        <f>INDEX('Policy groups'!$B:$B,MATCH('Script Setup'!$A107,'Policy groups'!$A:$A,0))</f>
        <v>Fuel Economy Standards</v>
      </c>
      <c r="D107" s="2" t="str">
        <f>INDEX('Policy groups'!$C:$C,MATCH('Script Setup'!$A107,'Policy groups'!$A:$A,0))</f>
        <v>Transportation</v>
      </c>
      <c r="E107" s="3" t="str">
        <f t="shared" si="3"/>
        <v>(True, "Percentage Additional Improvement of Fuel Economy Std[freight,ships]","Percentage Additional Improvement of Fuel Economy Std[freight,ships]",[0,0.8],"Fuel Economy Standards"),</v>
      </c>
      <c r="F107" s="3" t="str">
        <f t="shared" si="2"/>
        <v>(True, "Percentage Additional Improvement of Fuel Economy Std[freight,ships]","Percentage Additional Improvement of Fuel Economy Std[freight,ships]",[0,0.8],"Transportation"),</v>
      </c>
    </row>
    <row r="108" spans="1:6" x14ac:dyDescent="0.2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8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9" spans="1:6" x14ac:dyDescent="0.2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9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10" spans="1:6" x14ac:dyDescent="0.2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10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1" spans="1:6" x14ac:dyDescent="0.2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1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2" spans="1:6" x14ac:dyDescent="0.2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2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3" spans="1:6" x14ac:dyDescent="0.2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3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3" s="3" t="str">
        <f t="shared" si="2"/>
        <v>(True, "Percentage Improvement in Eqpt Efficiency Standards above BAU[coal mining 05,electricity if]","Percentage Improvement in Eqpt Efficiency Standards above BAU[coal mining 05,electricity if]",[0,0.14],"Industry"),</v>
      </c>
    </row>
    <row r="114" spans="1:6" x14ac:dyDescent="0.2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3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4" s="3" t="str">
        <f t="shared" si="2"/>
        <v>(True, "Percentage Improvement in Eqpt Efficiency Standards above BAU[coal mining 05,hard coal if]","Percentage Improvement in Eqpt Efficiency Standards above BAU[coal mining 05,hard coal if]",[0,0.14],"Industry"),</v>
      </c>
    </row>
    <row r="115" spans="1:6" x14ac:dyDescent="0.2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3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5" s="3" t="str">
        <f t="shared" si="2"/>
        <v>(True, "Percentage Improvement in Eqpt Efficiency Standards above BAU[coal mining 05,natural gas if]","Percentage Improvement in Eqpt Efficiency Standards above BAU[coal mining 05,natural gas if]",[0,0.14],"Industry"),</v>
      </c>
    </row>
    <row r="116" spans="1:6" x14ac:dyDescent="0.2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6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7" spans="1:6" x14ac:dyDescent="0.2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7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8" spans="1:6" x14ac:dyDescent="0.2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8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9" spans="1:6" x14ac:dyDescent="0.2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9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20" spans="1:6" x14ac:dyDescent="0.2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20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1" spans="1:6" x14ac:dyDescent="0.2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1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2" spans="1:6" x14ac:dyDescent="0.2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2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3" spans="1:6" x14ac:dyDescent="0.2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3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4" spans="1:6" x14ac:dyDescent="0.2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4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5" spans="1:6" x14ac:dyDescent="0.2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5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6" spans="1:6" x14ac:dyDescent="0.2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6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7" spans="1:6" x14ac:dyDescent="0.2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7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8" spans="1:6" x14ac:dyDescent="0.2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8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9" spans="1:6" x14ac:dyDescent="0.2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9" s="3" t="str">
        <f t="shared" ref="F129" si="4">CONCATENATE("(True, ""","",TRIM(A129),"",""",","""",TRIM(A129),"""","",",[0,",B129,"],","""",D129,"""","),")</f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30" spans="1:6" x14ac:dyDescent="0.2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ref="E130:E152" si="5">CONCATENATE("(True, ""","",TRIM(A130),"",""",","""",TRIM(A130),"""","",",[0,",B130,"],","""",C130,"""","),")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30" s="3" t="e">
        <f>CONCATENATE("(True, ""","",TRIM(#REF!),"",""",","""",TRIM(#REF!),"""","",",[0,",B130,"],","""",D130,"""","),")</f>
        <v>#REF!</v>
      </c>
    </row>
    <row r="131" spans="1:6" x14ac:dyDescent="0.2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5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1" s="3" t="str">
        <f t="shared" ref="F131:F152" si="6">CONCATENATE("(True, ""","",TRIM(A130),"",""",","""",TRIM(A130),"""","",",[0,",B131,"],","""",D131,"""","),")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2" spans="1:6" x14ac:dyDescent="0.2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2" s="3" t="str">
        <f t="shared" si="6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3" spans="1:6" x14ac:dyDescent="0.2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3" s="3" t="str">
        <f t="shared" si="6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4" spans="1:6" x14ac:dyDescent="0.2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4" s="3" t="str">
        <f t="shared" si="6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5" spans="1:6" x14ac:dyDescent="0.2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5" s="3" t="str">
        <f t="shared" si="6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6" spans="1:6" x14ac:dyDescent="0.2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6" s="3" t="str">
        <f t="shared" si="6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7" spans="1:6" x14ac:dyDescent="0.2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7" s="3" t="str">
        <f t="shared" si="6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8" spans="1:6" x14ac:dyDescent="0.2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5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8" s="3" t="str">
        <f t="shared" si="6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9" spans="1:6" x14ac:dyDescent="0.2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5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9" s="3" t="str">
        <f t="shared" si="6"/>
        <v>(True, "Percentage Improvement in Eqpt Efficiency Standards above BAU[wood products 16,electricity if]","Percentage Improvement in Eqpt Efficiency Standards above BAU[wood products 16,electricity if]",[0,0.14],"Industry"),</v>
      </c>
    </row>
    <row r="140" spans="1:6" x14ac:dyDescent="0.2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5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40" s="3" t="str">
        <f t="shared" si="6"/>
        <v>(True, "Percentage Improvement in Eqpt Efficiency Standards above BAU[wood products 16,hard coal if]","Percentage Improvement in Eqpt Efficiency Standards above BAU[wood products 16,hard coal if]",[0,0.14],"Industry"),</v>
      </c>
    </row>
    <row r="141" spans="1:6" x14ac:dyDescent="0.2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1" s="3" t="str">
        <f t="shared" si="6"/>
        <v>(True, "Percentage Improvement in Eqpt Efficiency Standards above BAU[wood products 16,natural gas if]","Percentage Improvement in Eqpt Efficiency Standards above BAU[wood products 16,natural gas if]",[0,0.14],"Industry"),</v>
      </c>
    </row>
    <row r="142" spans="1:6" x14ac:dyDescent="0.2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2" s="3" t="str">
        <f t="shared" si="6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3" spans="1:6" x14ac:dyDescent="0.2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3" s="3" t="str">
        <f t="shared" si="6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4" spans="1:6" x14ac:dyDescent="0.2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4" s="3" t="str">
        <f t="shared" si="6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5" spans="1:6" x14ac:dyDescent="0.2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5" s="3" t="str">
        <f t="shared" si="6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6" spans="1:6" x14ac:dyDescent="0.2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6" s="3" t="str">
        <f t="shared" si="6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7" spans="1:6" x14ac:dyDescent="0.2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7" s="3" t="str">
        <f t="shared" si="6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8" spans="1:6" x14ac:dyDescent="0.2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8" s="3" t="str">
        <f t="shared" si="6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9" spans="1:6" x14ac:dyDescent="0.2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9" s="3" t="str">
        <f t="shared" si="6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50" spans="1:6" x14ac:dyDescent="0.2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50" s="3" t="str">
        <f t="shared" si="6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51" spans="1:6" x14ac:dyDescent="0.2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1" s="3" t="str">
        <f t="shared" si="6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2" spans="1:6" x14ac:dyDescent="0.2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2" s="3" t="str">
        <f t="shared" si="6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3" spans="1:6" x14ac:dyDescent="0.2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ref="E153:E216" si="7">CONCATENATE("(True, ""","",TRIM(A153),"",""",","""",TRIM(A153),"""","",",[0,",B153,"],","""",C153,"""","),")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3" s="3" t="str">
        <f t="shared" ref="F153:F216" si="8">CONCATENATE("(True, ""","",TRIM(A152),"",""",","""",TRIM(A152),"""","",",[0,",B153,"],","""",D153,"""","),")</f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4" spans="1:6" x14ac:dyDescent="0.2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7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4" s="3" t="str">
        <f t="shared" si="8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5" spans="1:6" x14ac:dyDescent="0.2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7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5" s="3" t="str">
        <f t="shared" si="8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6" spans="1:6" x14ac:dyDescent="0.2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7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6" s="3" t="str">
        <f t="shared" si="8"/>
        <v>(True, "Percentage Improvement in Eqpt Efficiency Standards above BAU[chemicals 20,electricity if]","Percentage Improvement in Eqpt Efficiency Standards above BAU[chemicals 20,electricity if]",[0,0.14],"Industry"),</v>
      </c>
    </row>
    <row r="157" spans="1:6" x14ac:dyDescent="0.2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7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7" s="3" t="str">
        <f t="shared" si="8"/>
        <v>(True, "Percentage Improvement in Eqpt Efficiency Standards above BAU[chemicals 20,hard coal if]","Percentage Improvement in Eqpt Efficiency Standards above BAU[chemicals 20,hard coal if]",[0,0.14],"Industry"),</v>
      </c>
    </row>
    <row r="158" spans="1:6" x14ac:dyDescent="0.2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7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8" s="3" t="str">
        <f t="shared" si="8"/>
        <v>(True, "Percentage Improvement in Eqpt Efficiency Standards above BAU[chemicals 20,natural gas if]","Percentage Improvement in Eqpt Efficiency Standards above BAU[chemicals 20,natural gas if]",[0,0.14],"Industry"),</v>
      </c>
    </row>
    <row r="159" spans="1:6" x14ac:dyDescent="0.2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7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9" s="3" t="str">
        <f t="shared" si="8"/>
        <v>(True, "Percentage Improvement in Eqpt Efficiency Standards above BAU[chemicals 20,petroleum diesel if]","Percentage Improvement in Eqpt Efficiency Standards above BAU[chemicals 20,petroleum diesel if]",[0,0.14],"Industry"),</v>
      </c>
    </row>
    <row r="160" spans="1:6" x14ac:dyDescent="0.2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7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60" s="3" t="str">
        <f t="shared" si="8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61" spans="1:6" x14ac:dyDescent="0.2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7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1" s="3" t="str">
        <f t="shared" si="8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2" spans="1:6" x14ac:dyDescent="0.2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7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2" s="3" t="str">
        <f t="shared" si="8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3" spans="1:6" x14ac:dyDescent="0.2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7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3" s="3" t="str">
        <f t="shared" si="8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4" spans="1:6" x14ac:dyDescent="0.2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7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4" s="3" t="str">
        <f t="shared" si="8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5" spans="1:6" x14ac:dyDescent="0.2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7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5" s="3" t="str">
        <f t="shared" si="8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6" spans="1:6" x14ac:dyDescent="0.2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7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6" s="3" t="str">
        <f t="shared" si="8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7" spans="1:6" x14ac:dyDescent="0.2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7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7" s="3" t="str">
        <f t="shared" si="8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8" spans="1:6" x14ac:dyDescent="0.2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7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8" s="3" t="str">
        <f t="shared" si="8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9" spans="1:6" x14ac:dyDescent="0.2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7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9" s="3" t="str">
        <f t="shared" si="8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70" spans="1:6" x14ac:dyDescent="0.2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7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70" s="3" t="str">
        <f t="shared" si="8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71" spans="1:6" x14ac:dyDescent="0.2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7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1" s="3" t="str">
        <f t="shared" si="8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2" spans="1:6" x14ac:dyDescent="0.2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7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2" s="3" t="str">
        <f t="shared" si="8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3" spans="1:6" x14ac:dyDescent="0.2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7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3" s="3" t="str">
        <f t="shared" si="8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4" spans="1:6" x14ac:dyDescent="0.2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7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4" s="3" t="str">
        <f t="shared" si="8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5" spans="1:6" x14ac:dyDescent="0.2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7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5" s="3" t="str">
        <f t="shared" si="8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6" spans="1:6" x14ac:dyDescent="0.2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7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6" s="3" t="str">
        <f t="shared" si="8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7" spans="1:6" x14ac:dyDescent="0.2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7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7" s="3" t="str">
        <f t="shared" si="8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8" spans="1:6" x14ac:dyDescent="0.2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7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8" s="3" t="str">
        <f t="shared" si="8"/>
        <v>(True, "Percentage Improvement in Eqpt Efficiency Standards above BAU[iron and steel 241,hard coal if]","Percentage Improvement in Eqpt Efficiency Standards above BAU[iron and steel 241,hard coal if]",[0,0.14],"Industry"),</v>
      </c>
    </row>
    <row r="179" spans="1:6" x14ac:dyDescent="0.2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7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9" s="3" t="str">
        <f t="shared" si="8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80" spans="1:6" x14ac:dyDescent="0.2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7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80" s="3" t="str">
        <f t="shared" si="8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81" spans="1:6" x14ac:dyDescent="0.2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7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1" s="3" t="str">
        <f t="shared" si="8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2" spans="1:6" x14ac:dyDescent="0.2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7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2" s="3" t="str">
        <f t="shared" si="8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3" spans="1:6" x14ac:dyDescent="0.2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7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3" s="3" t="str">
        <f t="shared" si="8"/>
        <v>(True, "Percentage Improvement in Eqpt Efficiency Standards above BAU[other metals 242,electricity if]","Percentage Improvement in Eqpt Efficiency Standards above BAU[other metals 242,electricity if]",[0,0.14],"Industry"),</v>
      </c>
    </row>
    <row r="184" spans="1:6" x14ac:dyDescent="0.2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7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4" s="3" t="str">
        <f t="shared" si="8"/>
        <v>(True, "Percentage Improvement in Eqpt Efficiency Standards above BAU[other metals 242,hard coal if]","Percentage Improvement in Eqpt Efficiency Standards above BAU[other metals 242,hard coal if]",[0,0.14],"Industry"),</v>
      </c>
    </row>
    <row r="185" spans="1:6" x14ac:dyDescent="0.2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7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5" s="3" t="str">
        <f t="shared" si="8"/>
        <v>(True, "Percentage Improvement in Eqpt Efficiency Standards above BAU[other metals 242,natural gas if]","Percentage Improvement in Eqpt Efficiency Standards above BAU[other metals 242,natural gas if]",[0,0.14],"Industry"),</v>
      </c>
    </row>
    <row r="186" spans="1:6" x14ac:dyDescent="0.2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7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6" s="3" t="str">
        <f t="shared" si="8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7" spans="1:6" x14ac:dyDescent="0.2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7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7" s="3" t="str">
        <f t="shared" si="8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8" spans="1:6" x14ac:dyDescent="0.2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7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8" s="3" t="str">
        <f t="shared" si="8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9" spans="1:6" x14ac:dyDescent="0.2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7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9" s="3" t="str">
        <f t="shared" si="8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90" spans="1:6" x14ac:dyDescent="0.2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7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90" s="3" t="str">
        <f t="shared" si="8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91" spans="1:6" x14ac:dyDescent="0.2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7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1" s="3" t="str">
        <f t="shared" si="8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2" spans="1:6" x14ac:dyDescent="0.2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7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2" s="3" t="str">
        <f t="shared" si="8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3" spans="1:6" x14ac:dyDescent="0.2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7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3" s="3" t="str">
        <f t="shared" si="8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4" spans="1:6" x14ac:dyDescent="0.2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7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4" s="3" t="str">
        <f t="shared" si="8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5" spans="1:6" x14ac:dyDescent="0.2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7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5" s="3" t="str">
        <f t="shared" si="8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6" spans="1:6" x14ac:dyDescent="0.2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6" s="3" t="str">
        <f t="shared" si="8"/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7" spans="1:6" x14ac:dyDescent="0.2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7" s="3" t="str">
        <f t="shared" si="8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8" spans="1:6" x14ac:dyDescent="0.2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8" s="3" t="str">
        <f t="shared" si="8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9" spans="1:6" x14ac:dyDescent="0.2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9" s="3" t="str">
        <f t="shared" si="8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200" spans="1:6" x14ac:dyDescent="0.2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200" s="3" t="str">
        <f t="shared" si="8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201" spans="1:6" x14ac:dyDescent="0.2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7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1" s="3" t="str">
        <f t="shared" si="8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2" spans="1:6" x14ac:dyDescent="0.2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2" s="3" t="str">
        <f t="shared" si="8"/>
        <v>(True, "Percentage Improvement in Eqpt Efficiency Standards above BAU[other machinery 28,hard coal if]","Percentage Improvement in Eqpt Efficiency Standards above BAU[other machinery 28,hard coal if]",[0,0.14],"Industry"),</v>
      </c>
    </row>
    <row r="203" spans="1:6" x14ac:dyDescent="0.2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3" s="3" t="str">
        <f t="shared" si="8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4" spans="1:6" x14ac:dyDescent="0.2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4" s="3" t="str">
        <f t="shared" si="8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5" spans="1:6" x14ac:dyDescent="0.2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7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5" s="3" t="str">
        <f t="shared" si="8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6" spans="1:6" x14ac:dyDescent="0.2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7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6" s="3" t="str">
        <f t="shared" si="8"/>
        <v>(True, "Percentage Improvement in Eqpt Efficiency Standards above BAU[road vehicles 29,electricity if]","Percentage Improvement in Eqpt Efficiency Standards above BAU[road vehicles 29,electricity if]",[0,0.14],"Industry"),</v>
      </c>
    </row>
    <row r="207" spans="1:6" x14ac:dyDescent="0.2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7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7" s="3" t="str">
        <f t="shared" si="8"/>
        <v>(True, "Percentage Improvement in Eqpt Efficiency Standards above BAU[road vehicles 29,hard coal if]","Percentage Improvement in Eqpt Efficiency Standards above BAU[road vehicles 29,hard coal if]",[0,0.14],"Industry"),</v>
      </c>
    </row>
    <row r="208" spans="1:6" x14ac:dyDescent="0.2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8" s="3" t="str">
        <f t="shared" si="8"/>
        <v>(True, "Percentage Improvement in Eqpt Efficiency Standards above BAU[road vehicles 29,natural gas if]","Percentage Improvement in Eqpt Efficiency Standards above BAU[road vehicles 29,natural gas if]",[0,0.14],"Industry"),</v>
      </c>
    </row>
    <row r="209" spans="1:6" x14ac:dyDescent="0.2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9" s="3" t="str">
        <f t="shared" si="8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10" spans="1:6" x14ac:dyDescent="0.2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10" s="3" t="str">
        <f t="shared" si="8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11" spans="1:6" x14ac:dyDescent="0.2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1" s="3" t="str">
        <f t="shared" si="8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2" spans="1:6" x14ac:dyDescent="0.2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7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2" s="3" t="str">
        <f t="shared" si="8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3" spans="1:6" x14ac:dyDescent="0.2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3" s="3" t="str">
        <f t="shared" si="8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4" spans="1:6" x14ac:dyDescent="0.2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4" s="3" t="str">
        <f t="shared" si="8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5" spans="1:6" x14ac:dyDescent="0.2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5" s="3" t="str">
        <f t="shared" si="8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6" spans="1:6" x14ac:dyDescent="0.2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6" s="3" t="str">
        <f t="shared" si="8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7" spans="1:6" x14ac:dyDescent="0.2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ref="E217:E254" si="9">CONCATENATE("(True, ""","",TRIM(A217),"",""",","""",TRIM(A217),"""","",",[0,",B217,"],","""",C217,"""","),")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7" s="3" t="str">
        <f t="shared" ref="F217:F254" si="10">CONCATENATE("(True, ""","",TRIM(A216),"",""",","""",TRIM(A216),"""","",",[0,",B217,"],","""",D217,"""","),")</f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8" spans="1:6" x14ac:dyDescent="0.2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9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8" s="3" t="str">
        <f t="shared" si="10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9" spans="1:6" x14ac:dyDescent="0.2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9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9" s="3" t="str">
        <f t="shared" si="10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20" spans="1:6" x14ac:dyDescent="0.2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9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20" s="3" t="str">
        <f t="shared" si="10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21" spans="1:6" x14ac:dyDescent="0.2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9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1" s="3" t="str">
        <f t="shared" si="10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2" spans="1:6" x14ac:dyDescent="0.2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9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2" s="3" t="str">
        <f t="shared" si="10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3" spans="1:6" x14ac:dyDescent="0.2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9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3" s="3" t="str">
        <f t="shared" si="10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4" spans="1:6" x14ac:dyDescent="0.2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9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4" s="3" t="str">
        <f t="shared" si="10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5" spans="1:6" x14ac:dyDescent="0.2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9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5" s="3" t="str">
        <f t="shared" si="10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6" spans="1:6" x14ac:dyDescent="0.2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9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6" s="3" t="str">
        <f t="shared" si="10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7" spans="1:6" x14ac:dyDescent="0.2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9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7" s="3" t="str">
        <f t="shared" si="10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8" spans="1:6" x14ac:dyDescent="0.2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9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8" s="3" t="str">
        <f t="shared" si="10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9" spans="1:6" x14ac:dyDescent="0.25">
      <c r="A229" t="s">
        <v>373</v>
      </c>
      <c r="B229">
        <v>0.14000000000000001</v>
      </c>
      <c r="C229" s="2" t="str">
        <f>INDEX('Policy groups'!$B:$B,MATCH('Script Setup'!$A229,'Policy groups'!$A:$A,0))</f>
        <v>Industrial Energy Efficiency Standards</v>
      </c>
      <c r="D229" s="2" t="str">
        <f>INDEX('Policy groups'!$C:$C,MATCH('Script Setup'!$A229,'Policy groups'!$A:$A,0))</f>
        <v>Industry</v>
      </c>
      <c r="E229" s="3" t="str">
        <f t="shared" si="9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9" s="3" t="str">
        <f t="shared" si="10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30" spans="1:6" x14ac:dyDescent="0.25">
      <c r="A230" t="s">
        <v>132</v>
      </c>
      <c r="B230">
        <v>1</v>
      </c>
      <c r="C230" s="2" t="str">
        <f>INDEX('Policy groups'!$B:$B,MATCH('Script Setup'!$A230,'Policy groups'!$A:$A,0))</f>
        <v>Grid Flexibility</v>
      </c>
      <c r="D230" s="2" t="str">
        <f>INDEX('Policy groups'!$C:$C,MATCH('Script Setup'!$A230,'Policy groups'!$A:$A,0))</f>
        <v>Electricity</v>
      </c>
      <c r="E230" s="3" t="str">
        <f t="shared" si="9"/>
        <v>(True, "Percentage Increase in Transmission Capacity vs BAU","Percentage Increase in Transmission Capacity vs BAU",[0,1],"Grid Flexibility"),</v>
      </c>
      <c r="F230" s="3" t="str">
        <f t="shared" si="10"/>
        <v>(True, "Percentage Improvement in Eqpt Efficiency Standards above BAU[construction 41T43,LPG propane or butane if]","Percentage Improvement in Eqpt Efficiency Standards above BAU[construction 41T43,LPG propane or butane if]",[0,1],"Electricity"),</v>
      </c>
    </row>
    <row r="231" spans="1:6" x14ac:dyDescent="0.25">
      <c r="A231" t="s">
        <v>133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9"/>
        <v>(True, "Reduction in E Use Allowed by Component Eff Std[heating,urban residential]","Reduction in E Use Allowed by Component Eff Std[heating,urban residential]",[0,0.11],"Building Codes and Appliance Standards"),</v>
      </c>
      <c r="F231" s="3" t="e">
        <f>CONCATENATE("(True, ""","",TRIM(#REF!),"",""",","""",TRIM(#REF!),"""","",",[0,",B231,"],","""",D231,"""","),")</f>
        <v>#REF!</v>
      </c>
    </row>
    <row r="232" spans="1:6" x14ac:dyDescent="0.25">
      <c r="A232" t="s">
        <v>134</v>
      </c>
      <c r="B232">
        <v>0.11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9"/>
        <v>(True, "Reduction in E Use Allowed by Component Eff Std[heating,rural residential]","Reduction in E Use Allowed by Component Eff Std[heating,rural residential]",[0,0.11],"Building Codes and Appliance Standards"),</v>
      </c>
      <c r="F232" s="3" t="str">
        <f t="shared" si="10"/>
        <v>(True, "Reduction in E Use Allowed by Component Eff Std[heating,urban residential]","Reduction in E Use Allowed by Component Eff Std[heating,urban residential]",[0,0.11],"Buildings"),</v>
      </c>
    </row>
    <row r="233" spans="1:6" x14ac:dyDescent="0.25">
      <c r="A233" t="s">
        <v>135</v>
      </c>
      <c r="B233">
        <v>0.159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9"/>
        <v>(True, "Reduction in E Use Allowed by Component Eff Std[heating,commercial]","Reduction in E Use Allowed by Component Eff Std[heating,commercial]",[0,0.159],"Building Codes and Appliance Standards"),</v>
      </c>
      <c r="F233" s="3" t="str">
        <f t="shared" si="10"/>
        <v>(True, "Reduction in E Use Allowed by Component Eff Std[heating,rural residential]","Reduction in E Use Allowed by Component Eff Std[heating,rural residential]",[0,0.159],"Buildings"),</v>
      </c>
    </row>
    <row r="234" spans="1:6" x14ac:dyDescent="0.25">
      <c r="A234" t="s">
        <v>136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9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4" s="3" t="str">
        <f t="shared" si="10"/>
        <v>(True, "Reduction in E Use Allowed by Component Eff Std[heating,commercial]","Reduction in E Use Allowed by Component Eff Std[heating,commercial]",[0,0.136],"Buildings"),</v>
      </c>
    </row>
    <row r="235" spans="1:6" x14ac:dyDescent="0.25">
      <c r="A235" t="s">
        <v>137</v>
      </c>
      <c r="B235">
        <v>0.13600000000000001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9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5" s="3" t="str">
        <f t="shared" si="10"/>
        <v>(True, "Reduction in E Use Allowed by Component Eff Std[cooling and ventilation,urban residential]","Reduction in E Use Allowed by Component Eff Std[cooling and ventilation,urban residential]",[0,0.136],"Buildings"),</v>
      </c>
    </row>
    <row r="236" spans="1:6" x14ac:dyDescent="0.25">
      <c r="A236" t="s">
        <v>138</v>
      </c>
      <c r="B236">
        <v>0.13300000000000001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9"/>
        <v>(True, "Reduction in E Use Allowed by Component Eff Std[cooling and ventilation,commercial]","Reduction in E Use Allowed by Component Eff Std[cooling and ventilation,commercial]",[0,0.133],"Building Codes and Appliance Standards"),</v>
      </c>
      <c r="F236" s="3" t="str">
        <f t="shared" si="10"/>
        <v>(True, "Reduction in E Use Allowed by Component Eff Std[cooling and ventilation,rural residential]","Reduction in E Use Allowed by Component Eff Std[cooling and ventilation,rural residential]",[0,0.133],"Buildings"),</v>
      </c>
    </row>
    <row r="237" spans="1:6" x14ac:dyDescent="0.25">
      <c r="A237" t="s">
        <v>139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9"/>
        <v>(True, "Reduction in E Use Allowed by Component Eff Std[envelope,urban residential]","Reduction in E Use Allowed by Component Eff Std[envelope,urban residential]",[0,0.75],"Building Codes and Appliance Standards"),</v>
      </c>
      <c r="F237" s="3" t="str">
        <f t="shared" si="10"/>
        <v>(True, "Reduction in E Use Allowed by Component Eff Std[cooling and ventilation,commercial]","Reduction in E Use Allowed by Component Eff Std[cooling and ventilation,commercial]",[0,0.75],"Buildings"),</v>
      </c>
    </row>
    <row r="238" spans="1:6" x14ac:dyDescent="0.25">
      <c r="A238" t="s">
        <v>140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9"/>
        <v>(True, "Reduction in E Use Allowed by Component Eff Std[envelope,rural residential]","Reduction in E Use Allowed by Component Eff Std[envelope,rural residential]",[0,0.75],"Building Codes and Appliance Standards"),</v>
      </c>
      <c r="F238" s="3" t="str">
        <f t="shared" si="10"/>
        <v>(True, "Reduction in E Use Allowed by Component Eff Std[envelope,urban residential]","Reduction in E Use Allowed by Component Eff Std[envelope,urban residential]",[0,0.75],"Buildings"),</v>
      </c>
    </row>
    <row r="239" spans="1:6" x14ac:dyDescent="0.25">
      <c r="A239" t="s">
        <v>141</v>
      </c>
      <c r="B239">
        <v>0.75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9"/>
        <v>(True, "Reduction in E Use Allowed by Component Eff Std[envelope,commercial]","Reduction in E Use Allowed by Component Eff Std[envelope,commercial]",[0,0.75],"Building Codes and Appliance Standards"),</v>
      </c>
      <c r="F239" s="3" t="str">
        <f t="shared" si="10"/>
        <v>(True, "Reduction in E Use Allowed by Component Eff Std[envelope,rural residential]","Reduction in E Use Allowed by Component Eff Std[envelope,rural residential]",[0,0.75],"Buildings"),</v>
      </c>
    </row>
    <row r="240" spans="1:6" x14ac:dyDescent="0.25">
      <c r="A240" t="s">
        <v>142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9"/>
        <v>(True, "Reduction in E Use Allowed by Component Eff Std[lighting,urban residential]","Reduction in E Use Allowed by Component Eff Std[lighting,urban residential]",[0,0.2],"Building Codes and Appliance Standards"),</v>
      </c>
      <c r="F240" s="3" t="str">
        <f t="shared" si="10"/>
        <v>(True, "Reduction in E Use Allowed by Component Eff Std[envelope,commercial]","Reduction in E Use Allowed by Component Eff Std[envelope,commercial]",[0,0.2],"Buildings"),</v>
      </c>
    </row>
    <row r="241" spans="1:6" x14ac:dyDescent="0.25">
      <c r="A241" t="s">
        <v>143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9"/>
        <v>(True, "Reduction in E Use Allowed by Component Eff Std[lighting,rural residential]","Reduction in E Use Allowed by Component Eff Std[lighting,rural residential]",[0,0.2],"Building Codes and Appliance Standards"),</v>
      </c>
      <c r="F241" s="3" t="str">
        <f t="shared" si="10"/>
        <v>(True, "Reduction in E Use Allowed by Component Eff Std[lighting,urban residential]","Reduction in E Use Allowed by Component Eff Std[lighting,urban residential]",[0,0.2],"Buildings"),</v>
      </c>
    </row>
    <row r="242" spans="1:6" x14ac:dyDescent="0.25">
      <c r="A242" t="s">
        <v>144</v>
      </c>
      <c r="B242">
        <v>0.2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9"/>
        <v>(True, "Reduction in E Use Allowed by Component Eff Std[lighting,commercial]","Reduction in E Use Allowed by Component Eff Std[lighting,commercial]",[0,0.2],"Building Codes and Appliance Standards"),</v>
      </c>
      <c r="F242" s="3" t="str">
        <f t="shared" si="10"/>
        <v>(True, "Reduction in E Use Allowed by Component Eff Std[lighting,rural residential]","Reduction in E Use Allowed by Component Eff Std[lighting,rural residential]",[0,0.2],"Buildings"),</v>
      </c>
    </row>
    <row r="243" spans="1:6" x14ac:dyDescent="0.25">
      <c r="A243" t="s">
        <v>145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9"/>
        <v>(True, "Reduction in E Use Allowed by Component Eff Std[appliances,urban residential]","Reduction in E Use Allowed by Component Eff Std[appliances,urban residential]",[0,0.141],"Building Codes and Appliance Standards"),</v>
      </c>
      <c r="F243" s="3" t="str">
        <f t="shared" si="10"/>
        <v>(True, "Reduction in E Use Allowed by Component Eff Std[lighting,commercial]","Reduction in E Use Allowed by Component Eff Std[lighting,commercial]",[0,0.141],"Buildings"),</v>
      </c>
    </row>
    <row r="244" spans="1:6" x14ac:dyDescent="0.25">
      <c r="A244" t="s">
        <v>146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9"/>
        <v>(True, "Reduction in E Use Allowed by Component Eff Std[appliances,rural residential]","Reduction in E Use Allowed by Component Eff Std[appliances,rural residential]",[0,0.141],"Building Codes and Appliance Standards"),</v>
      </c>
      <c r="F244" s="3" t="str">
        <f t="shared" si="10"/>
        <v>(True, "Reduction in E Use Allowed by Component Eff Std[appliances,urban residential]","Reduction in E Use Allowed by Component Eff Std[appliances,urban residential]",[0,0.141],"Buildings"),</v>
      </c>
    </row>
    <row r="245" spans="1:6" x14ac:dyDescent="0.25">
      <c r="A245" t="s">
        <v>147</v>
      </c>
      <c r="B245">
        <v>0.14099999999999999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9"/>
        <v>(True, "Reduction in E Use Allowed by Component Eff Std[appliances,commercial]","Reduction in E Use Allowed by Component Eff Std[appliances,commercial]",[0,0.141],"Building Codes and Appliance Standards"),</v>
      </c>
      <c r="F245" s="3" t="str">
        <f t="shared" si="10"/>
        <v>(True, "Reduction in E Use Allowed by Component Eff Std[appliances,rural residential]","Reduction in E Use Allowed by Component Eff Std[appliances,rural residential]",[0,0.141],"Buildings"),</v>
      </c>
    </row>
    <row r="246" spans="1:6" x14ac:dyDescent="0.25">
      <c r="A246" t="s">
        <v>148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9"/>
        <v>(True, "Reduction in E Use Allowed by Component Eff Std[other component,urban residential]","Reduction in E Use Allowed by Component Eff Std[other component,urban residential]",[0,0.11],"Building Codes and Appliance Standards"),</v>
      </c>
      <c r="F246" s="3" t="str">
        <f t="shared" si="10"/>
        <v>(True, "Reduction in E Use Allowed by Component Eff Std[appliances,commercial]","Reduction in E Use Allowed by Component Eff Std[appliances,commercial]",[0,0.11],"Buildings"),</v>
      </c>
    </row>
    <row r="247" spans="1:6" x14ac:dyDescent="0.25">
      <c r="A247" t="s">
        <v>149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9"/>
        <v>(True, "Reduction in E Use Allowed by Component Eff Std[other component,rural residential]","Reduction in E Use Allowed by Component Eff Std[other component,rural residential]",[0,0.11],"Building Codes and Appliance Standards"),</v>
      </c>
      <c r="F247" s="3" t="str">
        <f t="shared" si="10"/>
        <v>(True, "Reduction in E Use Allowed by Component Eff Std[other component,urban residential]","Reduction in E Use Allowed by Component Eff Std[other component,urban residential]",[0,0.11],"Buildings"),</v>
      </c>
    </row>
    <row r="248" spans="1:6" x14ac:dyDescent="0.25">
      <c r="A248" t="s">
        <v>150</v>
      </c>
      <c r="B248">
        <v>0.11</v>
      </c>
      <c r="C248" s="2" t="str">
        <f>INDEX('Policy groups'!$B:$B,MATCH('Script Setup'!$A248,'Policy groups'!$A:$A,0))</f>
        <v>Building Codes and Appliance Standards</v>
      </c>
      <c r="D248" s="2" t="str">
        <f>INDEX('Policy groups'!$C:$C,MATCH('Script Setup'!$A248,'Policy groups'!$A:$A,0))</f>
        <v>Buildings</v>
      </c>
      <c r="E248" s="3" t="str">
        <f t="shared" si="9"/>
        <v>(True, "Reduction in E Use Allowed by Component Eff Std[other component,commercial]","Reduction in E Use Allowed by Component Eff Std[other component,commercial]",[0,0.11],"Building Codes and Appliance Standards"),</v>
      </c>
      <c r="F248" s="3" t="str">
        <f t="shared" si="10"/>
        <v>(True, "Reduction in E Use Allowed by Component Eff Std[other component,rural residential]","Reduction in E Use Allowed by Component Eff Std[other component,rural residential]",[0,0.11],"Buildings"),</v>
      </c>
    </row>
    <row r="249" spans="1:6" x14ac:dyDescent="0.25">
      <c r="A249" t="s">
        <v>151</v>
      </c>
      <c r="B249">
        <v>1</v>
      </c>
      <c r="C249" s="2" t="str">
        <f>INDEX('Policy groups'!$B:$B,MATCH('Script Setup'!$A249,'Policy groups'!$A:$A,0))</f>
        <v>100% Clean Electricity Standard</v>
      </c>
      <c r="D249" s="2" t="str">
        <f>INDEX('Policy groups'!$C:$C,MATCH('Script Setup'!$A249,'Policy groups'!$A:$A,0))</f>
        <v>Electricity</v>
      </c>
      <c r="E249" s="3" t="str">
        <f t="shared" si="9"/>
        <v>(True, "Renewable Portfolio Std Percentage","Renewable Portfolio Std Percentage",[0,1],"100% Clean Electricity Standard"),</v>
      </c>
      <c r="F249" s="3" t="str">
        <f t="shared" si="10"/>
        <v>(True, "Reduction in E Use Allowed by Component Eff Std[other component,commercial]","Reduction in E Use Allowed by Component Eff Std[other component,commercial]",[0,1],"Electricity"),</v>
      </c>
    </row>
    <row r="250" spans="1:6" x14ac:dyDescent="0.25">
      <c r="A250" t="s">
        <v>152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9"/>
        <v>(True, "Share of Preexisting Buildings Subject to Retrofitting[urban residential]","Share of Preexisting Buildings Subject to Retrofitting[urban residential]",[0,0.15],"Building Retrofitting"),</v>
      </c>
      <c r="F250" s="3" t="str">
        <f t="shared" si="10"/>
        <v>(True, "Renewable Portfolio Std Percentage","Renewable Portfolio Std Percentage",[0,0.15],"Buildings"),</v>
      </c>
    </row>
    <row r="251" spans="1:6" x14ac:dyDescent="0.25">
      <c r="A251" t="s">
        <v>153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9"/>
        <v>(True, "Share of Preexisting Buildings Subject to Retrofitting[rural residential]","Share of Preexisting Buildings Subject to Retrofitting[rural residential]",[0,0.15],"Building Retrofitting"),</v>
      </c>
      <c r="F251" s="3" t="str">
        <f t="shared" si="10"/>
        <v>(True, "Share of Preexisting Buildings Subject to Retrofitting[urban residential]","Share of Preexisting Buildings Subject to Retrofitting[urban residential]",[0,0.15],"Buildings"),</v>
      </c>
    </row>
    <row r="252" spans="1:6" x14ac:dyDescent="0.25">
      <c r="A252" t="s">
        <v>154</v>
      </c>
      <c r="B252">
        <v>0.15</v>
      </c>
      <c r="C252" s="2" t="str">
        <f>INDEX('Policy groups'!$B:$B,MATCH('Script Setup'!$A252,'Policy groups'!$A:$A,0))</f>
        <v>Building Retrofitting</v>
      </c>
      <c r="D252" s="2" t="str">
        <f>INDEX('Policy groups'!$C:$C,MATCH('Script Setup'!$A252,'Policy groups'!$A:$A,0))</f>
        <v>Buildings</v>
      </c>
      <c r="E252" s="3" t="str">
        <f t="shared" si="9"/>
        <v>(True, "Share of Preexisting Buildings Subject to Retrofitting[commercial]","Share of Preexisting Buildings Subject to Retrofitting[commercial]",[0,0.15],"Building Retrofitting"),</v>
      </c>
      <c r="F252" s="3" t="str">
        <f t="shared" si="10"/>
        <v>(True, "Share of Preexisting Buildings Subject to Retrofitting[rural residential]","Share of Preexisting Buildings Subject to Retrofitting[rural residential]",[0,0.15],"Buildings"),</v>
      </c>
    </row>
    <row r="253" spans="1:6" x14ac:dyDescent="0.25">
      <c r="A253" t="s">
        <v>375</v>
      </c>
      <c r="B253">
        <v>11</v>
      </c>
      <c r="C253" s="2" t="str">
        <f>INDEX('Policy groups'!$B:$B,MATCH('Script Setup'!$A253,'Policy groups'!$A:$A,0))</f>
        <v>Subsidy for Elec Production - Nuclear</v>
      </c>
      <c r="D253" s="2" t="str">
        <f>INDEX('Policy groups'!$C:$C,MATCH('Script Setup'!$A253,'Policy groups'!$A:$A,0))</f>
        <v>Electricity</v>
      </c>
      <c r="E253" s="3" t="str">
        <f t="shared" si="9"/>
        <v>(True, "Subsidy for Elec Production by Fuel[nuclear es]","Subsidy for Elec Production by Fuel[nuclear es]",[0,11],"Subsidy for Elec Production - Nuclear"),</v>
      </c>
      <c r="F253" s="3" t="str">
        <f t="shared" si="10"/>
        <v>(True, "Share of Preexisting Buildings Subject to Retrofitting[commercial]","Share of Preexisting Buildings Subject to Retrofitting[commercial]",[0,11],"Electricity"),</v>
      </c>
    </row>
    <row r="254" spans="1:6" x14ac:dyDescent="0.25">
      <c r="A254" t="s">
        <v>155</v>
      </c>
      <c r="B254">
        <v>5</v>
      </c>
      <c r="C254" s="2" t="str">
        <f>INDEX('Policy groups'!$B:$B,MATCH('Script Setup'!$A254,'Policy groups'!$A:$A,0))</f>
        <v>Electricity PTC/ITC</v>
      </c>
      <c r="D254" s="2" t="str">
        <f>INDEX('Policy groups'!$C:$C,MATCH('Script Setup'!$A254,'Policy groups'!$A:$A,0))</f>
        <v>Electricity</v>
      </c>
      <c r="E254" s="3" t="str">
        <f t="shared" si="9"/>
        <v>(True, "Subsidy for Elec Production by Fuel[onshore wind es]","Subsidy for Elec Production by Fuel[onshore wind es]",[0,5],"Electricity PTC/ITC"),</v>
      </c>
      <c r="F254" s="3" t="str">
        <f t="shared" si="10"/>
        <v>(True, "Subsidy for Elec Production by Fuel[nuclear es]","Subsidy for Elec Production by Fuel[nuclear es]",[0,5],"Electricity"),</v>
      </c>
    </row>
    <row r="255" spans="1:6" x14ac:dyDescent="0.25">
      <c r="C255" s="2"/>
      <c r="D255" s="2"/>
      <c r="E255" s="3"/>
      <c r="F255" s="3"/>
    </row>
    <row r="256" spans="1:6" x14ac:dyDescent="0.25">
      <c r="C256" s="2"/>
      <c r="D256" s="2"/>
      <c r="E256" s="3"/>
      <c r="F256" s="3"/>
    </row>
    <row r="257" spans="3:6" x14ac:dyDescent="0.25">
      <c r="C257" s="2"/>
      <c r="D257" s="2"/>
      <c r="E257" s="3"/>
      <c r="F257" s="3"/>
    </row>
    <row r="258" spans="3:6" x14ac:dyDescent="0.25">
      <c r="C258" s="2"/>
      <c r="D258" s="2"/>
      <c r="E258" s="3"/>
      <c r="F258" s="3"/>
    </row>
  </sheetData>
  <autoFilter ref="A1:F152" xr:uid="{786663FF-4B51-4D0F-A407-6AAB5D3B48D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D256"/>
  <sheetViews>
    <sheetView workbookViewId="0"/>
  </sheetViews>
  <sheetFormatPr defaultRowHeight="15" x14ac:dyDescent="0.25"/>
  <cols>
    <col min="1" max="1" width="85.5703125" customWidth="1"/>
  </cols>
  <sheetData>
    <row r="1" spans="1:4" x14ac:dyDescent="0.25">
      <c r="A1" s="4" t="s">
        <v>0</v>
      </c>
      <c r="B1" s="4" t="s">
        <v>376</v>
      </c>
    </row>
    <row r="2" spans="1:4" x14ac:dyDescent="0.25">
      <c r="A2" t="s">
        <v>4</v>
      </c>
      <c r="B2">
        <v>1</v>
      </c>
    </row>
    <row r="3" spans="1:4" x14ac:dyDescent="0.25">
      <c r="A3" t="s">
        <v>5</v>
      </c>
      <c r="B3">
        <v>1</v>
      </c>
    </row>
    <row r="4" spans="1:4" x14ac:dyDescent="0.25">
      <c r="A4" t="s">
        <v>6</v>
      </c>
      <c r="B4">
        <v>1</v>
      </c>
      <c r="D4" s="4"/>
    </row>
    <row r="5" spans="1:4" x14ac:dyDescent="0.25">
      <c r="A5" t="s">
        <v>7</v>
      </c>
      <c r="B5">
        <v>1</v>
      </c>
    </row>
    <row r="6" spans="1:4" x14ac:dyDescent="0.25">
      <c r="A6" t="s">
        <v>8</v>
      </c>
      <c r="B6">
        <v>1</v>
      </c>
    </row>
    <row r="7" spans="1:4" x14ac:dyDescent="0.25">
      <c r="A7" t="s">
        <v>9</v>
      </c>
      <c r="B7">
        <v>5250</v>
      </c>
    </row>
    <row r="8" spans="1:4" x14ac:dyDescent="0.25">
      <c r="A8" t="s">
        <v>10</v>
      </c>
      <c r="B8">
        <v>250</v>
      </c>
    </row>
    <row r="9" spans="1:4" x14ac:dyDescent="0.25">
      <c r="A9" t="s">
        <v>11</v>
      </c>
      <c r="B9">
        <v>1</v>
      </c>
    </row>
    <row r="10" spans="1:4" x14ac:dyDescent="0.25">
      <c r="A10" t="s">
        <v>12</v>
      </c>
      <c r="B10">
        <v>1</v>
      </c>
    </row>
    <row r="11" spans="1:4" x14ac:dyDescent="0.25">
      <c r="A11" t="s">
        <v>13</v>
      </c>
      <c r="B11">
        <v>1</v>
      </c>
    </row>
    <row r="12" spans="1:4" x14ac:dyDescent="0.25">
      <c r="A12" t="s">
        <v>192</v>
      </c>
      <c r="B12">
        <v>1</v>
      </c>
    </row>
    <row r="13" spans="1:4" x14ac:dyDescent="0.25">
      <c r="A13" t="s">
        <v>14</v>
      </c>
      <c r="B13">
        <v>1</v>
      </c>
    </row>
    <row r="14" spans="1:4" x14ac:dyDescent="0.25">
      <c r="A14" t="s">
        <v>15</v>
      </c>
      <c r="B14">
        <v>1</v>
      </c>
    </row>
    <row r="15" spans="1:4" x14ac:dyDescent="0.25">
      <c r="A15" t="s">
        <v>16</v>
      </c>
      <c r="B15">
        <v>1</v>
      </c>
    </row>
    <row r="16" spans="1:4" x14ac:dyDescent="0.25">
      <c r="A16" t="s">
        <v>193</v>
      </c>
      <c r="B16">
        <v>140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186</v>
      </c>
      <c r="B23">
        <v>1</v>
      </c>
    </row>
    <row r="24" spans="1:2" x14ac:dyDescent="0.25">
      <c r="A24" t="s">
        <v>185</v>
      </c>
      <c r="B24">
        <v>1</v>
      </c>
    </row>
    <row r="25" spans="1:2" x14ac:dyDescent="0.25">
      <c r="A25" t="s">
        <v>23</v>
      </c>
      <c r="B25">
        <v>1</v>
      </c>
    </row>
    <row r="26" spans="1:2" x14ac:dyDescent="0.25">
      <c r="A26" t="s">
        <v>24</v>
      </c>
      <c r="B26">
        <v>1</v>
      </c>
    </row>
    <row r="27" spans="1:2" x14ac:dyDescent="0.25">
      <c r="A27" t="s">
        <v>25</v>
      </c>
      <c r="B27">
        <v>1</v>
      </c>
    </row>
    <row r="28" spans="1:2" x14ac:dyDescent="0.25">
      <c r="A28" t="s">
        <v>194</v>
      </c>
      <c r="B28">
        <v>0.9</v>
      </c>
    </row>
    <row r="29" spans="1:2" x14ac:dyDescent="0.25">
      <c r="A29" t="s">
        <v>195</v>
      </c>
      <c r="B29">
        <v>0.92</v>
      </c>
    </row>
    <row r="30" spans="1:2" x14ac:dyDescent="0.25">
      <c r="A30" t="s">
        <v>196</v>
      </c>
      <c r="B30">
        <v>0.08</v>
      </c>
    </row>
    <row r="31" spans="1:2" x14ac:dyDescent="0.25">
      <c r="A31" t="s">
        <v>197</v>
      </c>
      <c r="B31">
        <v>0.92</v>
      </c>
    </row>
    <row r="32" spans="1:2" x14ac:dyDescent="0.25">
      <c r="A32" t="s">
        <v>198</v>
      </c>
      <c r="B32">
        <v>0.08</v>
      </c>
    </row>
    <row r="33" spans="1:2" x14ac:dyDescent="0.25">
      <c r="A33" t="s">
        <v>199</v>
      </c>
      <c r="B33">
        <v>0.92</v>
      </c>
    </row>
    <row r="34" spans="1:2" x14ac:dyDescent="0.25">
      <c r="A34" t="s">
        <v>200</v>
      </c>
      <c r="B34">
        <v>0.08</v>
      </c>
    </row>
    <row r="35" spans="1:2" x14ac:dyDescent="0.25">
      <c r="A35" t="s">
        <v>201</v>
      </c>
      <c r="B35">
        <v>0.88</v>
      </c>
    </row>
    <row r="36" spans="1:2" x14ac:dyDescent="0.25">
      <c r="A36" t="s">
        <v>202</v>
      </c>
      <c r="B36">
        <v>0.12</v>
      </c>
    </row>
    <row r="37" spans="1:2" x14ac:dyDescent="0.25">
      <c r="A37" t="s">
        <v>203</v>
      </c>
      <c r="B37">
        <v>0.92</v>
      </c>
    </row>
    <row r="38" spans="1:2" x14ac:dyDescent="0.25">
      <c r="A38" t="s">
        <v>204</v>
      </c>
      <c r="B38">
        <v>0.08</v>
      </c>
    </row>
    <row r="39" spans="1:2" x14ac:dyDescent="0.25">
      <c r="A39" t="s">
        <v>205</v>
      </c>
      <c r="B39">
        <v>0.92</v>
      </c>
    </row>
    <row r="40" spans="1:2" x14ac:dyDescent="0.25">
      <c r="A40" t="s">
        <v>206</v>
      </c>
      <c r="B40">
        <v>0.08</v>
      </c>
    </row>
    <row r="41" spans="1:2" x14ac:dyDescent="0.25">
      <c r="A41" t="s">
        <v>207</v>
      </c>
      <c r="B41">
        <v>0.97</v>
      </c>
    </row>
    <row r="42" spans="1:2" x14ac:dyDescent="0.25">
      <c r="A42" t="s">
        <v>208</v>
      </c>
      <c r="B42">
        <v>0.03</v>
      </c>
    </row>
    <row r="43" spans="1:2" x14ac:dyDescent="0.25">
      <c r="A43" t="s">
        <v>209</v>
      </c>
      <c r="B43">
        <v>0.48</v>
      </c>
    </row>
    <row r="44" spans="1:2" x14ac:dyDescent="0.25">
      <c r="A44" t="s">
        <v>210</v>
      </c>
      <c r="B44">
        <v>0.52</v>
      </c>
    </row>
    <row r="45" spans="1:2" x14ac:dyDescent="0.25">
      <c r="A45" t="s">
        <v>211</v>
      </c>
      <c r="B45">
        <v>0.47</v>
      </c>
    </row>
    <row r="46" spans="1:2" x14ac:dyDescent="0.25">
      <c r="A46" t="s">
        <v>212</v>
      </c>
      <c r="B46">
        <v>0.53</v>
      </c>
    </row>
    <row r="47" spans="1:2" x14ac:dyDescent="0.25">
      <c r="A47" t="s">
        <v>213</v>
      </c>
      <c r="B47">
        <v>0.47</v>
      </c>
    </row>
    <row r="48" spans="1:2" x14ac:dyDescent="0.25">
      <c r="A48" t="s">
        <v>214</v>
      </c>
      <c r="B48">
        <v>0.53</v>
      </c>
    </row>
    <row r="49" spans="1:2" x14ac:dyDescent="0.25">
      <c r="A49" t="s">
        <v>215</v>
      </c>
      <c r="B49">
        <v>0.92</v>
      </c>
    </row>
    <row r="50" spans="1:2" x14ac:dyDescent="0.25">
      <c r="A50" t="s">
        <v>216</v>
      </c>
      <c r="B50">
        <v>0.08</v>
      </c>
    </row>
    <row r="51" spans="1:2" x14ac:dyDescent="0.25">
      <c r="A51" t="s">
        <v>217</v>
      </c>
      <c r="B51">
        <v>0.22</v>
      </c>
    </row>
    <row r="52" spans="1:2" x14ac:dyDescent="0.25">
      <c r="A52" t="s">
        <v>218</v>
      </c>
      <c r="B52">
        <v>0.78</v>
      </c>
    </row>
    <row r="53" spans="1:2" x14ac:dyDescent="0.25">
      <c r="A53" t="s">
        <v>219</v>
      </c>
      <c r="B53">
        <v>0.28999999999999998</v>
      </c>
    </row>
    <row r="54" spans="1:2" x14ac:dyDescent="0.25">
      <c r="A54" t="s">
        <v>220</v>
      </c>
      <c r="B54">
        <v>0.71</v>
      </c>
    </row>
    <row r="55" spans="1:2" x14ac:dyDescent="0.25">
      <c r="A55" t="s">
        <v>221</v>
      </c>
      <c r="B55">
        <v>0.44</v>
      </c>
    </row>
    <row r="56" spans="1:2" x14ac:dyDescent="0.25">
      <c r="A56" t="s">
        <v>222</v>
      </c>
      <c r="B56">
        <v>0.56000000000000005</v>
      </c>
    </row>
    <row r="57" spans="1:2" x14ac:dyDescent="0.25">
      <c r="A57" t="s">
        <v>223</v>
      </c>
      <c r="B57">
        <v>0.92</v>
      </c>
    </row>
    <row r="58" spans="1:2" x14ac:dyDescent="0.25">
      <c r="A58" t="s">
        <v>224</v>
      </c>
      <c r="B58">
        <v>0.08</v>
      </c>
    </row>
    <row r="59" spans="1:2" x14ac:dyDescent="0.25">
      <c r="A59" t="s">
        <v>225</v>
      </c>
      <c r="B59">
        <v>0.92</v>
      </c>
    </row>
    <row r="60" spans="1:2" x14ac:dyDescent="0.25">
      <c r="A60" t="s">
        <v>226</v>
      </c>
      <c r="B60">
        <v>0.08</v>
      </c>
    </row>
    <row r="61" spans="1:2" x14ac:dyDescent="0.25">
      <c r="A61" t="s">
        <v>227</v>
      </c>
      <c r="B61">
        <v>0.92</v>
      </c>
    </row>
    <row r="62" spans="1:2" x14ac:dyDescent="0.25">
      <c r="A62" t="s">
        <v>228</v>
      </c>
      <c r="B62">
        <v>0.08</v>
      </c>
    </row>
    <row r="63" spans="1:2" x14ac:dyDescent="0.25">
      <c r="A63" t="s">
        <v>229</v>
      </c>
      <c r="B63">
        <v>0.94</v>
      </c>
    </row>
    <row r="64" spans="1:2" x14ac:dyDescent="0.25">
      <c r="A64" t="s">
        <v>230</v>
      </c>
      <c r="B64">
        <v>0.06</v>
      </c>
    </row>
    <row r="65" spans="1:2" x14ac:dyDescent="0.25">
      <c r="A65" t="s">
        <v>231</v>
      </c>
      <c r="B65">
        <v>0.94</v>
      </c>
    </row>
    <row r="66" spans="1:2" x14ac:dyDescent="0.25">
      <c r="A66" t="s">
        <v>232</v>
      </c>
      <c r="B66">
        <v>0.06</v>
      </c>
    </row>
    <row r="67" spans="1:2" x14ac:dyDescent="0.25">
      <c r="A67" t="s">
        <v>233</v>
      </c>
      <c r="B67">
        <v>0.94</v>
      </c>
    </row>
    <row r="68" spans="1:2" x14ac:dyDescent="0.25">
      <c r="A68" t="s">
        <v>234</v>
      </c>
      <c r="B68">
        <v>0.06</v>
      </c>
    </row>
    <row r="69" spans="1:2" x14ac:dyDescent="0.25">
      <c r="A69" t="s">
        <v>235</v>
      </c>
      <c r="B69">
        <v>0.92</v>
      </c>
    </row>
    <row r="70" spans="1:2" x14ac:dyDescent="0.25">
      <c r="A70" t="s">
        <v>236</v>
      </c>
      <c r="B70">
        <v>0.08</v>
      </c>
    </row>
    <row r="71" spans="1:2" x14ac:dyDescent="0.25">
      <c r="A71" t="s">
        <v>237</v>
      </c>
      <c r="B71">
        <v>0.9</v>
      </c>
    </row>
    <row r="72" spans="1:2" x14ac:dyDescent="0.25">
      <c r="A72" t="s">
        <v>238</v>
      </c>
      <c r="B72">
        <v>0.9</v>
      </c>
    </row>
    <row r="73" spans="1:2" x14ac:dyDescent="0.25">
      <c r="A73" t="s">
        <v>58</v>
      </c>
      <c r="B73">
        <v>1</v>
      </c>
    </row>
    <row r="74" spans="1:2" x14ac:dyDescent="0.25">
      <c r="A74" t="s">
        <v>239</v>
      </c>
      <c r="B74">
        <v>1</v>
      </c>
    </row>
    <row r="75" spans="1:2" x14ac:dyDescent="0.25">
      <c r="A75" t="s">
        <v>240</v>
      </c>
      <c r="B75">
        <v>1</v>
      </c>
    </row>
    <row r="76" spans="1:2" x14ac:dyDescent="0.25">
      <c r="A76" t="s">
        <v>241</v>
      </c>
      <c r="B76">
        <v>1</v>
      </c>
    </row>
    <row r="77" spans="1:2" x14ac:dyDescent="0.25">
      <c r="A77" t="s">
        <v>242</v>
      </c>
      <c r="B77">
        <v>1</v>
      </c>
    </row>
    <row r="78" spans="1:2" x14ac:dyDescent="0.25">
      <c r="A78" t="s">
        <v>243</v>
      </c>
      <c r="B78">
        <v>1</v>
      </c>
    </row>
    <row r="79" spans="1:2" x14ac:dyDescent="0.25">
      <c r="A79" t="s">
        <v>244</v>
      </c>
      <c r="B79">
        <v>1</v>
      </c>
    </row>
    <row r="80" spans="1:2" x14ac:dyDescent="0.25">
      <c r="A80" t="s">
        <v>245</v>
      </c>
      <c r="B80">
        <v>1</v>
      </c>
    </row>
    <row r="81" spans="1:2" x14ac:dyDescent="0.25">
      <c r="A81" t="s">
        <v>246</v>
      </c>
      <c r="B81">
        <v>1</v>
      </c>
    </row>
    <row r="82" spans="1:2" x14ac:dyDescent="0.25">
      <c r="A82" t="s">
        <v>65</v>
      </c>
      <c r="B82">
        <v>1</v>
      </c>
    </row>
    <row r="83" spans="1:2" x14ac:dyDescent="0.25">
      <c r="A83" t="s">
        <v>66</v>
      </c>
      <c r="B83">
        <v>1</v>
      </c>
    </row>
    <row r="84" spans="1:2" x14ac:dyDescent="0.25">
      <c r="A84" t="s">
        <v>67</v>
      </c>
      <c r="B84">
        <v>1</v>
      </c>
    </row>
    <row r="85" spans="1:2" x14ac:dyDescent="0.25">
      <c r="A85" t="s">
        <v>68</v>
      </c>
      <c r="B85">
        <v>1</v>
      </c>
    </row>
    <row r="86" spans="1:2" x14ac:dyDescent="0.25">
      <c r="A86" t="s">
        <v>69</v>
      </c>
      <c r="B86">
        <v>1</v>
      </c>
    </row>
    <row r="87" spans="1:2" x14ac:dyDescent="0.25">
      <c r="A87" t="s">
        <v>70</v>
      </c>
      <c r="B87">
        <v>1</v>
      </c>
    </row>
    <row r="88" spans="1:2" x14ac:dyDescent="0.25">
      <c r="A88" t="s">
        <v>71</v>
      </c>
      <c r="B88">
        <v>1</v>
      </c>
    </row>
    <row r="89" spans="1:2" x14ac:dyDescent="0.25">
      <c r="A89" t="s">
        <v>72</v>
      </c>
      <c r="B89">
        <v>1</v>
      </c>
    </row>
    <row r="90" spans="1:2" x14ac:dyDescent="0.25">
      <c r="A90" t="s">
        <v>73</v>
      </c>
      <c r="B90">
        <v>1</v>
      </c>
    </row>
    <row r="91" spans="1:2" x14ac:dyDescent="0.25">
      <c r="A91" t="s">
        <v>247</v>
      </c>
      <c r="B91">
        <v>0.5</v>
      </c>
    </row>
    <row r="92" spans="1:2" x14ac:dyDescent="0.25">
      <c r="A92" t="s">
        <v>248</v>
      </c>
      <c r="B92">
        <v>0.5</v>
      </c>
    </row>
    <row r="93" spans="1:2" x14ac:dyDescent="0.25">
      <c r="A93" t="s">
        <v>249</v>
      </c>
      <c r="B93">
        <v>0.5</v>
      </c>
    </row>
    <row r="94" spans="1:2" x14ac:dyDescent="0.25">
      <c r="A94" t="s">
        <v>79</v>
      </c>
      <c r="B94">
        <v>0.193</v>
      </c>
    </row>
    <row r="95" spans="1:2" x14ac:dyDescent="0.25">
      <c r="A95" t="s">
        <v>80</v>
      </c>
      <c r="B95">
        <v>0.3</v>
      </c>
    </row>
    <row r="96" spans="1:2" x14ac:dyDescent="0.25">
      <c r="A96" t="s">
        <v>81</v>
      </c>
      <c r="B96">
        <v>0.2</v>
      </c>
    </row>
    <row r="97" spans="1:2" x14ac:dyDescent="0.25">
      <c r="A97" t="s">
        <v>82</v>
      </c>
      <c r="B97">
        <v>6.3E-2</v>
      </c>
    </row>
    <row r="98" spans="1:2" x14ac:dyDescent="0.25">
      <c r="A98" t="s">
        <v>250</v>
      </c>
      <c r="B98">
        <v>0.1</v>
      </c>
    </row>
    <row r="99" spans="1:2" x14ac:dyDescent="0.25">
      <c r="A99" t="s">
        <v>251</v>
      </c>
      <c r="B99">
        <v>0.15</v>
      </c>
    </row>
    <row r="100" spans="1:2" x14ac:dyDescent="0.25">
      <c r="A100" t="s">
        <v>85</v>
      </c>
      <c r="B100">
        <v>0.6</v>
      </c>
    </row>
    <row r="101" spans="1:2" x14ac:dyDescent="0.25">
      <c r="A101" t="s">
        <v>86</v>
      </c>
      <c r="B101">
        <v>0.5</v>
      </c>
    </row>
    <row r="102" spans="1:2" x14ac:dyDescent="0.25">
      <c r="A102" t="s">
        <v>87</v>
      </c>
      <c r="B102">
        <v>0.6</v>
      </c>
    </row>
    <row r="103" spans="1:2" x14ac:dyDescent="0.25">
      <c r="A103" t="s">
        <v>88</v>
      </c>
      <c r="B103">
        <v>0.25</v>
      </c>
    </row>
    <row r="104" spans="1:2" x14ac:dyDescent="0.25">
      <c r="A104" t="s">
        <v>89</v>
      </c>
      <c r="B104">
        <v>0.5</v>
      </c>
    </row>
    <row r="105" spans="1:2" x14ac:dyDescent="0.25">
      <c r="A105" t="s">
        <v>90</v>
      </c>
      <c r="B105">
        <v>0.5</v>
      </c>
    </row>
    <row r="106" spans="1:2" x14ac:dyDescent="0.25">
      <c r="A106" t="s">
        <v>91</v>
      </c>
      <c r="B106">
        <v>0.6</v>
      </c>
    </row>
    <row r="107" spans="1:2" x14ac:dyDescent="0.25">
      <c r="A107" t="s">
        <v>92</v>
      </c>
      <c r="B107">
        <v>0.25</v>
      </c>
    </row>
    <row r="108" spans="1:2" x14ac:dyDescent="0.25">
      <c r="A108" t="s">
        <v>93</v>
      </c>
      <c r="B108">
        <v>0.8</v>
      </c>
    </row>
    <row r="109" spans="1:2" x14ac:dyDescent="0.25">
      <c r="A109" t="s">
        <v>252</v>
      </c>
      <c r="B109">
        <v>0.14000000000000001</v>
      </c>
    </row>
    <row r="110" spans="1:2" x14ac:dyDescent="0.25">
      <c r="A110" t="s">
        <v>253</v>
      </c>
      <c r="B110">
        <v>0.14000000000000001</v>
      </c>
    </row>
    <row r="111" spans="1:2" x14ac:dyDescent="0.25">
      <c r="A111" t="s">
        <v>254</v>
      </c>
      <c r="B111">
        <v>0.14000000000000001</v>
      </c>
    </row>
    <row r="112" spans="1:2" x14ac:dyDescent="0.25">
      <c r="A112" t="s">
        <v>255</v>
      </c>
      <c r="B112">
        <v>0.14000000000000001</v>
      </c>
    </row>
    <row r="113" spans="1:2" x14ac:dyDescent="0.25">
      <c r="A113" t="s">
        <v>256</v>
      </c>
      <c r="B113">
        <v>0.14000000000000001</v>
      </c>
    </row>
    <row r="114" spans="1:2" x14ac:dyDescent="0.25">
      <c r="A114" t="s">
        <v>257</v>
      </c>
      <c r="B114">
        <v>0.14000000000000001</v>
      </c>
    </row>
    <row r="115" spans="1:2" x14ac:dyDescent="0.25">
      <c r="A115" t="s">
        <v>258</v>
      </c>
      <c r="B115">
        <v>0.14000000000000001</v>
      </c>
    </row>
    <row r="116" spans="1:2" x14ac:dyDescent="0.25">
      <c r="A116" t="s">
        <v>259</v>
      </c>
      <c r="B116">
        <v>0.14000000000000001</v>
      </c>
    </row>
    <row r="117" spans="1:2" x14ac:dyDescent="0.25">
      <c r="A117" t="s">
        <v>260</v>
      </c>
      <c r="B117">
        <v>0.14000000000000001</v>
      </c>
    </row>
    <row r="118" spans="1:2" x14ac:dyDescent="0.25">
      <c r="A118" t="s">
        <v>261</v>
      </c>
      <c r="B118">
        <v>0.14000000000000001</v>
      </c>
    </row>
    <row r="119" spans="1:2" x14ac:dyDescent="0.25">
      <c r="A119" t="s">
        <v>262</v>
      </c>
      <c r="B119">
        <v>0.14000000000000001</v>
      </c>
    </row>
    <row r="120" spans="1:2" x14ac:dyDescent="0.25">
      <c r="A120" t="s">
        <v>263</v>
      </c>
      <c r="B120">
        <v>0.14000000000000001</v>
      </c>
    </row>
    <row r="121" spans="1:2" x14ac:dyDescent="0.25">
      <c r="A121" t="s">
        <v>264</v>
      </c>
      <c r="B121">
        <v>0.14000000000000001</v>
      </c>
    </row>
    <row r="122" spans="1:2" x14ac:dyDescent="0.25">
      <c r="A122" t="s">
        <v>265</v>
      </c>
      <c r="B122">
        <v>0.14000000000000001</v>
      </c>
    </row>
    <row r="123" spans="1:2" x14ac:dyDescent="0.25">
      <c r="A123" t="s">
        <v>266</v>
      </c>
      <c r="B123">
        <v>0.14000000000000001</v>
      </c>
    </row>
    <row r="124" spans="1:2" x14ac:dyDescent="0.25">
      <c r="A124" t="s">
        <v>267</v>
      </c>
      <c r="B124">
        <v>0.14000000000000001</v>
      </c>
    </row>
    <row r="125" spans="1:2" x14ac:dyDescent="0.25">
      <c r="A125" t="s">
        <v>268</v>
      </c>
      <c r="B125">
        <v>0.14000000000000001</v>
      </c>
    </row>
    <row r="126" spans="1:2" x14ac:dyDescent="0.25">
      <c r="A126" t="s">
        <v>269</v>
      </c>
      <c r="B126">
        <v>0.14000000000000001</v>
      </c>
    </row>
    <row r="127" spans="1:2" x14ac:dyDescent="0.25">
      <c r="A127" t="s">
        <v>270</v>
      </c>
      <c r="B127">
        <v>0.14000000000000001</v>
      </c>
    </row>
    <row r="128" spans="1:2" x14ac:dyDescent="0.25">
      <c r="A128" t="s">
        <v>271</v>
      </c>
      <c r="B128">
        <v>0.14000000000000001</v>
      </c>
    </row>
    <row r="129" spans="1:2" x14ac:dyDescent="0.25">
      <c r="A129" t="s">
        <v>272</v>
      </c>
      <c r="B129">
        <v>0.14000000000000001</v>
      </c>
    </row>
    <row r="130" spans="1:2" x14ac:dyDescent="0.25">
      <c r="A130" t="s">
        <v>273</v>
      </c>
      <c r="B130">
        <v>0.14000000000000001</v>
      </c>
    </row>
    <row r="131" spans="1:2" x14ac:dyDescent="0.25">
      <c r="A131" t="s">
        <v>274</v>
      </c>
      <c r="B131">
        <v>0.14000000000000001</v>
      </c>
    </row>
    <row r="132" spans="1:2" x14ac:dyDescent="0.25">
      <c r="A132" t="s">
        <v>275</v>
      </c>
      <c r="B132">
        <v>0.14000000000000001</v>
      </c>
    </row>
    <row r="133" spans="1:2" x14ac:dyDescent="0.25">
      <c r="A133" t="s">
        <v>276</v>
      </c>
      <c r="B133">
        <v>0.14000000000000001</v>
      </c>
    </row>
    <row r="134" spans="1:2" x14ac:dyDescent="0.25">
      <c r="A134" t="s">
        <v>277</v>
      </c>
      <c r="B134">
        <v>0.14000000000000001</v>
      </c>
    </row>
    <row r="135" spans="1:2" x14ac:dyDescent="0.25">
      <c r="A135" t="s">
        <v>278</v>
      </c>
      <c r="B135">
        <v>0.14000000000000001</v>
      </c>
    </row>
    <row r="136" spans="1:2" x14ac:dyDescent="0.25">
      <c r="A136" t="s">
        <v>279</v>
      </c>
      <c r="B136">
        <v>0.14000000000000001</v>
      </c>
    </row>
    <row r="137" spans="1:2" x14ac:dyDescent="0.25">
      <c r="A137" t="s">
        <v>280</v>
      </c>
      <c r="B137">
        <v>0.14000000000000001</v>
      </c>
    </row>
    <row r="138" spans="1:2" x14ac:dyDescent="0.25">
      <c r="A138" t="s">
        <v>281</v>
      </c>
      <c r="B138">
        <v>0.14000000000000001</v>
      </c>
    </row>
    <row r="139" spans="1:2" x14ac:dyDescent="0.25">
      <c r="A139" t="s">
        <v>282</v>
      </c>
      <c r="B139">
        <v>0.14000000000000001</v>
      </c>
    </row>
    <row r="140" spans="1:2" x14ac:dyDescent="0.25">
      <c r="A140" t="s">
        <v>283</v>
      </c>
      <c r="B140">
        <v>0.14000000000000001</v>
      </c>
    </row>
    <row r="141" spans="1:2" x14ac:dyDescent="0.25">
      <c r="A141" t="s">
        <v>284</v>
      </c>
      <c r="B141">
        <v>0.14000000000000001</v>
      </c>
    </row>
    <row r="142" spans="1:2" x14ac:dyDescent="0.25">
      <c r="A142" t="s">
        <v>285</v>
      </c>
      <c r="B142">
        <v>0.14000000000000001</v>
      </c>
    </row>
    <row r="143" spans="1:2" x14ac:dyDescent="0.25">
      <c r="A143" t="s">
        <v>286</v>
      </c>
      <c r="B143">
        <v>0.14000000000000001</v>
      </c>
    </row>
    <row r="144" spans="1:2" x14ac:dyDescent="0.25">
      <c r="A144" t="s">
        <v>287</v>
      </c>
      <c r="B144">
        <v>0.14000000000000001</v>
      </c>
    </row>
    <row r="145" spans="1:2" x14ac:dyDescent="0.25">
      <c r="A145" t="s">
        <v>288</v>
      </c>
      <c r="B145">
        <v>0.14000000000000001</v>
      </c>
    </row>
    <row r="146" spans="1:2" x14ac:dyDescent="0.25">
      <c r="A146" t="s">
        <v>289</v>
      </c>
      <c r="B146">
        <v>0.14000000000000001</v>
      </c>
    </row>
    <row r="147" spans="1:2" x14ac:dyDescent="0.25">
      <c r="A147" t="s">
        <v>290</v>
      </c>
      <c r="B147">
        <v>0.14000000000000001</v>
      </c>
    </row>
    <row r="148" spans="1:2" x14ac:dyDescent="0.25">
      <c r="A148" t="s">
        <v>291</v>
      </c>
      <c r="B148">
        <v>0.14000000000000001</v>
      </c>
    </row>
    <row r="149" spans="1:2" x14ac:dyDescent="0.25">
      <c r="A149" t="s">
        <v>292</v>
      </c>
      <c r="B149">
        <v>0.14000000000000001</v>
      </c>
    </row>
    <row r="150" spans="1:2" x14ac:dyDescent="0.25">
      <c r="A150" t="s">
        <v>293</v>
      </c>
      <c r="B150">
        <v>0.14000000000000001</v>
      </c>
    </row>
    <row r="151" spans="1:2" x14ac:dyDescent="0.25">
      <c r="A151" t="s">
        <v>294</v>
      </c>
      <c r="B151">
        <v>0.14000000000000001</v>
      </c>
    </row>
    <row r="152" spans="1:2" x14ac:dyDescent="0.25">
      <c r="A152" t="s">
        <v>295</v>
      </c>
      <c r="B152">
        <v>0.14000000000000001</v>
      </c>
    </row>
    <row r="153" spans="1:2" x14ac:dyDescent="0.25">
      <c r="A153" t="s">
        <v>296</v>
      </c>
      <c r="B153">
        <v>0.14000000000000001</v>
      </c>
    </row>
    <row r="154" spans="1:2" x14ac:dyDescent="0.25">
      <c r="A154" t="s">
        <v>297</v>
      </c>
      <c r="B154">
        <v>0.14000000000000001</v>
      </c>
    </row>
    <row r="155" spans="1:2" x14ac:dyDescent="0.25">
      <c r="A155" t="s">
        <v>298</v>
      </c>
      <c r="B155">
        <v>0.14000000000000001</v>
      </c>
    </row>
    <row r="156" spans="1:2" x14ac:dyDescent="0.25">
      <c r="A156" t="s">
        <v>299</v>
      </c>
      <c r="B156">
        <v>0.14000000000000001</v>
      </c>
    </row>
    <row r="157" spans="1:2" x14ac:dyDescent="0.25">
      <c r="A157" t="s">
        <v>300</v>
      </c>
      <c r="B157">
        <v>0.14000000000000001</v>
      </c>
    </row>
    <row r="158" spans="1:2" x14ac:dyDescent="0.25">
      <c r="A158" t="s">
        <v>301</v>
      </c>
      <c r="B158">
        <v>0.14000000000000001</v>
      </c>
    </row>
    <row r="159" spans="1:2" x14ac:dyDescent="0.25">
      <c r="A159" t="s">
        <v>302</v>
      </c>
      <c r="B159">
        <v>0.14000000000000001</v>
      </c>
    </row>
    <row r="160" spans="1:2" x14ac:dyDescent="0.25">
      <c r="A160" t="s">
        <v>303</v>
      </c>
      <c r="B160">
        <v>0.14000000000000001</v>
      </c>
    </row>
    <row r="161" spans="1:2" x14ac:dyDescent="0.25">
      <c r="A161" t="s">
        <v>304</v>
      </c>
      <c r="B161">
        <v>0.14000000000000001</v>
      </c>
    </row>
    <row r="162" spans="1:2" x14ac:dyDescent="0.25">
      <c r="A162" t="s">
        <v>305</v>
      </c>
      <c r="B162">
        <v>0.14000000000000001</v>
      </c>
    </row>
    <row r="163" spans="1:2" x14ac:dyDescent="0.25">
      <c r="A163" t="s">
        <v>306</v>
      </c>
      <c r="B163">
        <v>0.14000000000000001</v>
      </c>
    </row>
    <row r="164" spans="1:2" x14ac:dyDescent="0.25">
      <c r="A164" t="s">
        <v>307</v>
      </c>
      <c r="B164">
        <v>0.14000000000000001</v>
      </c>
    </row>
    <row r="165" spans="1:2" x14ac:dyDescent="0.25">
      <c r="A165" t="s">
        <v>308</v>
      </c>
      <c r="B165">
        <v>0.14000000000000001</v>
      </c>
    </row>
    <row r="166" spans="1:2" x14ac:dyDescent="0.25">
      <c r="A166" t="s">
        <v>309</v>
      </c>
      <c r="B166">
        <v>0.14000000000000001</v>
      </c>
    </row>
    <row r="167" spans="1:2" x14ac:dyDescent="0.25">
      <c r="A167" t="s">
        <v>310</v>
      </c>
      <c r="B167">
        <v>0.14000000000000001</v>
      </c>
    </row>
    <row r="168" spans="1:2" x14ac:dyDescent="0.25">
      <c r="A168" t="s">
        <v>311</v>
      </c>
      <c r="B168">
        <v>0.14000000000000001</v>
      </c>
    </row>
    <row r="169" spans="1:2" x14ac:dyDescent="0.25">
      <c r="A169" t="s">
        <v>312</v>
      </c>
      <c r="B169">
        <v>0.14000000000000001</v>
      </c>
    </row>
    <row r="170" spans="1:2" x14ac:dyDescent="0.25">
      <c r="A170" t="s">
        <v>313</v>
      </c>
      <c r="B170">
        <v>0.14000000000000001</v>
      </c>
    </row>
    <row r="171" spans="1:2" x14ac:dyDescent="0.25">
      <c r="A171" t="s">
        <v>314</v>
      </c>
      <c r="B171">
        <v>0.14000000000000001</v>
      </c>
    </row>
    <row r="172" spans="1:2" x14ac:dyDescent="0.25">
      <c r="A172" t="s">
        <v>315</v>
      </c>
      <c r="B172">
        <v>0.14000000000000001</v>
      </c>
    </row>
    <row r="173" spans="1:2" x14ac:dyDescent="0.25">
      <c r="A173" t="s">
        <v>316</v>
      </c>
      <c r="B173">
        <v>0.14000000000000001</v>
      </c>
    </row>
    <row r="174" spans="1:2" x14ac:dyDescent="0.25">
      <c r="A174" t="s">
        <v>317</v>
      </c>
      <c r="B174">
        <v>0.14000000000000001</v>
      </c>
    </row>
    <row r="175" spans="1:2" x14ac:dyDescent="0.25">
      <c r="A175" t="s">
        <v>318</v>
      </c>
      <c r="B175">
        <v>0.14000000000000001</v>
      </c>
    </row>
    <row r="176" spans="1:2" x14ac:dyDescent="0.25">
      <c r="A176" t="s">
        <v>319</v>
      </c>
      <c r="B176">
        <v>0.14000000000000001</v>
      </c>
    </row>
    <row r="177" spans="1:2" x14ac:dyDescent="0.25">
      <c r="A177" t="s">
        <v>320</v>
      </c>
      <c r="B177">
        <v>0.14000000000000001</v>
      </c>
    </row>
    <row r="178" spans="1:2" x14ac:dyDescent="0.25">
      <c r="A178" t="s">
        <v>321</v>
      </c>
      <c r="B178">
        <v>0.14000000000000001</v>
      </c>
    </row>
    <row r="179" spans="1:2" x14ac:dyDescent="0.25">
      <c r="A179" t="s">
        <v>322</v>
      </c>
      <c r="B179">
        <v>0.14000000000000001</v>
      </c>
    </row>
    <row r="180" spans="1:2" x14ac:dyDescent="0.25">
      <c r="A180" t="s">
        <v>323</v>
      </c>
      <c r="B180">
        <v>0.14000000000000001</v>
      </c>
    </row>
    <row r="181" spans="1:2" x14ac:dyDescent="0.25">
      <c r="A181" t="s">
        <v>324</v>
      </c>
      <c r="B181">
        <v>0.14000000000000001</v>
      </c>
    </row>
    <row r="182" spans="1:2" x14ac:dyDescent="0.25">
      <c r="A182" t="s">
        <v>325</v>
      </c>
      <c r="B182">
        <v>0.14000000000000001</v>
      </c>
    </row>
    <row r="183" spans="1:2" x14ac:dyDescent="0.25">
      <c r="A183" t="s">
        <v>326</v>
      </c>
      <c r="B183">
        <v>0.14000000000000001</v>
      </c>
    </row>
    <row r="184" spans="1:2" x14ac:dyDescent="0.25">
      <c r="A184" t="s">
        <v>327</v>
      </c>
      <c r="B184">
        <v>0.14000000000000001</v>
      </c>
    </row>
    <row r="185" spans="1:2" x14ac:dyDescent="0.25">
      <c r="A185" t="s">
        <v>328</v>
      </c>
      <c r="B185">
        <v>0.14000000000000001</v>
      </c>
    </row>
    <row r="186" spans="1:2" x14ac:dyDescent="0.25">
      <c r="A186" t="s">
        <v>329</v>
      </c>
      <c r="B186">
        <v>0.14000000000000001</v>
      </c>
    </row>
    <row r="187" spans="1:2" x14ac:dyDescent="0.25">
      <c r="A187" t="s">
        <v>330</v>
      </c>
      <c r="B187">
        <v>0.14000000000000001</v>
      </c>
    </row>
    <row r="188" spans="1:2" x14ac:dyDescent="0.25">
      <c r="A188" t="s">
        <v>331</v>
      </c>
      <c r="B188">
        <v>0.14000000000000001</v>
      </c>
    </row>
    <row r="189" spans="1:2" x14ac:dyDescent="0.25">
      <c r="A189" t="s">
        <v>332</v>
      </c>
      <c r="B189">
        <v>0.14000000000000001</v>
      </c>
    </row>
    <row r="190" spans="1:2" x14ac:dyDescent="0.25">
      <c r="A190" t="s">
        <v>333</v>
      </c>
      <c r="B190">
        <v>0.14000000000000001</v>
      </c>
    </row>
    <row r="191" spans="1:2" x14ac:dyDescent="0.25">
      <c r="A191" t="s">
        <v>334</v>
      </c>
      <c r="B191">
        <v>0.14000000000000001</v>
      </c>
    </row>
    <row r="192" spans="1:2" x14ac:dyDescent="0.25">
      <c r="A192" t="s">
        <v>335</v>
      </c>
      <c r="B192">
        <v>0.14000000000000001</v>
      </c>
    </row>
    <row r="193" spans="1:2" x14ac:dyDescent="0.25">
      <c r="A193" t="s">
        <v>336</v>
      </c>
      <c r="B193">
        <v>0.14000000000000001</v>
      </c>
    </row>
    <row r="194" spans="1:2" x14ac:dyDescent="0.25">
      <c r="A194" t="s">
        <v>337</v>
      </c>
      <c r="B194">
        <v>0.14000000000000001</v>
      </c>
    </row>
    <row r="195" spans="1:2" x14ac:dyDescent="0.25">
      <c r="A195" t="s">
        <v>338</v>
      </c>
      <c r="B195">
        <v>0.14000000000000001</v>
      </c>
    </row>
    <row r="196" spans="1:2" x14ac:dyDescent="0.25">
      <c r="A196" t="s">
        <v>339</v>
      </c>
      <c r="B196">
        <v>0.14000000000000001</v>
      </c>
    </row>
    <row r="197" spans="1:2" x14ac:dyDescent="0.25">
      <c r="A197" t="s">
        <v>340</v>
      </c>
      <c r="B197">
        <v>0.14000000000000001</v>
      </c>
    </row>
    <row r="198" spans="1:2" x14ac:dyDescent="0.25">
      <c r="A198" t="s">
        <v>341</v>
      </c>
      <c r="B198">
        <v>0.14000000000000001</v>
      </c>
    </row>
    <row r="199" spans="1:2" x14ac:dyDescent="0.25">
      <c r="A199" t="s">
        <v>342</v>
      </c>
      <c r="B199">
        <v>0.14000000000000001</v>
      </c>
    </row>
    <row r="200" spans="1:2" x14ac:dyDescent="0.25">
      <c r="A200" t="s">
        <v>343</v>
      </c>
      <c r="B200">
        <v>0.14000000000000001</v>
      </c>
    </row>
    <row r="201" spans="1:2" x14ac:dyDescent="0.25">
      <c r="A201" t="s">
        <v>344</v>
      </c>
      <c r="B201">
        <v>0.14000000000000001</v>
      </c>
    </row>
    <row r="202" spans="1:2" x14ac:dyDescent="0.25">
      <c r="A202" t="s">
        <v>345</v>
      </c>
      <c r="B202">
        <v>0.14000000000000001</v>
      </c>
    </row>
    <row r="203" spans="1:2" x14ac:dyDescent="0.25">
      <c r="A203" t="s">
        <v>346</v>
      </c>
      <c r="B203">
        <v>0.14000000000000001</v>
      </c>
    </row>
    <row r="204" spans="1:2" x14ac:dyDescent="0.25">
      <c r="A204" t="s">
        <v>347</v>
      </c>
      <c r="B204">
        <v>0.14000000000000001</v>
      </c>
    </row>
    <row r="205" spans="1:2" x14ac:dyDescent="0.25">
      <c r="A205" t="s">
        <v>348</v>
      </c>
      <c r="B205">
        <v>0.14000000000000001</v>
      </c>
    </row>
    <row r="206" spans="1:2" x14ac:dyDescent="0.25">
      <c r="A206" t="s">
        <v>349</v>
      </c>
      <c r="B206">
        <v>0.14000000000000001</v>
      </c>
    </row>
    <row r="207" spans="1:2" x14ac:dyDescent="0.25">
      <c r="A207" t="s">
        <v>350</v>
      </c>
      <c r="B207">
        <v>0.14000000000000001</v>
      </c>
    </row>
    <row r="208" spans="1:2" x14ac:dyDescent="0.25">
      <c r="A208" t="s">
        <v>351</v>
      </c>
      <c r="B208">
        <v>0.14000000000000001</v>
      </c>
    </row>
    <row r="209" spans="1:2" x14ac:dyDescent="0.25">
      <c r="A209" t="s">
        <v>352</v>
      </c>
      <c r="B209">
        <v>0.14000000000000001</v>
      </c>
    </row>
    <row r="210" spans="1:2" x14ac:dyDescent="0.25">
      <c r="A210" t="s">
        <v>353</v>
      </c>
      <c r="B210">
        <v>0.14000000000000001</v>
      </c>
    </row>
    <row r="211" spans="1:2" x14ac:dyDescent="0.25">
      <c r="A211" t="s">
        <v>354</v>
      </c>
      <c r="B211">
        <v>0.14000000000000001</v>
      </c>
    </row>
    <row r="212" spans="1:2" x14ac:dyDescent="0.25">
      <c r="A212" t="s">
        <v>355</v>
      </c>
      <c r="B212">
        <v>0.14000000000000001</v>
      </c>
    </row>
    <row r="213" spans="1:2" x14ac:dyDescent="0.25">
      <c r="A213" t="s">
        <v>356</v>
      </c>
      <c r="B213">
        <v>0.14000000000000001</v>
      </c>
    </row>
    <row r="214" spans="1:2" x14ac:dyDescent="0.25">
      <c r="A214" t="s">
        <v>357</v>
      </c>
      <c r="B214">
        <v>0.14000000000000001</v>
      </c>
    </row>
    <row r="215" spans="1:2" x14ac:dyDescent="0.25">
      <c r="A215" t="s">
        <v>358</v>
      </c>
      <c r="B215">
        <v>0.14000000000000001</v>
      </c>
    </row>
    <row r="216" spans="1:2" x14ac:dyDescent="0.25">
      <c r="A216" t="s">
        <v>359</v>
      </c>
      <c r="B216">
        <v>0.14000000000000001</v>
      </c>
    </row>
    <row r="217" spans="1:2" x14ac:dyDescent="0.25">
      <c r="A217" t="s">
        <v>360</v>
      </c>
      <c r="B217">
        <v>0.14000000000000001</v>
      </c>
    </row>
    <row r="218" spans="1:2" x14ac:dyDescent="0.25">
      <c r="A218" t="s">
        <v>361</v>
      </c>
      <c r="B218">
        <v>0.14000000000000001</v>
      </c>
    </row>
    <row r="219" spans="1:2" x14ac:dyDescent="0.25">
      <c r="A219" t="s">
        <v>362</v>
      </c>
      <c r="B219">
        <v>0.14000000000000001</v>
      </c>
    </row>
    <row r="220" spans="1:2" x14ac:dyDescent="0.25">
      <c r="A220" t="s">
        <v>363</v>
      </c>
      <c r="B220">
        <v>0.14000000000000001</v>
      </c>
    </row>
    <row r="221" spans="1:2" x14ac:dyDescent="0.25">
      <c r="A221" t="s">
        <v>364</v>
      </c>
      <c r="B221">
        <v>0.14000000000000001</v>
      </c>
    </row>
    <row r="222" spans="1:2" x14ac:dyDescent="0.25">
      <c r="A222" t="s">
        <v>365</v>
      </c>
      <c r="B222">
        <v>0.14000000000000001</v>
      </c>
    </row>
    <row r="223" spans="1:2" x14ac:dyDescent="0.25">
      <c r="A223" t="s">
        <v>366</v>
      </c>
      <c r="B223">
        <v>0.14000000000000001</v>
      </c>
    </row>
    <row r="224" spans="1:2" x14ac:dyDescent="0.25">
      <c r="A224" t="s">
        <v>367</v>
      </c>
      <c r="B224">
        <v>0.14000000000000001</v>
      </c>
    </row>
    <row r="225" spans="1:2" x14ac:dyDescent="0.25">
      <c r="A225" t="s">
        <v>368</v>
      </c>
      <c r="B225">
        <v>0.14000000000000001</v>
      </c>
    </row>
    <row r="226" spans="1:2" x14ac:dyDescent="0.25">
      <c r="A226" t="s">
        <v>369</v>
      </c>
      <c r="B226">
        <v>0.14000000000000001</v>
      </c>
    </row>
    <row r="227" spans="1:2" x14ac:dyDescent="0.25">
      <c r="A227" t="s">
        <v>370</v>
      </c>
      <c r="B227">
        <v>0.14000000000000001</v>
      </c>
    </row>
    <row r="228" spans="1:2" x14ac:dyDescent="0.25">
      <c r="A228" t="s">
        <v>371</v>
      </c>
      <c r="B228">
        <v>0.14000000000000001</v>
      </c>
    </row>
    <row r="229" spans="1:2" x14ac:dyDescent="0.25">
      <c r="A229" t="s">
        <v>372</v>
      </c>
      <c r="B229">
        <v>0.14000000000000001</v>
      </c>
    </row>
    <row r="230" spans="1:2" x14ac:dyDescent="0.25">
      <c r="A230" t="s">
        <v>373</v>
      </c>
      <c r="B230">
        <v>0.14000000000000001</v>
      </c>
    </row>
    <row r="231" spans="1:2" x14ac:dyDescent="0.25">
      <c r="A231" t="s">
        <v>132</v>
      </c>
      <c r="B231">
        <v>1</v>
      </c>
    </row>
    <row r="232" spans="1:2" x14ac:dyDescent="0.25">
      <c r="A232" t="s">
        <v>374</v>
      </c>
      <c r="B232">
        <v>2</v>
      </c>
    </row>
    <row r="233" spans="1:2" x14ac:dyDescent="0.25">
      <c r="A233" t="s">
        <v>133</v>
      </c>
      <c r="B233">
        <v>0.11</v>
      </c>
    </row>
    <row r="234" spans="1:2" x14ac:dyDescent="0.25">
      <c r="A234" t="s">
        <v>134</v>
      </c>
      <c r="B234">
        <v>0.11</v>
      </c>
    </row>
    <row r="235" spans="1:2" x14ac:dyDescent="0.25">
      <c r="A235" t="s">
        <v>135</v>
      </c>
      <c r="B235">
        <v>0.159</v>
      </c>
    </row>
    <row r="236" spans="1:2" x14ac:dyDescent="0.25">
      <c r="A236" t="s">
        <v>136</v>
      </c>
      <c r="B236">
        <v>0.13600000000000001</v>
      </c>
    </row>
    <row r="237" spans="1:2" x14ac:dyDescent="0.25">
      <c r="A237" t="s">
        <v>137</v>
      </c>
      <c r="B237">
        <v>0.13600000000000001</v>
      </c>
    </row>
    <row r="238" spans="1:2" x14ac:dyDescent="0.25">
      <c r="A238" t="s">
        <v>138</v>
      </c>
      <c r="B238">
        <v>0.13300000000000001</v>
      </c>
    </row>
    <row r="239" spans="1:2" x14ac:dyDescent="0.25">
      <c r="A239" t="s">
        <v>139</v>
      </c>
      <c r="B239">
        <v>0.75</v>
      </c>
    </row>
    <row r="240" spans="1:2" x14ac:dyDescent="0.25">
      <c r="A240" t="s">
        <v>140</v>
      </c>
      <c r="B240">
        <v>0.75</v>
      </c>
    </row>
    <row r="241" spans="1:2" x14ac:dyDescent="0.25">
      <c r="A241" t="s">
        <v>141</v>
      </c>
      <c r="B241">
        <v>0.75</v>
      </c>
    </row>
    <row r="242" spans="1:2" x14ac:dyDescent="0.25">
      <c r="A242" t="s">
        <v>142</v>
      </c>
      <c r="B242">
        <v>0.2</v>
      </c>
    </row>
    <row r="243" spans="1:2" x14ac:dyDescent="0.25">
      <c r="A243" t="s">
        <v>143</v>
      </c>
      <c r="B243">
        <v>0.2</v>
      </c>
    </row>
    <row r="244" spans="1:2" x14ac:dyDescent="0.25">
      <c r="A244" t="s">
        <v>144</v>
      </c>
      <c r="B244">
        <v>0.2</v>
      </c>
    </row>
    <row r="245" spans="1:2" x14ac:dyDescent="0.25">
      <c r="A245" t="s">
        <v>145</v>
      </c>
      <c r="B245">
        <v>0.14099999999999999</v>
      </c>
    </row>
    <row r="246" spans="1:2" x14ac:dyDescent="0.25">
      <c r="A246" t="s">
        <v>146</v>
      </c>
      <c r="B246">
        <v>0.14099999999999999</v>
      </c>
    </row>
    <row r="247" spans="1:2" x14ac:dyDescent="0.25">
      <c r="A247" t="s">
        <v>147</v>
      </c>
      <c r="B247">
        <v>0.14099999999999999</v>
      </c>
    </row>
    <row r="248" spans="1:2" x14ac:dyDescent="0.25">
      <c r="A248" t="s">
        <v>148</v>
      </c>
      <c r="B248">
        <v>0.11</v>
      </c>
    </row>
    <row r="249" spans="1:2" x14ac:dyDescent="0.25">
      <c r="A249" t="s">
        <v>149</v>
      </c>
      <c r="B249">
        <v>0.11</v>
      </c>
    </row>
    <row r="250" spans="1:2" x14ac:dyDescent="0.25">
      <c r="A250" t="s">
        <v>150</v>
      </c>
      <c r="B250">
        <v>0.11</v>
      </c>
    </row>
    <row r="251" spans="1:2" x14ac:dyDescent="0.25">
      <c r="A251" t="s">
        <v>151</v>
      </c>
      <c r="B251">
        <v>1</v>
      </c>
    </row>
    <row r="252" spans="1:2" x14ac:dyDescent="0.25">
      <c r="A252" t="s">
        <v>152</v>
      </c>
      <c r="B252">
        <v>0.15</v>
      </c>
    </row>
    <row r="253" spans="1:2" x14ac:dyDescent="0.25">
      <c r="A253" t="s">
        <v>153</v>
      </c>
      <c r="B253">
        <v>0.15</v>
      </c>
    </row>
    <row r="254" spans="1:2" x14ac:dyDescent="0.25">
      <c r="A254" t="s">
        <v>154</v>
      </c>
      <c r="B254">
        <v>0.15</v>
      </c>
    </row>
    <row r="255" spans="1:2" x14ac:dyDescent="0.25">
      <c r="A255" t="s">
        <v>375</v>
      </c>
      <c r="B255">
        <v>11</v>
      </c>
    </row>
    <row r="256" spans="1:2" x14ac:dyDescent="0.25">
      <c r="A256" t="s">
        <v>155</v>
      </c>
      <c r="B256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30"/>
  <sheetViews>
    <sheetView workbookViewId="0">
      <selection activeCell="B34" sqref="B34"/>
    </sheetView>
  </sheetViews>
  <sheetFormatPr defaultRowHeight="15" x14ac:dyDescent="0.25"/>
  <cols>
    <col min="2" max="2" width="64" customWidth="1"/>
    <col min="3" max="3" width="73" customWidth="1"/>
  </cols>
  <sheetData>
    <row r="1" spans="1:34" x14ac:dyDescent="0.25">
      <c r="A1" t="s">
        <v>381</v>
      </c>
      <c r="B1" t="s">
        <v>382</v>
      </c>
      <c r="C1" t="s">
        <v>383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384</v>
      </c>
      <c r="B2" t="s">
        <v>382</v>
      </c>
      <c r="C2" t="s">
        <v>383</v>
      </c>
      <c r="D2">
        <v>75</v>
      </c>
      <c r="E2">
        <v>531025</v>
      </c>
      <c r="F2">
        <v>992739</v>
      </c>
      <c r="G2" s="6">
        <v>1338560</v>
      </c>
      <c r="H2" s="6">
        <v>1615310</v>
      </c>
      <c r="I2" s="6">
        <v>1936560</v>
      </c>
      <c r="J2" s="6">
        <v>2271920</v>
      </c>
      <c r="K2" s="6">
        <v>2565390</v>
      </c>
      <c r="L2" s="6">
        <v>2853110</v>
      </c>
      <c r="M2" s="6">
        <v>3129350</v>
      </c>
      <c r="N2" s="6">
        <v>3438400</v>
      </c>
      <c r="O2" s="6">
        <v>3719980</v>
      </c>
      <c r="P2" s="6">
        <v>4002110</v>
      </c>
      <c r="Q2" s="6">
        <v>4289100</v>
      </c>
      <c r="R2" s="6">
        <v>4636610</v>
      </c>
      <c r="S2" s="6">
        <v>4788150</v>
      </c>
      <c r="T2" s="6">
        <v>4882520</v>
      </c>
      <c r="U2" s="6">
        <v>4900940</v>
      </c>
      <c r="V2" s="6">
        <v>4900460</v>
      </c>
      <c r="W2" s="6">
        <v>4873040</v>
      </c>
      <c r="X2" s="6">
        <v>4844350</v>
      </c>
      <c r="Y2" s="6">
        <v>4826620</v>
      </c>
      <c r="Z2" s="6">
        <v>4814020</v>
      </c>
      <c r="AA2" s="6">
        <v>4812650</v>
      </c>
      <c r="AB2" s="6">
        <v>4812670</v>
      </c>
      <c r="AC2" s="6">
        <v>4812070</v>
      </c>
      <c r="AD2" s="6">
        <v>4812650</v>
      </c>
      <c r="AE2" s="6">
        <v>4819900</v>
      </c>
      <c r="AF2" s="6">
        <v>4832710</v>
      </c>
      <c r="AG2" s="6">
        <v>4863810</v>
      </c>
      <c r="AH2" s="6">
        <v>4914600</v>
      </c>
    </row>
    <row r="3" spans="1:34" x14ac:dyDescent="0.25">
      <c r="A3" t="s">
        <v>384</v>
      </c>
      <c r="B3" t="s">
        <v>385</v>
      </c>
      <c r="C3" t="s">
        <v>386</v>
      </c>
      <c r="D3">
        <v>75</v>
      </c>
      <c r="E3">
        <v>530766</v>
      </c>
      <c r="F3">
        <v>989979</v>
      </c>
      <c r="G3" s="6">
        <v>1323680</v>
      </c>
      <c r="H3" s="6">
        <v>1584460</v>
      </c>
      <c r="I3" s="6">
        <v>1881390</v>
      </c>
      <c r="J3" s="6">
        <v>2181790</v>
      </c>
      <c r="K3" s="6">
        <v>2439640</v>
      </c>
      <c r="L3" s="6">
        <v>2681730</v>
      </c>
      <c r="M3" s="6">
        <v>2931020</v>
      </c>
      <c r="N3" s="6">
        <v>3227560</v>
      </c>
      <c r="O3" s="6">
        <v>3495690</v>
      </c>
      <c r="P3" s="6">
        <v>3755090</v>
      </c>
      <c r="Q3" s="6">
        <v>4013500</v>
      </c>
      <c r="R3" s="6">
        <v>4324160</v>
      </c>
      <c r="S3" s="6">
        <v>4444150</v>
      </c>
      <c r="T3" s="6">
        <v>4528220</v>
      </c>
      <c r="U3" s="6">
        <v>4546500</v>
      </c>
      <c r="V3" s="6">
        <v>4548510</v>
      </c>
      <c r="W3" s="6">
        <v>4525440</v>
      </c>
      <c r="X3" s="6">
        <v>4500120</v>
      </c>
      <c r="Y3" s="6">
        <v>4483690</v>
      </c>
      <c r="Z3" s="6">
        <v>4472180</v>
      </c>
      <c r="AA3" s="6">
        <v>4468910</v>
      </c>
      <c r="AB3" s="6">
        <v>4466930</v>
      </c>
      <c r="AC3" s="6">
        <v>4466170</v>
      </c>
      <c r="AD3" s="6">
        <v>4468100</v>
      </c>
      <c r="AE3" s="6">
        <v>4479960</v>
      </c>
      <c r="AF3" s="6">
        <v>4501550</v>
      </c>
      <c r="AG3" s="6">
        <v>4542430</v>
      </c>
      <c r="AH3" s="6">
        <v>4603040</v>
      </c>
    </row>
    <row r="4" spans="1:34" x14ac:dyDescent="0.25">
      <c r="A4" t="s">
        <v>384</v>
      </c>
      <c r="B4" t="s">
        <v>387</v>
      </c>
      <c r="C4" t="s">
        <v>388</v>
      </c>
      <c r="D4">
        <v>75</v>
      </c>
      <c r="E4">
        <v>528727</v>
      </c>
      <c r="F4">
        <v>986168</v>
      </c>
      <c r="G4" s="6">
        <v>1326490</v>
      </c>
      <c r="H4" s="6">
        <v>1590640</v>
      </c>
      <c r="I4" s="6">
        <v>1899180</v>
      </c>
      <c r="J4" s="6">
        <v>2219980</v>
      </c>
      <c r="K4" s="6">
        <v>2496270</v>
      </c>
      <c r="L4" s="6">
        <v>2761960</v>
      </c>
      <c r="M4" s="6">
        <v>3018270</v>
      </c>
      <c r="N4" s="6">
        <v>3308770</v>
      </c>
      <c r="O4" s="6">
        <v>3568750</v>
      </c>
      <c r="P4" s="6">
        <v>3827810</v>
      </c>
      <c r="Q4" s="6">
        <v>4091450</v>
      </c>
      <c r="R4" s="6">
        <v>4397810</v>
      </c>
      <c r="S4" s="6">
        <v>4538970</v>
      </c>
      <c r="T4" s="6">
        <v>4616430</v>
      </c>
      <c r="U4" s="6">
        <v>4625740</v>
      </c>
      <c r="V4" s="6">
        <v>4620150</v>
      </c>
      <c r="W4" s="6">
        <v>4591420</v>
      </c>
      <c r="X4" s="6">
        <v>4562440</v>
      </c>
      <c r="Y4" s="6">
        <v>4544480</v>
      </c>
      <c r="Z4" s="6">
        <v>4531850</v>
      </c>
      <c r="AA4" s="6">
        <v>4530090</v>
      </c>
      <c r="AB4" s="6">
        <v>4531560</v>
      </c>
      <c r="AC4" s="6">
        <v>4537220</v>
      </c>
      <c r="AD4" s="6">
        <v>4548390</v>
      </c>
      <c r="AE4" s="6">
        <v>4569570</v>
      </c>
      <c r="AF4" s="6">
        <v>4598160</v>
      </c>
      <c r="AG4" s="6">
        <v>4645710</v>
      </c>
      <c r="AH4" s="6">
        <v>4712590</v>
      </c>
    </row>
    <row r="5" spans="1:34" x14ac:dyDescent="0.25">
      <c r="A5" t="s">
        <v>384</v>
      </c>
      <c r="B5" t="s">
        <v>389</v>
      </c>
      <c r="C5" t="s">
        <v>390</v>
      </c>
      <c r="D5">
        <v>75</v>
      </c>
      <c r="E5">
        <v>522602</v>
      </c>
      <c r="F5">
        <v>968850</v>
      </c>
      <c r="G5" s="6">
        <v>1311150</v>
      </c>
      <c r="H5" s="6">
        <v>1567160</v>
      </c>
      <c r="I5" s="6">
        <v>1878080</v>
      </c>
      <c r="J5" s="6">
        <v>2189570</v>
      </c>
      <c r="K5" s="6">
        <v>2465130</v>
      </c>
      <c r="L5" s="6">
        <v>2723530</v>
      </c>
      <c r="M5" s="6">
        <v>3026930</v>
      </c>
      <c r="N5" s="6">
        <v>3388580</v>
      </c>
      <c r="O5" s="6">
        <v>3692800</v>
      </c>
      <c r="P5" s="6">
        <v>3997920</v>
      </c>
      <c r="Q5" s="6">
        <v>4298220</v>
      </c>
      <c r="R5" s="6">
        <v>4647770</v>
      </c>
      <c r="S5" s="6">
        <v>4801120</v>
      </c>
      <c r="T5" s="6">
        <v>4891850</v>
      </c>
      <c r="U5" s="6">
        <v>4906650</v>
      </c>
      <c r="V5" s="6">
        <v>4905270</v>
      </c>
      <c r="W5" s="6">
        <v>4875590</v>
      </c>
      <c r="X5" s="6">
        <v>4845240</v>
      </c>
      <c r="Y5" s="6">
        <v>4826130</v>
      </c>
      <c r="Z5" s="6">
        <v>4811860</v>
      </c>
      <c r="AA5" s="6">
        <v>4808790</v>
      </c>
      <c r="AB5" s="6">
        <v>4807290</v>
      </c>
      <c r="AC5" s="6">
        <v>4809310</v>
      </c>
      <c r="AD5" s="6">
        <v>4806540</v>
      </c>
      <c r="AE5" s="6">
        <v>4812310</v>
      </c>
      <c r="AF5" s="6">
        <v>4825820</v>
      </c>
      <c r="AG5" s="6">
        <v>4854950</v>
      </c>
      <c r="AH5" s="6">
        <v>4905510</v>
      </c>
    </row>
    <row r="6" spans="1:34" x14ac:dyDescent="0.25">
      <c r="A6" t="s">
        <v>384</v>
      </c>
      <c r="B6" t="s">
        <v>391</v>
      </c>
      <c r="C6" t="s">
        <v>392</v>
      </c>
      <c r="D6">
        <v>0</v>
      </c>
      <c r="E6">
        <v>530616</v>
      </c>
      <c r="F6">
        <v>987226</v>
      </c>
      <c r="G6" s="6">
        <v>1343060</v>
      </c>
      <c r="H6" s="6">
        <v>1620370</v>
      </c>
      <c r="I6" s="6">
        <v>1921870</v>
      </c>
      <c r="J6" s="6">
        <v>2211970</v>
      </c>
      <c r="K6" s="6">
        <v>2476930</v>
      </c>
      <c r="L6" s="6">
        <v>2732470</v>
      </c>
      <c r="M6" s="6">
        <v>3024250</v>
      </c>
      <c r="N6" s="6">
        <v>3365780</v>
      </c>
      <c r="O6" s="6">
        <v>3639080</v>
      </c>
      <c r="P6" s="6">
        <v>3909000</v>
      </c>
      <c r="Q6" s="6">
        <v>4173570</v>
      </c>
      <c r="R6" s="6">
        <v>4488330</v>
      </c>
      <c r="S6" s="6">
        <v>4611540</v>
      </c>
      <c r="T6" s="6">
        <v>4680000</v>
      </c>
      <c r="U6" s="6">
        <v>4690150</v>
      </c>
      <c r="V6" s="6">
        <v>4690680</v>
      </c>
      <c r="W6" s="6">
        <v>4669510</v>
      </c>
      <c r="X6" s="6">
        <v>4648810</v>
      </c>
      <c r="Y6" s="6">
        <v>4639910</v>
      </c>
      <c r="Z6" s="6">
        <v>4636700</v>
      </c>
      <c r="AA6" s="6">
        <v>4645150</v>
      </c>
      <c r="AB6" s="6">
        <v>4655120</v>
      </c>
      <c r="AC6" s="6">
        <v>4664720</v>
      </c>
      <c r="AD6" s="6">
        <v>4675840</v>
      </c>
      <c r="AE6" s="6">
        <v>4692930</v>
      </c>
      <c r="AF6" s="6">
        <v>4714350</v>
      </c>
      <c r="AG6" s="6">
        <v>4752670</v>
      </c>
      <c r="AH6" s="6">
        <v>4809210</v>
      </c>
    </row>
    <row r="7" spans="1:34" x14ac:dyDescent="0.25">
      <c r="A7" t="s">
        <v>384</v>
      </c>
      <c r="B7" t="s">
        <v>393</v>
      </c>
      <c r="C7" t="s">
        <v>394</v>
      </c>
      <c r="D7">
        <v>75</v>
      </c>
      <c r="E7">
        <v>531160</v>
      </c>
      <c r="F7">
        <v>992688</v>
      </c>
      <c r="G7" s="6">
        <v>1338420</v>
      </c>
      <c r="H7" s="6">
        <v>1615120</v>
      </c>
      <c r="I7" s="6">
        <v>1936310</v>
      </c>
      <c r="J7" s="6">
        <v>2271610</v>
      </c>
      <c r="K7" s="6">
        <v>2565040</v>
      </c>
      <c r="L7" s="6">
        <v>2852740</v>
      </c>
      <c r="M7" s="6">
        <v>3128930</v>
      </c>
      <c r="N7" s="6">
        <v>3437930</v>
      </c>
      <c r="O7" s="6">
        <v>3719850</v>
      </c>
      <c r="P7" s="6">
        <v>4002050</v>
      </c>
      <c r="Q7" s="6">
        <v>4289080</v>
      </c>
      <c r="R7" s="6">
        <v>4636600</v>
      </c>
      <c r="S7" s="6">
        <v>4788140</v>
      </c>
      <c r="T7" s="6">
        <v>4882460</v>
      </c>
      <c r="U7" s="6">
        <v>4900940</v>
      </c>
      <c r="V7" s="6">
        <v>4900480</v>
      </c>
      <c r="W7" s="6">
        <v>4873070</v>
      </c>
      <c r="X7" s="6">
        <v>4844400</v>
      </c>
      <c r="Y7" s="6">
        <v>4826660</v>
      </c>
      <c r="Z7" s="6">
        <v>4814050</v>
      </c>
      <c r="AA7" s="6">
        <v>4812660</v>
      </c>
      <c r="AB7" s="6">
        <v>4812690</v>
      </c>
      <c r="AC7" s="6">
        <v>4812100</v>
      </c>
      <c r="AD7" s="6">
        <v>4812660</v>
      </c>
      <c r="AE7" s="6">
        <v>4819920</v>
      </c>
      <c r="AF7" s="6">
        <v>4832720</v>
      </c>
      <c r="AG7" s="6">
        <v>4863830</v>
      </c>
      <c r="AH7" s="6">
        <v>4914620</v>
      </c>
    </row>
    <row r="8" spans="1:34" x14ac:dyDescent="0.25">
      <c r="A8" t="s">
        <v>384</v>
      </c>
      <c r="B8" t="s">
        <v>395</v>
      </c>
      <c r="C8" t="s">
        <v>396</v>
      </c>
      <c r="D8">
        <v>75</v>
      </c>
      <c r="E8">
        <v>442524</v>
      </c>
      <c r="F8">
        <v>874653</v>
      </c>
      <c r="G8" s="6">
        <v>1204770</v>
      </c>
      <c r="H8" s="6">
        <v>1469290</v>
      </c>
      <c r="I8" s="6">
        <v>1785730</v>
      </c>
      <c r="J8" s="6">
        <v>2143750</v>
      </c>
      <c r="K8" s="6">
        <v>2482880</v>
      </c>
      <c r="L8" s="6">
        <v>2815130</v>
      </c>
      <c r="M8" s="6">
        <v>3128250</v>
      </c>
      <c r="N8" s="6">
        <v>3452800</v>
      </c>
      <c r="O8" s="6">
        <v>3739960</v>
      </c>
      <c r="P8" s="6">
        <v>4042930</v>
      </c>
      <c r="Q8" s="6">
        <v>4343700</v>
      </c>
      <c r="R8" s="6">
        <v>4657300</v>
      </c>
      <c r="S8" s="6">
        <v>4890750</v>
      </c>
      <c r="T8" s="6">
        <v>5063450</v>
      </c>
      <c r="U8" s="6">
        <v>5137830</v>
      </c>
      <c r="V8" s="6">
        <v>5174590</v>
      </c>
      <c r="W8" s="6">
        <v>5107770</v>
      </c>
      <c r="X8" s="6">
        <v>5046320</v>
      </c>
      <c r="Y8" s="6">
        <v>5016480</v>
      </c>
      <c r="Z8" s="6">
        <v>5012400</v>
      </c>
      <c r="AA8" s="6">
        <v>5024690</v>
      </c>
      <c r="AB8" s="6">
        <v>5053120</v>
      </c>
      <c r="AC8" s="6">
        <v>5082300</v>
      </c>
      <c r="AD8" s="6">
        <v>5134620</v>
      </c>
      <c r="AE8" s="6">
        <v>5191560</v>
      </c>
      <c r="AF8" s="6">
        <v>5262510</v>
      </c>
      <c r="AG8" s="6">
        <v>5348390</v>
      </c>
      <c r="AH8" s="6">
        <v>5452790</v>
      </c>
    </row>
    <row r="9" spans="1:34" x14ac:dyDescent="0.25">
      <c r="A9" t="s">
        <v>384</v>
      </c>
      <c r="B9" t="s">
        <v>397</v>
      </c>
      <c r="C9" t="s">
        <v>398</v>
      </c>
      <c r="D9">
        <v>75</v>
      </c>
      <c r="E9">
        <v>530279</v>
      </c>
      <c r="F9">
        <v>990764</v>
      </c>
      <c r="G9" s="6">
        <v>1334930</v>
      </c>
      <c r="H9" s="6">
        <v>1609750</v>
      </c>
      <c r="I9" s="6">
        <v>1929070</v>
      </c>
      <c r="J9" s="6">
        <v>2262390</v>
      </c>
      <c r="K9" s="6">
        <v>2553720</v>
      </c>
      <c r="L9" s="6">
        <v>2839210</v>
      </c>
      <c r="M9" s="6">
        <v>3113110</v>
      </c>
      <c r="N9" s="6">
        <v>3419630</v>
      </c>
      <c r="O9" s="6">
        <v>3699070</v>
      </c>
      <c r="P9" s="6">
        <v>3979280</v>
      </c>
      <c r="Q9" s="6">
        <v>4264620</v>
      </c>
      <c r="R9" s="6">
        <v>4610630</v>
      </c>
      <c r="S9" s="6">
        <v>4760380</v>
      </c>
      <c r="T9" s="6">
        <v>4853080</v>
      </c>
      <c r="U9" s="6">
        <v>4870070</v>
      </c>
      <c r="V9" s="6">
        <v>4868250</v>
      </c>
      <c r="W9" s="6">
        <v>4839600</v>
      </c>
      <c r="X9" s="6">
        <v>4809720</v>
      </c>
      <c r="Y9" s="6">
        <v>4790850</v>
      </c>
      <c r="Z9" s="6">
        <v>4777210</v>
      </c>
      <c r="AA9" s="6">
        <v>4774860</v>
      </c>
      <c r="AB9" s="6">
        <v>4773920</v>
      </c>
      <c r="AC9" s="6">
        <v>4772430</v>
      </c>
      <c r="AD9" s="6">
        <v>4772200</v>
      </c>
      <c r="AE9" s="6">
        <v>4778740</v>
      </c>
      <c r="AF9" s="6">
        <v>4790960</v>
      </c>
      <c r="AG9" s="6">
        <v>4821650</v>
      </c>
      <c r="AH9" s="6">
        <v>4872110</v>
      </c>
    </row>
    <row r="10" spans="1:34" x14ac:dyDescent="0.25">
      <c r="A10" t="s">
        <v>384</v>
      </c>
      <c r="B10" t="s">
        <v>399</v>
      </c>
      <c r="C10" t="s">
        <v>400</v>
      </c>
      <c r="D10">
        <v>75</v>
      </c>
      <c r="E10">
        <v>531158</v>
      </c>
      <c r="F10">
        <v>993227</v>
      </c>
      <c r="G10" s="6">
        <v>1339470</v>
      </c>
      <c r="H10" s="6">
        <v>1616660</v>
      </c>
      <c r="I10" s="6">
        <v>1938390</v>
      </c>
      <c r="J10" s="6">
        <v>2274260</v>
      </c>
      <c r="K10" s="6">
        <v>2568260</v>
      </c>
      <c r="L10" s="6">
        <v>2856650</v>
      </c>
      <c r="M10" s="6">
        <v>3133450</v>
      </c>
      <c r="N10" s="6">
        <v>3443140</v>
      </c>
      <c r="O10" s="6">
        <v>3724040</v>
      </c>
      <c r="P10" s="6">
        <v>4005890</v>
      </c>
      <c r="Q10" s="6">
        <v>4292920</v>
      </c>
      <c r="R10" s="6">
        <v>4640640</v>
      </c>
      <c r="S10" s="6">
        <v>4792510</v>
      </c>
      <c r="T10" s="6">
        <v>4887210</v>
      </c>
      <c r="U10" s="6">
        <v>4906050</v>
      </c>
      <c r="V10" s="6">
        <v>4906000</v>
      </c>
      <c r="W10" s="6">
        <v>4878930</v>
      </c>
      <c r="X10" s="6">
        <v>4850660</v>
      </c>
      <c r="Y10" s="6">
        <v>4833360</v>
      </c>
      <c r="Z10" s="6">
        <v>4821240</v>
      </c>
      <c r="AA10" s="6">
        <v>4820350</v>
      </c>
      <c r="AB10" s="6">
        <v>4820830</v>
      </c>
      <c r="AC10" s="6">
        <v>4820720</v>
      </c>
      <c r="AD10" s="6">
        <v>4821730</v>
      </c>
      <c r="AE10" s="6">
        <v>4829420</v>
      </c>
      <c r="AF10" s="6">
        <v>4842650</v>
      </c>
      <c r="AG10" s="6">
        <v>4874230</v>
      </c>
      <c r="AH10" s="6">
        <v>4925500</v>
      </c>
    </row>
    <row r="11" spans="1:34" x14ac:dyDescent="0.25">
      <c r="A11" t="s">
        <v>384</v>
      </c>
      <c r="B11" t="s">
        <v>401</v>
      </c>
      <c r="C11" t="s">
        <v>402</v>
      </c>
      <c r="D11">
        <v>75</v>
      </c>
      <c r="E11">
        <v>535995</v>
      </c>
      <c r="F11" s="6">
        <v>1002440</v>
      </c>
      <c r="G11" s="6">
        <v>1351080</v>
      </c>
      <c r="H11" s="6">
        <v>1627820</v>
      </c>
      <c r="I11" s="6">
        <v>1947970</v>
      </c>
      <c r="J11" s="6">
        <v>2282610</v>
      </c>
      <c r="K11" s="6">
        <v>2575550</v>
      </c>
      <c r="L11" s="6">
        <v>2862300</v>
      </c>
      <c r="M11" s="6">
        <v>3136560</v>
      </c>
      <c r="N11" s="6">
        <v>3438760</v>
      </c>
      <c r="O11" s="6">
        <v>3717240</v>
      </c>
      <c r="P11" s="6">
        <v>3999550</v>
      </c>
      <c r="Q11" s="6">
        <v>4287890</v>
      </c>
      <c r="R11" s="6">
        <v>4636820</v>
      </c>
      <c r="S11" s="6">
        <v>4788760</v>
      </c>
      <c r="T11" s="6">
        <v>4883300</v>
      </c>
      <c r="U11" s="6">
        <v>4902170</v>
      </c>
      <c r="V11" s="6">
        <v>4902410</v>
      </c>
      <c r="W11" s="6">
        <v>4875620</v>
      </c>
      <c r="X11" s="6">
        <v>4847330</v>
      </c>
      <c r="Y11" s="6">
        <v>4829930</v>
      </c>
      <c r="Z11" s="6">
        <v>4817600</v>
      </c>
      <c r="AA11" s="6">
        <v>4816420</v>
      </c>
      <c r="AB11" s="6">
        <v>4816590</v>
      </c>
      <c r="AC11" s="6">
        <v>4816060</v>
      </c>
      <c r="AD11" s="6">
        <v>4816400</v>
      </c>
      <c r="AE11" s="6">
        <v>4823260</v>
      </c>
      <c r="AF11" s="6">
        <v>4835660</v>
      </c>
      <c r="AG11" s="6">
        <v>4866500</v>
      </c>
      <c r="AH11" s="6">
        <v>4917080</v>
      </c>
    </row>
    <row r="12" spans="1:34" x14ac:dyDescent="0.25">
      <c r="A12" t="s">
        <v>384</v>
      </c>
      <c r="B12" t="s">
        <v>403</v>
      </c>
      <c r="C12" t="s">
        <v>404</v>
      </c>
      <c r="D12">
        <v>75</v>
      </c>
      <c r="E12">
        <v>531318</v>
      </c>
      <c r="F12">
        <v>993488</v>
      </c>
      <c r="G12" s="6">
        <v>1339320</v>
      </c>
      <c r="H12" s="6">
        <v>1615140</v>
      </c>
      <c r="I12" s="6">
        <v>1934970</v>
      </c>
      <c r="J12" s="6">
        <v>2269180</v>
      </c>
      <c r="K12" s="6">
        <v>2561660</v>
      </c>
      <c r="L12" s="6">
        <v>2848040</v>
      </c>
      <c r="M12" s="6">
        <v>3122370</v>
      </c>
      <c r="N12" s="6">
        <v>3428930</v>
      </c>
      <c r="O12" s="6">
        <v>3709330</v>
      </c>
      <c r="P12" s="6">
        <v>3991050</v>
      </c>
      <c r="Q12" s="6">
        <v>4277990</v>
      </c>
      <c r="R12" s="6">
        <v>4625580</v>
      </c>
      <c r="S12" s="6">
        <v>4777260</v>
      </c>
      <c r="T12" s="6">
        <v>4872170</v>
      </c>
      <c r="U12" s="6">
        <v>4891370</v>
      </c>
      <c r="V12" s="6">
        <v>4891760</v>
      </c>
      <c r="W12" s="6">
        <v>4865180</v>
      </c>
      <c r="X12" s="6">
        <v>4837260</v>
      </c>
      <c r="Y12" s="6">
        <v>4819730</v>
      </c>
      <c r="Z12" s="6">
        <v>4806990</v>
      </c>
      <c r="AA12" s="6">
        <v>4805260</v>
      </c>
      <c r="AB12" s="6">
        <v>4805050</v>
      </c>
      <c r="AC12" s="6">
        <v>4804690</v>
      </c>
      <c r="AD12" s="6">
        <v>4805620</v>
      </c>
      <c r="AE12" s="6">
        <v>4813100</v>
      </c>
      <c r="AF12" s="6">
        <v>4826000</v>
      </c>
      <c r="AG12" s="6">
        <v>4857140</v>
      </c>
      <c r="AH12" s="6">
        <v>4907880</v>
      </c>
    </row>
    <row r="13" spans="1:34" x14ac:dyDescent="0.25">
      <c r="A13" t="s">
        <v>384</v>
      </c>
      <c r="B13" t="s">
        <v>405</v>
      </c>
      <c r="C13" t="s">
        <v>406</v>
      </c>
      <c r="D13">
        <v>75</v>
      </c>
      <c r="E13">
        <v>530728</v>
      </c>
      <c r="F13">
        <v>990223</v>
      </c>
      <c r="G13" s="6">
        <v>1330030</v>
      </c>
      <c r="H13" s="6">
        <v>1596580</v>
      </c>
      <c r="I13" s="6">
        <v>1902530</v>
      </c>
      <c r="J13" s="6">
        <v>2219140</v>
      </c>
      <c r="K13" s="6">
        <v>2488710</v>
      </c>
      <c r="L13" s="6">
        <v>2754580</v>
      </c>
      <c r="M13" s="6">
        <v>3009280</v>
      </c>
      <c r="N13" s="6">
        <v>3309690</v>
      </c>
      <c r="O13" s="6">
        <v>3568360</v>
      </c>
      <c r="P13" s="6">
        <v>3825540</v>
      </c>
      <c r="Q13" s="6">
        <v>4083460</v>
      </c>
      <c r="R13" s="6">
        <v>4396560</v>
      </c>
      <c r="S13" s="6">
        <v>4518800</v>
      </c>
      <c r="T13" s="6">
        <v>4580520</v>
      </c>
      <c r="U13" s="6">
        <v>4569020</v>
      </c>
      <c r="V13" s="6">
        <v>4539270</v>
      </c>
      <c r="W13" s="6">
        <v>4488500</v>
      </c>
      <c r="X13" s="6">
        <v>4438020</v>
      </c>
      <c r="Y13" s="6">
        <v>4399440</v>
      </c>
      <c r="Z13" s="6">
        <v>4365410</v>
      </c>
      <c r="AA13" s="6">
        <v>4342430</v>
      </c>
      <c r="AB13" s="6">
        <v>4318590</v>
      </c>
      <c r="AC13" s="6">
        <v>4293990</v>
      </c>
      <c r="AD13" s="6">
        <v>4259460</v>
      </c>
      <c r="AE13" s="6">
        <v>4232680</v>
      </c>
      <c r="AF13" s="6">
        <v>4211710</v>
      </c>
      <c r="AG13" s="6">
        <v>4210490</v>
      </c>
      <c r="AH13" s="6">
        <v>4224710</v>
      </c>
    </row>
    <row r="14" spans="1:34" x14ac:dyDescent="0.25">
      <c r="A14" t="s">
        <v>384</v>
      </c>
      <c r="B14" t="s">
        <v>407</v>
      </c>
      <c r="C14" t="s">
        <v>408</v>
      </c>
      <c r="D14">
        <v>75</v>
      </c>
      <c r="E14">
        <v>530795</v>
      </c>
      <c r="F14">
        <v>992202</v>
      </c>
      <c r="G14" s="6">
        <v>1337690</v>
      </c>
      <c r="H14" s="6">
        <v>1614140</v>
      </c>
      <c r="I14" s="6">
        <v>1935140</v>
      </c>
      <c r="J14" s="6">
        <v>2270260</v>
      </c>
      <c r="K14" s="6">
        <v>2563520</v>
      </c>
      <c r="L14" s="6">
        <v>2851070</v>
      </c>
      <c r="M14" s="6">
        <v>3127150</v>
      </c>
      <c r="N14" s="6">
        <v>3436020</v>
      </c>
      <c r="O14" s="6">
        <v>3717560</v>
      </c>
      <c r="P14" s="6">
        <v>3999720</v>
      </c>
      <c r="Q14" s="6">
        <v>4286800</v>
      </c>
      <c r="R14" s="6">
        <v>4634320</v>
      </c>
      <c r="S14" s="6">
        <v>4785880</v>
      </c>
      <c r="T14" s="6">
        <v>4880310</v>
      </c>
      <c r="U14" s="6">
        <v>4898890</v>
      </c>
      <c r="V14" s="6">
        <v>4898520</v>
      </c>
      <c r="W14" s="6">
        <v>4871180</v>
      </c>
      <c r="X14" s="6">
        <v>4842550</v>
      </c>
      <c r="Y14" s="6">
        <v>4824860</v>
      </c>
      <c r="Z14" s="6">
        <v>4812310</v>
      </c>
      <c r="AA14" s="6">
        <v>4810980</v>
      </c>
      <c r="AB14" s="6">
        <v>4811050</v>
      </c>
      <c r="AC14" s="6">
        <v>4810500</v>
      </c>
      <c r="AD14" s="6">
        <v>4811110</v>
      </c>
      <c r="AE14" s="6">
        <v>4818410</v>
      </c>
      <c r="AF14" s="6">
        <v>4831250</v>
      </c>
      <c r="AG14" s="6">
        <v>4862400</v>
      </c>
      <c r="AH14" s="6">
        <v>4913200</v>
      </c>
    </row>
    <row r="15" spans="1:34" x14ac:dyDescent="0.25">
      <c r="A15" t="s">
        <v>384</v>
      </c>
      <c r="B15" t="s">
        <v>409</v>
      </c>
      <c r="C15" t="s">
        <v>410</v>
      </c>
      <c r="D15">
        <v>75</v>
      </c>
      <c r="E15">
        <v>447607</v>
      </c>
      <c r="F15">
        <v>775670</v>
      </c>
      <c r="G15" s="6">
        <v>1018870</v>
      </c>
      <c r="H15" s="6">
        <v>1186880</v>
      </c>
      <c r="I15" s="6">
        <v>1379380</v>
      </c>
      <c r="J15" s="6">
        <v>1530740</v>
      </c>
      <c r="K15" s="6">
        <v>1700110</v>
      </c>
      <c r="L15" s="6">
        <v>1895170</v>
      </c>
      <c r="M15" s="6">
        <v>2128010</v>
      </c>
      <c r="N15" s="6">
        <v>2409350</v>
      </c>
      <c r="O15" s="6">
        <v>2617070</v>
      </c>
      <c r="P15" s="6">
        <v>2810130</v>
      </c>
      <c r="Q15" s="6">
        <v>3001380</v>
      </c>
      <c r="R15" s="6">
        <v>3243250</v>
      </c>
      <c r="S15" s="6">
        <v>3299210</v>
      </c>
      <c r="T15" s="6">
        <v>3302010</v>
      </c>
      <c r="U15" s="6">
        <v>3251260</v>
      </c>
      <c r="V15" s="6">
        <v>3199470</v>
      </c>
      <c r="W15" s="6">
        <v>3136570</v>
      </c>
      <c r="X15" s="6">
        <v>3075280</v>
      </c>
      <c r="Y15" s="6">
        <v>3022050</v>
      </c>
      <c r="Z15" s="6">
        <v>2968300</v>
      </c>
      <c r="AA15" s="6">
        <v>2920180</v>
      </c>
      <c r="AB15" s="6">
        <v>2873530</v>
      </c>
      <c r="AC15" s="6">
        <v>2826790</v>
      </c>
      <c r="AD15" s="6">
        <v>2785710</v>
      </c>
      <c r="AE15" s="6">
        <v>2754490</v>
      </c>
      <c r="AF15" s="6">
        <v>2729720</v>
      </c>
      <c r="AG15" s="6">
        <v>2716030</v>
      </c>
      <c r="AH15" s="6">
        <v>2711140</v>
      </c>
    </row>
    <row r="16" spans="1:34" x14ac:dyDescent="0.25">
      <c r="A16" t="s">
        <v>384</v>
      </c>
      <c r="B16" t="s">
        <v>411</v>
      </c>
      <c r="C16" t="s">
        <v>412</v>
      </c>
      <c r="D16">
        <v>75</v>
      </c>
      <c r="E16">
        <v>539616</v>
      </c>
      <c r="F16">
        <v>999256</v>
      </c>
      <c r="G16" s="6">
        <v>1340560</v>
      </c>
      <c r="H16" s="6">
        <v>1612720</v>
      </c>
      <c r="I16" s="6">
        <v>1930890</v>
      </c>
      <c r="J16" s="6">
        <v>2264270</v>
      </c>
      <c r="K16" s="6">
        <v>2555500</v>
      </c>
      <c r="L16" s="6">
        <v>2839820</v>
      </c>
      <c r="M16" s="6">
        <v>3111570</v>
      </c>
      <c r="N16" s="6">
        <v>3409760</v>
      </c>
      <c r="O16" s="6">
        <v>3686260</v>
      </c>
      <c r="P16" s="6">
        <v>3968330</v>
      </c>
      <c r="Q16" s="6">
        <v>4256700</v>
      </c>
      <c r="R16" s="6">
        <v>4605310</v>
      </c>
      <c r="S16" s="6">
        <v>4756740</v>
      </c>
      <c r="T16" s="6">
        <v>4851490</v>
      </c>
      <c r="U16" s="6">
        <v>4870960</v>
      </c>
      <c r="V16" s="6">
        <v>4871690</v>
      </c>
      <c r="W16" s="6">
        <v>4845100</v>
      </c>
      <c r="X16" s="6">
        <v>4816770</v>
      </c>
      <c r="Y16" s="6">
        <v>4798830</v>
      </c>
      <c r="Z16" s="6">
        <v>4785730</v>
      </c>
      <c r="AA16" s="6">
        <v>4783620</v>
      </c>
      <c r="AB16" s="6">
        <v>4782830</v>
      </c>
      <c r="AC16" s="6">
        <v>4781350</v>
      </c>
      <c r="AD16" s="6">
        <v>4781230</v>
      </c>
      <c r="AE16" s="6">
        <v>4787930</v>
      </c>
      <c r="AF16" s="6">
        <v>4800230</v>
      </c>
      <c r="AG16" s="6">
        <v>4830900</v>
      </c>
      <c r="AH16" s="6">
        <v>4881320</v>
      </c>
    </row>
    <row r="17" spans="1:34" x14ac:dyDescent="0.25">
      <c r="A17" t="s">
        <v>384</v>
      </c>
      <c r="B17" t="s">
        <v>413</v>
      </c>
      <c r="C17" t="s">
        <v>414</v>
      </c>
      <c r="D17">
        <v>75</v>
      </c>
      <c r="E17">
        <v>514510</v>
      </c>
      <c r="F17">
        <v>971336</v>
      </c>
      <c r="G17" s="6">
        <v>1318730</v>
      </c>
      <c r="H17" s="6">
        <v>1599600</v>
      </c>
      <c r="I17" s="6">
        <v>1922380</v>
      </c>
      <c r="J17" s="6">
        <v>2256560</v>
      </c>
      <c r="K17" s="6">
        <v>2547260</v>
      </c>
      <c r="L17" s="6">
        <v>2831430</v>
      </c>
      <c r="M17" s="6">
        <v>3102730</v>
      </c>
      <c r="N17" s="6">
        <v>3404940</v>
      </c>
      <c r="O17" s="6">
        <v>3683980</v>
      </c>
      <c r="P17" s="6">
        <v>3965740</v>
      </c>
      <c r="Q17" s="6">
        <v>4253520</v>
      </c>
      <c r="R17" s="6">
        <v>4602390</v>
      </c>
      <c r="S17" s="6">
        <v>4755160</v>
      </c>
      <c r="T17" s="6">
        <v>4850460</v>
      </c>
      <c r="U17" s="6">
        <v>4869740</v>
      </c>
      <c r="V17" s="6">
        <v>4870170</v>
      </c>
      <c r="W17" s="6">
        <v>4843610</v>
      </c>
      <c r="X17" s="6">
        <v>4815760</v>
      </c>
      <c r="Y17" s="6">
        <v>4798900</v>
      </c>
      <c r="Z17" s="6">
        <v>4787290</v>
      </c>
      <c r="AA17" s="6">
        <v>4786810</v>
      </c>
      <c r="AB17" s="6">
        <v>4787790</v>
      </c>
      <c r="AC17" s="6">
        <v>4788050</v>
      </c>
      <c r="AD17" s="6">
        <v>4789460</v>
      </c>
      <c r="AE17" s="6">
        <v>4797220</v>
      </c>
      <c r="AF17" s="6">
        <v>4809890</v>
      </c>
      <c r="AG17" s="6">
        <v>4840380</v>
      </c>
      <c r="AH17" s="6">
        <v>4890290</v>
      </c>
    </row>
    <row r="18" spans="1:34" x14ac:dyDescent="0.25">
      <c r="A18" t="s">
        <v>384</v>
      </c>
      <c r="B18" t="s">
        <v>415</v>
      </c>
      <c r="C18" t="s">
        <v>416</v>
      </c>
      <c r="D18">
        <v>75</v>
      </c>
      <c r="E18">
        <v>514947</v>
      </c>
      <c r="F18">
        <v>949720</v>
      </c>
      <c r="G18" s="6">
        <v>1260210</v>
      </c>
      <c r="H18" s="6">
        <v>1496650</v>
      </c>
      <c r="I18" s="6">
        <v>1774980</v>
      </c>
      <c r="J18" s="6">
        <v>2066270</v>
      </c>
      <c r="K18" s="6">
        <v>2310490</v>
      </c>
      <c r="L18" s="6">
        <v>2523200</v>
      </c>
      <c r="M18" s="6">
        <v>2738160</v>
      </c>
      <c r="N18" s="6">
        <v>2990650</v>
      </c>
      <c r="O18" s="6">
        <v>3224470</v>
      </c>
      <c r="P18" s="6">
        <v>3466310</v>
      </c>
      <c r="Q18" s="6">
        <v>3717020</v>
      </c>
      <c r="R18" s="6">
        <v>4023640</v>
      </c>
      <c r="S18" s="6">
        <v>4150100</v>
      </c>
      <c r="T18" s="6">
        <v>4225390</v>
      </c>
      <c r="U18" s="6">
        <v>4234090</v>
      </c>
      <c r="V18" s="6">
        <v>4229100</v>
      </c>
      <c r="W18" s="6">
        <v>4200710</v>
      </c>
      <c r="X18" s="6">
        <v>4176550</v>
      </c>
      <c r="Y18" s="6">
        <v>4168230</v>
      </c>
      <c r="Z18" s="6">
        <v>4170570</v>
      </c>
      <c r="AA18" s="6">
        <v>4190340</v>
      </c>
      <c r="AB18" s="6">
        <v>4221030</v>
      </c>
      <c r="AC18" s="6">
        <v>4254970</v>
      </c>
      <c r="AD18" s="6">
        <v>4289980</v>
      </c>
      <c r="AE18" s="6">
        <v>4330030</v>
      </c>
      <c r="AF18" s="6">
        <v>4371510</v>
      </c>
      <c r="AG18" s="6">
        <v>4426640</v>
      </c>
      <c r="AH18" s="6">
        <v>4498560</v>
      </c>
    </row>
    <row r="19" spans="1:34" x14ac:dyDescent="0.25">
      <c r="A19" t="s">
        <v>384</v>
      </c>
      <c r="B19" t="s">
        <v>417</v>
      </c>
      <c r="C19" t="s">
        <v>418</v>
      </c>
      <c r="D19">
        <v>75</v>
      </c>
      <c r="E19">
        <v>516002</v>
      </c>
      <c r="F19">
        <v>970277</v>
      </c>
      <c r="G19" s="6">
        <v>1313780</v>
      </c>
      <c r="H19" s="6">
        <v>1590480</v>
      </c>
      <c r="I19" s="6">
        <v>1911610</v>
      </c>
      <c r="J19" s="6">
        <v>2246690</v>
      </c>
      <c r="K19" s="6">
        <v>2539530</v>
      </c>
      <c r="L19" s="6">
        <v>2826160</v>
      </c>
      <c r="M19" s="6">
        <v>3101590</v>
      </c>
      <c r="N19" s="6">
        <v>3410000</v>
      </c>
      <c r="O19" s="6">
        <v>3688920</v>
      </c>
      <c r="P19" s="6">
        <v>3968350</v>
      </c>
      <c r="Q19" s="6">
        <v>4252740</v>
      </c>
      <c r="R19" s="6">
        <v>4597390</v>
      </c>
      <c r="S19" s="6">
        <v>4746180</v>
      </c>
      <c r="T19" s="6">
        <v>4837880</v>
      </c>
      <c r="U19" s="6">
        <v>4853590</v>
      </c>
      <c r="V19" s="6">
        <v>4850290</v>
      </c>
      <c r="W19" s="6">
        <v>4820020</v>
      </c>
      <c r="X19" s="6">
        <v>4788250</v>
      </c>
      <c r="Y19" s="6">
        <v>4767160</v>
      </c>
      <c r="Z19" s="6">
        <v>4750910</v>
      </c>
      <c r="AA19" s="6">
        <v>4745750</v>
      </c>
      <c r="AB19" s="6">
        <v>4742060</v>
      </c>
      <c r="AC19" s="6">
        <v>4737690</v>
      </c>
      <c r="AD19" s="6">
        <v>4734940</v>
      </c>
      <c r="AE19" s="6">
        <v>4738970</v>
      </c>
      <c r="AF19" s="6">
        <v>4748540</v>
      </c>
      <c r="AG19" s="6">
        <v>4776230</v>
      </c>
      <c r="AH19" s="6">
        <v>4823430</v>
      </c>
    </row>
    <row r="20" spans="1:34" x14ac:dyDescent="0.25">
      <c r="A20" t="s">
        <v>384</v>
      </c>
      <c r="B20" t="s">
        <v>419</v>
      </c>
      <c r="C20" t="s">
        <v>420</v>
      </c>
      <c r="D20">
        <v>75</v>
      </c>
      <c r="E20">
        <v>515121</v>
      </c>
      <c r="F20">
        <v>973287</v>
      </c>
      <c r="G20" s="6">
        <v>1318420</v>
      </c>
      <c r="H20" s="6">
        <v>1594130</v>
      </c>
      <c r="I20" s="6">
        <v>1893040</v>
      </c>
      <c r="J20" s="6">
        <v>2196050</v>
      </c>
      <c r="K20" s="6">
        <v>2475220</v>
      </c>
      <c r="L20" s="6">
        <v>2746190</v>
      </c>
      <c r="M20" s="6">
        <v>3014790</v>
      </c>
      <c r="N20" s="6">
        <v>3333790</v>
      </c>
      <c r="O20" s="6">
        <v>3612090</v>
      </c>
      <c r="P20" s="6">
        <v>3887310</v>
      </c>
      <c r="Q20" s="6">
        <v>4163870</v>
      </c>
      <c r="R20" s="6">
        <v>4429650</v>
      </c>
      <c r="S20" s="6">
        <v>4646990</v>
      </c>
      <c r="T20" s="6">
        <v>4802780</v>
      </c>
      <c r="U20" s="6">
        <v>4868670</v>
      </c>
      <c r="V20" s="6">
        <v>4896380</v>
      </c>
      <c r="W20" s="6">
        <v>4898430</v>
      </c>
      <c r="X20" s="6">
        <v>4891620</v>
      </c>
      <c r="Y20" s="6">
        <v>4885970</v>
      </c>
      <c r="Z20" s="6">
        <v>4879420</v>
      </c>
      <c r="AA20" s="6">
        <v>4880270</v>
      </c>
      <c r="AB20" s="6">
        <v>4880890</v>
      </c>
      <c r="AC20" s="6">
        <v>4880840</v>
      </c>
      <c r="AD20" s="6">
        <v>4882840</v>
      </c>
      <c r="AE20" s="6">
        <v>4891590</v>
      </c>
      <c r="AF20" s="6">
        <v>4905750</v>
      </c>
      <c r="AG20" s="6">
        <v>4938090</v>
      </c>
      <c r="AH20" s="6">
        <v>4989940</v>
      </c>
    </row>
    <row r="21" spans="1:34" x14ac:dyDescent="0.25">
      <c r="A21" t="s">
        <v>384</v>
      </c>
      <c r="B21" t="s">
        <v>421</v>
      </c>
      <c r="C21" t="s">
        <v>422</v>
      </c>
      <c r="D21">
        <v>75</v>
      </c>
      <c r="E21">
        <v>503703</v>
      </c>
      <c r="F21">
        <v>928314</v>
      </c>
      <c r="G21" s="6">
        <v>1232640</v>
      </c>
      <c r="H21" s="6">
        <v>1466390</v>
      </c>
      <c r="I21" s="6">
        <v>1745340</v>
      </c>
      <c r="J21" s="6">
        <v>2039630</v>
      </c>
      <c r="K21" s="6">
        <v>2292140</v>
      </c>
      <c r="L21" s="6">
        <v>2542090</v>
      </c>
      <c r="M21" s="6">
        <v>2782120</v>
      </c>
      <c r="N21" s="6">
        <v>3053120</v>
      </c>
      <c r="O21" s="6">
        <v>3299900</v>
      </c>
      <c r="P21" s="6">
        <v>3550960</v>
      </c>
      <c r="Q21" s="6">
        <v>3809070</v>
      </c>
      <c r="R21" s="6">
        <v>4129140</v>
      </c>
      <c r="S21" s="6">
        <v>4254610</v>
      </c>
      <c r="T21" s="6">
        <v>4321310</v>
      </c>
      <c r="U21" s="6">
        <v>4311770</v>
      </c>
      <c r="V21" s="6">
        <v>4284220</v>
      </c>
      <c r="W21" s="6">
        <v>4228820</v>
      </c>
      <c r="X21" s="6">
        <v>4171530</v>
      </c>
      <c r="Y21" s="6">
        <v>4124560</v>
      </c>
      <c r="Z21" s="6">
        <v>4082160</v>
      </c>
      <c r="AA21" s="6">
        <v>4049810</v>
      </c>
      <c r="AB21" s="6">
        <v>4018580</v>
      </c>
      <c r="AC21" s="6">
        <v>3985620</v>
      </c>
      <c r="AD21" s="6">
        <v>3951700</v>
      </c>
      <c r="AE21" s="6">
        <v>3923450</v>
      </c>
      <c r="AF21" s="6">
        <v>3899760</v>
      </c>
      <c r="AG21" s="6">
        <v>3893800</v>
      </c>
      <c r="AH21" s="6">
        <v>3907870</v>
      </c>
    </row>
    <row r="22" spans="1:34" x14ac:dyDescent="0.25">
      <c r="A22" t="s">
        <v>384</v>
      </c>
      <c r="B22" t="s">
        <v>423</v>
      </c>
      <c r="C22" t="s">
        <v>424</v>
      </c>
      <c r="D22">
        <v>75</v>
      </c>
      <c r="E22">
        <v>531466</v>
      </c>
      <c r="F22">
        <v>993905</v>
      </c>
      <c r="G22" s="6">
        <v>1340660</v>
      </c>
      <c r="H22" s="6">
        <v>1618520</v>
      </c>
      <c r="I22" s="6">
        <v>1941040</v>
      </c>
      <c r="J22" s="6">
        <v>2277840</v>
      </c>
      <c r="K22" s="6">
        <v>2572920</v>
      </c>
      <c r="L22" s="6">
        <v>2862420</v>
      </c>
      <c r="M22" s="6">
        <v>3140550</v>
      </c>
      <c r="N22" s="6">
        <v>3451560</v>
      </c>
      <c r="O22" s="6">
        <v>3735290</v>
      </c>
      <c r="P22" s="6">
        <v>4019610</v>
      </c>
      <c r="Q22" s="6">
        <v>4309000</v>
      </c>
      <c r="R22" s="6">
        <v>4658960</v>
      </c>
      <c r="S22" s="6">
        <v>4813050</v>
      </c>
      <c r="T22" s="6">
        <v>4910020</v>
      </c>
      <c r="U22" s="6">
        <v>4931080</v>
      </c>
      <c r="V22" s="6">
        <v>4933330</v>
      </c>
      <c r="W22" s="6">
        <v>4908670</v>
      </c>
      <c r="X22" s="6">
        <v>4882870</v>
      </c>
      <c r="Y22" s="6">
        <v>4868140</v>
      </c>
      <c r="Z22" s="6">
        <v>4858640</v>
      </c>
      <c r="AA22" s="6">
        <v>4860490</v>
      </c>
      <c r="AB22" s="6">
        <v>4863890</v>
      </c>
      <c r="AC22" s="6">
        <v>4866730</v>
      </c>
      <c r="AD22" s="6">
        <v>4870540</v>
      </c>
      <c r="AE22" s="6">
        <v>4880860</v>
      </c>
      <c r="AF22" s="6">
        <v>4896650</v>
      </c>
      <c r="AG22" s="6">
        <v>4930670</v>
      </c>
      <c r="AH22" s="6">
        <v>4984370</v>
      </c>
    </row>
    <row r="23" spans="1:34" x14ac:dyDescent="0.25">
      <c r="A23" t="s">
        <v>384</v>
      </c>
      <c r="B23" t="s">
        <v>425</v>
      </c>
      <c r="C23" t="s">
        <v>426</v>
      </c>
      <c r="D23">
        <v>75</v>
      </c>
      <c r="E23">
        <v>533616</v>
      </c>
      <c r="F23">
        <v>999660</v>
      </c>
      <c r="G23" s="6">
        <v>1350530</v>
      </c>
      <c r="H23" s="6">
        <v>1632450</v>
      </c>
      <c r="I23" s="6">
        <v>1959430</v>
      </c>
      <c r="J23" s="6">
        <v>2300630</v>
      </c>
      <c r="K23" s="6">
        <v>2599950</v>
      </c>
      <c r="L23" s="6">
        <v>2893760</v>
      </c>
      <c r="M23" s="6">
        <v>3175680</v>
      </c>
      <c r="N23" s="6">
        <v>3490220</v>
      </c>
      <c r="O23" s="6">
        <v>3777530</v>
      </c>
      <c r="P23" s="6">
        <v>4065220</v>
      </c>
      <c r="Q23" s="6">
        <v>4357690</v>
      </c>
      <c r="R23" s="6">
        <v>4710550</v>
      </c>
      <c r="S23" s="6">
        <v>4867270</v>
      </c>
      <c r="T23" s="6">
        <v>4966480</v>
      </c>
      <c r="U23" s="6">
        <v>4989490</v>
      </c>
      <c r="V23" s="6">
        <v>4993250</v>
      </c>
      <c r="W23" s="6">
        <v>4969740</v>
      </c>
      <c r="X23" s="6">
        <v>4944810</v>
      </c>
      <c r="Y23" s="6">
        <v>4930950</v>
      </c>
      <c r="Z23" s="6">
        <v>4922070</v>
      </c>
      <c r="AA23" s="6">
        <v>4924550</v>
      </c>
      <c r="AB23" s="6">
        <v>4928520</v>
      </c>
      <c r="AC23" s="6">
        <v>4931650</v>
      </c>
      <c r="AD23" s="6">
        <v>4935770</v>
      </c>
      <c r="AE23" s="6">
        <v>4946360</v>
      </c>
      <c r="AF23" s="6">
        <v>4962480</v>
      </c>
      <c r="AG23" s="6">
        <v>4997010</v>
      </c>
      <c r="AH23" s="6">
        <v>5051500</v>
      </c>
    </row>
    <row r="24" spans="1:34" x14ac:dyDescent="0.25">
      <c r="A24" t="s">
        <v>384</v>
      </c>
      <c r="B24" t="s">
        <v>427</v>
      </c>
      <c r="C24" t="s">
        <v>428</v>
      </c>
      <c r="D24">
        <v>75</v>
      </c>
      <c r="E24">
        <v>530496</v>
      </c>
      <c r="F24">
        <v>991289</v>
      </c>
      <c r="G24" s="6">
        <v>1336110</v>
      </c>
      <c r="H24" s="6">
        <v>1611920</v>
      </c>
      <c r="I24" s="6">
        <v>1932290</v>
      </c>
      <c r="J24" s="6">
        <v>2272290</v>
      </c>
      <c r="K24" s="6">
        <v>2566250</v>
      </c>
      <c r="L24" s="6">
        <v>2848800</v>
      </c>
      <c r="M24" s="6">
        <v>3115730</v>
      </c>
      <c r="N24" s="6">
        <v>3412040</v>
      </c>
      <c r="O24" s="6">
        <v>3681630</v>
      </c>
      <c r="P24" s="6">
        <v>3952300</v>
      </c>
      <c r="Q24" s="6">
        <v>4229750</v>
      </c>
      <c r="R24" s="6">
        <v>4569710</v>
      </c>
      <c r="S24" s="6">
        <v>4717920</v>
      </c>
      <c r="T24" s="6">
        <v>4820130</v>
      </c>
      <c r="U24" s="6">
        <v>4849860</v>
      </c>
      <c r="V24" s="6">
        <v>4861480</v>
      </c>
      <c r="W24" s="6">
        <v>4846150</v>
      </c>
      <c r="X24" s="6">
        <v>4829320</v>
      </c>
      <c r="Y24" s="6">
        <v>4822600</v>
      </c>
      <c r="Z24" s="6">
        <v>4820360</v>
      </c>
      <c r="AA24" s="6">
        <v>4827950</v>
      </c>
      <c r="AB24" s="6">
        <v>4836130</v>
      </c>
      <c r="AC24" s="6">
        <v>4842870</v>
      </c>
      <c r="AD24" s="6">
        <v>4848690</v>
      </c>
      <c r="AE24" s="6">
        <v>4859380</v>
      </c>
      <c r="AF24" s="6">
        <v>4874150</v>
      </c>
      <c r="AG24" s="6">
        <v>4906590</v>
      </c>
      <c r="AH24" s="6">
        <v>4958330</v>
      </c>
    </row>
    <row r="25" spans="1:34" x14ac:dyDescent="0.25">
      <c r="A25" t="s">
        <v>384</v>
      </c>
      <c r="B25" t="s">
        <v>429</v>
      </c>
      <c r="C25" t="s">
        <v>430</v>
      </c>
      <c r="D25">
        <v>75</v>
      </c>
      <c r="E25">
        <v>530340</v>
      </c>
      <c r="F25">
        <v>996636</v>
      </c>
      <c r="G25" s="6">
        <v>1349560</v>
      </c>
      <c r="H25" s="6">
        <v>1634660</v>
      </c>
      <c r="I25" s="6">
        <v>1965660</v>
      </c>
      <c r="J25" s="6">
        <v>2311010</v>
      </c>
      <c r="K25" s="6">
        <v>2616220</v>
      </c>
      <c r="L25" s="6">
        <v>2917020</v>
      </c>
      <c r="M25" s="6">
        <v>3205650</v>
      </c>
      <c r="N25" s="6">
        <v>3519930</v>
      </c>
      <c r="O25" s="6">
        <v>3813370</v>
      </c>
      <c r="P25" s="6">
        <v>4108190</v>
      </c>
      <c r="Q25" s="6">
        <v>4409970</v>
      </c>
      <c r="R25" s="6">
        <v>4774530</v>
      </c>
      <c r="S25" s="6">
        <v>4943110</v>
      </c>
      <c r="T25" s="6">
        <v>5053320</v>
      </c>
      <c r="U25" s="6">
        <v>5086730</v>
      </c>
      <c r="V25" s="6">
        <v>5100280</v>
      </c>
      <c r="W25" s="6">
        <v>5085340</v>
      </c>
      <c r="X25" s="6">
        <v>5070200</v>
      </c>
      <c r="Y25" s="6">
        <v>5068310</v>
      </c>
      <c r="Z25" s="6">
        <v>5072790</v>
      </c>
      <c r="AA25" s="6">
        <v>5090050</v>
      </c>
      <c r="AB25" s="6">
        <v>5110470</v>
      </c>
      <c r="AC25" s="6">
        <v>5131160</v>
      </c>
      <c r="AD25" s="6">
        <v>5149180</v>
      </c>
      <c r="AE25" s="6">
        <v>5172260</v>
      </c>
      <c r="AF25" s="6">
        <v>5200000</v>
      </c>
      <c r="AG25" s="6">
        <v>5247370</v>
      </c>
      <c r="AH25" s="6">
        <v>5317440</v>
      </c>
    </row>
    <row r="26" spans="1:34" x14ac:dyDescent="0.25">
      <c r="A26" t="s">
        <v>384</v>
      </c>
      <c r="B26" t="s">
        <v>431</v>
      </c>
      <c r="C26" t="s">
        <v>432</v>
      </c>
      <c r="D26">
        <v>75</v>
      </c>
      <c r="E26">
        <v>509836</v>
      </c>
      <c r="F26">
        <v>965516</v>
      </c>
      <c r="G26" s="6">
        <v>1319170</v>
      </c>
      <c r="H26" s="6">
        <v>1605790</v>
      </c>
      <c r="I26" s="6">
        <v>1938360</v>
      </c>
      <c r="J26" s="6">
        <v>2289660</v>
      </c>
      <c r="K26" s="6">
        <v>2604160</v>
      </c>
      <c r="L26" s="6">
        <v>2900850</v>
      </c>
      <c r="M26" s="6">
        <v>3180240</v>
      </c>
      <c r="N26" s="6">
        <v>3489420</v>
      </c>
      <c r="O26" s="6">
        <v>3777160</v>
      </c>
      <c r="P26" s="6">
        <v>4066090</v>
      </c>
      <c r="Q26" s="6">
        <v>4362410</v>
      </c>
      <c r="R26" s="6">
        <v>4723420</v>
      </c>
      <c r="S26" s="6">
        <v>4886070</v>
      </c>
      <c r="T26" s="6">
        <v>4986900</v>
      </c>
      <c r="U26" s="6">
        <v>5003690</v>
      </c>
      <c r="V26" s="6">
        <v>5001560</v>
      </c>
      <c r="W26" s="6">
        <v>4975110</v>
      </c>
      <c r="X26" s="6">
        <v>4949350</v>
      </c>
      <c r="Y26" s="6">
        <v>4934670</v>
      </c>
      <c r="Z26" s="6">
        <v>4925620</v>
      </c>
      <c r="AA26" s="6">
        <v>4928590</v>
      </c>
      <c r="AB26" s="6">
        <v>4933370</v>
      </c>
      <c r="AC26" s="6">
        <v>4934670</v>
      </c>
      <c r="AD26" s="6">
        <v>4930000</v>
      </c>
      <c r="AE26" s="6">
        <v>4923740</v>
      </c>
      <c r="AF26" s="6">
        <v>4918710</v>
      </c>
      <c r="AG26" s="6">
        <v>4930830</v>
      </c>
      <c r="AH26" s="6">
        <v>4963550</v>
      </c>
    </row>
    <row r="27" spans="1:34" x14ac:dyDescent="0.25">
      <c r="A27" t="s">
        <v>384</v>
      </c>
      <c r="B27" t="s">
        <v>433</v>
      </c>
      <c r="C27" t="s">
        <v>434</v>
      </c>
      <c r="D27">
        <v>75</v>
      </c>
      <c r="E27">
        <v>530914</v>
      </c>
      <c r="F27">
        <v>992991</v>
      </c>
      <c r="G27" s="6">
        <v>1339060</v>
      </c>
      <c r="H27" s="6">
        <v>1615970</v>
      </c>
      <c r="I27" s="6">
        <v>1937220</v>
      </c>
      <c r="J27" s="6">
        <v>2272340</v>
      </c>
      <c r="K27" s="6">
        <v>2565510</v>
      </c>
      <c r="L27" s="6">
        <v>2849560</v>
      </c>
      <c r="M27" s="6">
        <v>3123530</v>
      </c>
      <c r="N27" s="6">
        <v>3404000</v>
      </c>
      <c r="O27" s="6">
        <v>3607840</v>
      </c>
      <c r="P27" s="6">
        <v>3812170</v>
      </c>
      <c r="Q27" s="6">
        <v>4020520</v>
      </c>
      <c r="R27" s="6">
        <v>4221780</v>
      </c>
      <c r="S27" s="6">
        <v>4340500</v>
      </c>
      <c r="T27" s="6">
        <v>4428400</v>
      </c>
      <c r="U27" s="6">
        <v>4514700</v>
      </c>
      <c r="V27" s="6">
        <v>4589280</v>
      </c>
      <c r="W27" s="6">
        <v>4644730</v>
      </c>
      <c r="X27" s="6">
        <v>4693070</v>
      </c>
      <c r="Y27" s="6">
        <v>4740320</v>
      </c>
      <c r="Z27" s="6">
        <v>4782010</v>
      </c>
      <c r="AA27" s="6">
        <v>4825500</v>
      </c>
      <c r="AB27" s="6">
        <v>4864050</v>
      </c>
      <c r="AC27" s="6">
        <v>4894860</v>
      </c>
      <c r="AD27" s="6">
        <v>4921920</v>
      </c>
      <c r="AE27" s="6">
        <v>4951270</v>
      </c>
      <c r="AF27" s="6">
        <v>4981480</v>
      </c>
      <c r="AG27" s="6">
        <v>5025420</v>
      </c>
      <c r="AH27" s="6">
        <v>5086060</v>
      </c>
    </row>
    <row r="28" spans="1:34" x14ac:dyDescent="0.25">
      <c r="A28" t="s">
        <v>384</v>
      </c>
      <c r="B28" t="s">
        <v>435</v>
      </c>
      <c r="C28" t="s">
        <v>436</v>
      </c>
      <c r="D28">
        <v>75</v>
      </c>
      <c r="E28">
        <v>323559</v>
      </c>
      <c r="F28">
        <v>681606</v>
      </c>
      <c r="G28">
        <v>983424</v>
      </c>
      <c r="H28" s="6">
        <v>1243640</v>
      </c>
      <c r="I28" s="6">
        <v>1563430</v>
      </c>
      <c r="J28" s="6">
        <v>1902630</v>
      </c>
      <c r="K28" s="6">
        <v>2201750</v>
      </c>
      <c r="L28" s="6">
        <v>2495900</v>
      </c>
      <c r="M28" s="6">
        <v>2777610</v>
      </c>
      <c r="N28" s="6">
        <v>3090780</v>
      </c>
      <c r="O28" s="6">
        <v>3376940</v>
      </c>
      <c r="P28" s="6">
        <v>3663350</v>
      </c>
      <c r="Q28" s="6">
        <v>3954290</v>
      </c>
      <c r="R28" s="6">
        <v>4305670</v>
      </c>
      <c r="S28" s="6">
        <v>4460040</v>
      </c>
      <c r="T28" s="6">
        <v>4556680</v>
      </c>
      <c r="U28" s="6">
        <v>4577100</v>
      </c>
      <c r="V28" s="6">
        <v>4578500</v>
      </c>
      <c r="W28" s="6">
        <v>4552760</v>
      </c>
      <c r="X28" s="6">
        <v>4525440</v>
      </c>
      <c r="Y28" s="6">
        <v>4508930</v>
      </c>
      <c r="Z28" s="6">
        <v>4497420</v>
      </c>
      <c r="AA28" s="6">
        <v>4497350</v>
      </c>
      <c r="AB28" s="6">
        <v>4502610</v>
      </c>
      <c r="AC28" s="6">
        <v>4506660</v>
      </c>
      <c r="AD28" s="6">
        <v>4510360</v>
      </c>
      <c r="AE28" s="6">
        <v>4520050</v>
      </c>
      <c r="AF28" s="6">
        <v>4534360</v>
      </c>
      <c r="AG28" s="6">
        <v>4565900</v>
      </c>
      <c r="AH28" s="6">
        <v>4617300</v>
      </c>
    </row>
    <row r="29" spans="1:34" x14ac:dyDescent="0.25">
      <c r="A29" t="s">
        <v>384</v>
      </c>
      <c r="B29" t="s">
        <v>437</v>
      </c>
      <c r="C29" t="s">
        <v>438</v>
      </c>
      <c r="D29">
        <v>75</v>
      </c>
      <c r="E29">
        <v>507330</v>
      </c>
      <c r="F29" s="6">
        <v>1003820</v>
      </c>
      <c r="G29" s="6">
        <v>1418810</v>
      </c>
      <c r="H29" s="6">
        <v>1718390</v>
      </c>
      <c r="I29" s="6">
        <v>2091280</v>
      </c>
      <c r="J29" s="6">
        <v>2492340</v>
      </c>
      <c r="K29" s="6">
        <v>2867430</v>
      </c>
      <c r="L29" s="6">
        <v>3216710</v>
      </c>
      <c r="M29" s="6">
        <v>3431180</v>
      </c>
      <c r="N29" s="6">
        <v>3684600</v>
      </c>
      <c r="O29" s="6">
        <v>3888700</v>
      </c>
      <c r="P29" s="6">
        <v>4106570</v>
      </c>
      <c r="Q29" s="6">
        <v>4339490</v>
      </c>
      <c r="R29" s="6">
        <v>4569850</v>
      </c>
      <c r="S29" s="6">
        <v>4726660</v>
      </c>
      <c r="T29" s="6">
        <v>4802050</v>
      </c>
      <c r="U29" s="6">
        <v>4804860</v>
      </c>
      <c r="V29" s="6">
        <v>4803930</v>
      </c>
      <c r="W29" s="6">
        <v>4782400</v>
      </c>
      <c r="X29" s="6">
        <v>4757340</v>
      </c>
      <c r="Y29" s="6">
        <v>4743740</v>
      </c>
      <c r="Z29" s="6">
        <v>4734980</v>
      </c>
      <c r="AA29" s="6">
        <v>4716400</v>
      </c>
      <c r="AB29" s="6">
        <v>4683570</v>
      </c>
      <c r="AC29" s="6">
        <v>4710530</v>
      </c>
      <c r="AD29" s="6">
        <v>4716270</v>
      </c>
      <c r="AE29" s="6">
        <v>4722650</v>
      </c>
      <c r="AF29" s="6">
        <v>4731200</v>
      </c>
      <c r="AG29" s="6">
        <v>4780150</v>
      </c>
      <c r="AH29" s="6">
        <v>4838000</v>
      </c>
    </row>
    <row r="30" spans="1:34" x14ac:dyDescent="0.25">
      <c r="A30" t="s">
        <v>384</v>
      </c>
      <c r="B30" t="s">
        <v>439</v>
      </c>
      <c r="C30" t="s">
        <v>440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F30"/>
  <sheetViews>
    <sheetView topLeftCell="Q1" workbookViewId="0">
      <selection sqref="A1:AF30"/>
    </sheetView>
  </sheetViews>
  <sheetFormatPr defaultRowHeight="15" x14ac:dyDescent="0.25"/>
  <cols>
    <col min="1" max="1" width="57.28515625" bestFit="1" customWidth="1"/>
    <col min="2" max="2" width="11.5703125" bestFit="1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382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25">
      <c r="A3" t="s">
        <v>385</v>
      </c>
      <c r="B3">
        <f>(US_ContributionTestResults!D3-US_ContributionTestResults!D$2)*-1</f>
        <v>0</v>
      </c>
      <c r="C3">
        <f>(US_ContributionTestResults!E3-US_ContributionTestResults!E$2)*-1</f>
        <v>259</v>
      </c>
      <c r="D3">
        <f>(US_ContributionTestResults!F3-US_ContributionTestResults!F$2)*-1</f>
        <v>2760</v>
      </c>
      <c r="E3">
        <f>(US_ContributionTestResults!G3-US_ContributionTestResults!G$2)*-1</f>
        <v>14880</v>
      </c>
      <c r="F3">
        <f>(US_ContributionTestResults!H3-US_ContributionTestResults!H$2)*-1</f>
        <v>30850</v>
      </c>
      <c r="G3">
        <f>(US_ContributionTestResults!I3-US_ContributionTestResults!I$2)*-1</f>
        <v>55170</v>
      </c>
      <c r="H3">
        <f>(US_ContributionTestResults!J3-US_ContributionTestResults!J$2)*-1</f>
        <v>90130</v>
      </c>
      <c r="I3">
        <f>(US_ContributionTestResults!K3-US_ContributionTestResults!K$2)*-1</f>
        <v>125750</v>
      </c>
      <c r="J3">
        <f>(US_ContributionTestResults!L3-US_ContributionTestResults!L$2)*-1</f>
        <v>171380</v>
      </c>
      <c r="K3">
        <f>(US_ContributionTestResults!M3-US_ContributionTestResults!M$2)*-1</f>
        <v>198330</v>
      </c>
      <c r="L3">
        <f>(US_ContributionTestResults!N3-US_ContributionTestResults!N$2)*-1</f>
        <v>210840</v>
      </c>
      <c r="M3">
        <f>(US_ContributionTestResults!O3-US_ContributionTestResults!O$2)*-1</f>
        <v>224290</v>
      </c>
      <c r="N3">
        <f>(US_ContributionTestResults!P3-US_ContributionTestResults!P$2)*-1</f>
        <v>247020</v>
      </c>
      <c r="O3">
        <f>(US_ContributionTestResults!Q3-US_ContributionTestResults!Q$2)*-1</f>
        <v>275600</v>
      </c>
      <c r="P3">
        <f>(US_ContributionTestResults!R3-US_ContributionTestResults!R$2)*-1</f>
        <v>312450</v>
      </c>
      <c r="Q3">
        <f>(US_ContributionTestResults!S3-US_ContributionTestResults!S$2)*-1</f>
        <v>344000</v>
      </c>
      <c r="R3">
        <f>(US_ContributionTestResults!T3-US_ContributionTestResults!T$2)*-1</f>
        <v>354300</v>
      </c>
      <c r="S3">
        <f>(US_ContributionTestResults!U3-US_ContributionTestResults!U$2)*-1</f>
        <v>354440</v>
      </c>
      <c r="T3">
        <f>(US_ContributionTestResults!V3-US_ContributionTestResults!V$2)*-1</f>
        <v>351950</v>
      </c>
      <c r="U3">
        <f>(US_ContributionTestResults!W3-US_ContributionTestResults!W$2)*-1</f>
        <v>347600</v>
      </c>
      <c r="V3">
        <f>(US_ContributionTestResults!X3-US_ContributionTestResults!X$2)*-1</f>
        <v>344230</v>
      </c>
      <c r="W3">
        <f>(US_ContributionTestResults!Y3-US_ContributionTestResults!Y$2)*-1</f>
        <v>342930</v>
      </c>
      <c r="X3">
        <f>(US_ContributionTestResults!Z3-US_ContributionTestResults!Z$2)*-1</f>
        <v>341840</v>
      </c>
      <c r="Y3">
        <f>(US_ContributionTestResults!AA3-US_ContributionTestResults!AA$2)*-1</f>
        <v>343740</v>
      </c>
      <c r="Z3">
        <f>(US_ContributionTestResults!AB3-US_ContributionTestResults!AB$2)*-1</f>
        <v>345740</v>
      </c>
      <c r="AA3">
        <f>(US_ContributionTestResults!AC3-US_ContributionTestResults!AC$2)*-1</f>
        <v>345900</v>
      </c>
      <c r="AB3">
        <f>(US_ContributionTestResults!AD3-US_ContributionTestResults!AD$2)*-1</f>
        <v>344550</v>
      </c>
      <c r="AC3">
        <f>(US_ContributionTestResults!AE3-US_ContributionTestResults!AE$2)*-1</f>
        <v>339940</v>
      </c>
      <c r="AD3">
        <f>(US_ContributionTestResults!AF3-US_ContributionTestResults!AF$2)*-1</f>
        <v>331160</v>
      </c>
      <c r="AE3">
        <f>(US_ContributionTestResults!AG3-US_ContributionTestResults!AG$2)*-1</f>
        <v>321380</v>
      </c>
      <c r="AF3">
        <f>(US_ContributionTestResults!AH3-US_ContributionTestResults!AH$2)*-1</f>
        <v>311560</v>
      </c>
    </row>
    <row r="4" spans="1:32" x14ac:dyDescent="0.25">
      <c r="A4" t="s">
        <v>387</v>
      </c>
      <c r="B4">
        <f>(US_ContributionTestResults!D4-US_ContributionTestResults!D$2)*-1</f>
        <v>0</v>
      </c>
      <c r="C4">
        <f>(US_ContributionTestResults!E4-US_ContributionTestResults!E$2)*-1</f>
        <v>2298</v>
      </c>
      <c r="D4">
        <f>(US_ContributionTestResults!F4-US_ContributionTestResults!F$2)*-1</f>
        <v>6571</v>
      </c>
      <c r="E4">
        <f>(US_ContributionTestResults!G4-US_ContributionTestResults!G$2)*-1</f>
        <v>12070</v>
      </c>
      <c r="F4">
        <f>(US_ContributionTestResults!H4-US_ContributionTestResults!H$2)*-1</f>
        <v>24670</v>
      </c>
      <c r="G4">
        <f>(US_ContributionTestResults!I4-US_ContributionTestResults!I$2)*-1</f>
        <v>37380</v>
      </c>
      <c r="H4">
        <f>(US_ContributionTestResults!J4-US_ContributionTestResults!J$2)*-1</f>
        <v>51940</v>
      </c>
      <c r="I4">
        <f>(US_ContributionTestResults!K4-US_ContributionTestResults!K$2)*-1</f>
        <v>69120</v>
      </c>
      <c r="J4">
        <f>(US_ContributionTestResults!L4-US_ContributionTestResults!L$2)*-1</f>
        <v>91150</v>
      </c>
      <c r="K4">
        <f>(US_ContributionTestResults!M4-US_ContributionTestResults!M$2)*-1</f>
        <v>111080</v>
      </c>
      <c r="L4">
        <f>(US_ContributionTestResults!N4-US_ContributionTestResults!N$2)*-1</f>
        <v>129630</v>
      </c>
      <c r="M4">
        <f>(US_ContributionTestResults!O4-US_ContributionTestResults!O$2)*-1</f>
        <v>151230</v>
      </c>
      <c r="N4">
        <f>(US_ContributionTestResults!P4-US_ContributionTestResults!P$2)*-1</f>
        <v>174300</v>
      </c>
      <c r="O4">
        <f>(US_ContributionTestResults!Q4-US_ContributionTestResults!Q$2)*-1</f>
        <v>197650</v>
      </c>
      <c r="P4">
        <f>(US_ContributionTestResults!R4-US_ContributionTestResults!R$2)*-1</f>
        <v>238800</v>
      </c>
      <c r="Q4">
        <f>(US_ContributionTestResults!S4-US_ContributionTestResults!S$2)*-1</f>
        <v>249180</v>
      </c>
      <c r="R4">
        <f>(US_ContributionTestResults!T4-US_ContributionTestResults!T$2)*-1</f>
        <v>266090</v>
      </c>
      <c r="S4">
        <f>(US_ContributionTestResults!U4-US_ContributionTestResults!U$2)*-1</f>
        <v>275200</v>
      </c>
      <c r="T4">
        <f>(US_ContributionTestResults!V4-US_ContributionTestResults!V$2)*-1</f>
        <v>280310</v>
      </c>
      <c r="U4">
        <f>(US_ContributionTestResults!W4-US_ContributionTestResults!W$2)*-1</f>
        <v>281620</v>
      </c>
      <c r="V4">
        <f>(US_ContributionTestResults!X4-US_ContributionTestResults!X$2)*-1</f>
        <v>281910</v>
      </c>
      <c r="W4">
        <f>(US_ContributionTestResults!Y4-US_ContributionTestResults!Y$2)*-1</f>
        <v>282140</v>
      </c>
      <c r="X4">
        <f>(US_ContributionTestResults!Z4-US_ContributionTestResults!Z$2)*-1</f>
        <v>282170</v>
      </c>
      <c r="Y4">
        <f>(US_ContributionTestResults!AA4-US_ContributionTestResults!AA$2)*-1</f>
        <v>282560</v>
      </c>
      <c r="Z4">
        <f>(US_ContributionTestResults!AB4-US_ContributionTestResults!AB$2)*-1</f>
        <v>281110</v>
      </c>
      <c r="AA4">
        <f>(US_ContributionTestResults!AC4-US_ContributionTestResults!AC$2)*-1</f>
        <v>274850</v>
      </c>
      <c r="AB4">
        <f>(US_ContributionTestResults!AD4-US_ContributionTestResults!AD$2)*-1</f>
        <v>264260</v>
      </c>
      <c r="AC4">
        <f>(US_ContributionTestResults!AE4-US_ContributionTestResults!AE$2)*-1</f>
        <v>250330</v>
      </c>
      <c r="AD4">
        <f>(US_ContributionTestResults!AF4-US_ContributionTestResults!AF$2)*-1</f>
        <v>234550</v>
      </c>
      <c r="AE4">
        <f>(US_ContributionTestResults!AG4-US_ContributionTestResults!AG$2)*-1</f>
        <v>218100</v>
      </c>
      <c r="AF4">
        <f>(US_ContributionTestResults!AH4-US_ContributionTestResults!AH$2)*-1</f>
        <v>202010</v>
      </c>
    </row>
    <row r="5" spans="1:32" x14ac:dyDescent="0.25">
      <c r="A5" t="s">
        <v>389</v>
      </c>
      <c r="B5">
        <f>(US_ContributionTestResults!D5-US_ContributionTestResults!D$2)*-1</f>
        <v>0</v>
      </c>
      <c r="C5">
        <f>(US_ContributionTestResults!E5-US_ContributionTestResults!E$2)*-1</f>
        <v>8423</v>
      </c>
      <c r="D5">
        <f>(US_ContributionTestResults!F5-US_ContributionTestResults!F$2)*-1</f>
        <v>23889</v>
      </c>
      <c r="E5">
        <f>(US_ContributionTestResults!G5-US_ContributionTestResults!G$2)*-1</f>
        <v>27410</v>
      </c>
      <c r="F5">
        <f>(US_ContributionTestResults!H5-US_ContributionTestResults!H$2)*-1</f>
        <v>48150</v>
      </c>
      <c r="G5">
        <f>(US_ContributionTestResults!I5-US_ContributionTestResults!I$2)*-1</f>
        <v>58480</v>
      </c>
      <c r="H5">
        <f>(US_ContributionTestResults!J5-US_ContributionTestResults!J$2)*-1</f>
        <v>82350</v>
      </c>
      <c r="I5">
        <f>(US_ContributionTestResults!K5-US_ContributionTestResults!K$2)*-1</f>
        <v>100260</v>
      </c>
      <c r="J5">
        <f>(US_ContributionTestResults!L5-US_ContributionTestResults!L$2)*-1</f>
        <v>129580</v>
      </c>
      <c r="K5">
        <f>(US_ContributionTestResults!M5-US_ContributionTestResults!M$2)*-1</f>
        <v>102420</v>
      </c>
      <c r="L5">
        <f>(US_ContributionTestResults!N5-US_ContributionTestResults!N$2)*-1</f>
        <v>49820</v>
      </c>
      <c r="M5">
        <f>(US_ContributionTestResults!O5-US_ContributionTestResults!O$2)*-1</f>
        <v>27180</v>
      </c>
      <c r="N5">
        <f>(US_ContributionTestResults!P5-US_ContributionTestResults!P$2)*-1</f>
        <v>4190</v>
      </c>
      <c r="O5">
        <f>(US_ContributionTestResults!Q5-US_ContributionTestResults!Q$2)*-1</f>
        <v>-9120</v>
      </c>
      <c r="P5">
        <f>(US_ContributionTestResults!R5-US_ContributionTestResults!R$2)*-1</f>
        <v>-11160</v>
      </c>
      <c r="Q5">
        <f>(US_ContributionTestResults!S5-US_ContributionTestResults!S$2)*-1</f>
        <v>-12970</v>
      </c>
      <c r="R5">
        <f>(US_ContributionTestResults!T5-US_ContributionTestResults!T$2)*-1</f>
        <v>-9330</v>
      </c>
      <c r="S5">
        <f>(US_ContributionTestResults!U5-US_ContributionTestResults!U$2)*-1</f>
        <v>-5710</v>
      </c>
      <c r="T5">
        <f>(US_ContributionTestResults!V5-US_ContributionTestResults!V$2)*-1</f>
        <v>-4810</v>
      </c>
      <c r="U5">
        <f>(US_ContributionTestResults!W5-US_ContributionTestResults!W$2)*-1</f>
        <v>-2550</v>
      </c>
      <c r="V5">
        <f>(US_ContributionTestResults!X5-US_ContributionTestResults!X$2)*-1</f>
        <v>-890</v>
      </c>
      <c r="W5">
        <f>(US_ContributionTestResults!Y5-US_ContributionTestResults!Y$2)*-1</f>
        <v>490</v>
      </c>
      <c r="X5">
        <f>(US_ContributionTestResults!Z5-US_ContributionTestResults!Z$2)*-1</f>
        <v>2160</v>
      </c>
      <c r="Y5">
        <f>(US_ContributionTestResults!AA5-US_ContributionTestResults!AA$2)*-1</f>
        <v>3860</v>
      </c>
      <c r="Z5">
        <f>(US_ContributionTestResults!AB5-US_ContributionTestResults!AB$2)*-1</f>
        <v>5380</v>
      </c>
      <c r="AA5">
        <f>(US_ContributionTestResults!AC5-US_ContributionTestResults!AC$2)*-1</f>
        <v>2760</v>
      </c>
      <c r="AB5">
        <f>(US_ContributionTestResults!AD5-US_ContributionTestResults!AD$2)*-1</f>
        <v>6110</v>
      </c>
      <c r="AC5">
        <f>(US_ContributionTestResults!AE5-US_ContributionTestResults!AE$2)*-1</f>
        <v>7590</v>
      </c>
      <c r="AD5">
        <f>(US_ContributionTestResults!AF5-US_ContributionTestResults!AF$2)*-1</f>
        <v>6890</v>
      </c>
      <c r="AE5">
        <f>(US_ContributionTestResults!AG5-US_ContributionTestResults!AG$2)*-1</f>
        <v>8860</v>
      </c>
      <c r="AF5">
        <f>(US_ContributionTestResults!AH5-US_ContributionTestResults!AH$2)*-1</f>
        <v>9090</v>
      </c>
    </row>
    <row r="6" spans="1:32" x14ac:dyDescent="0.25">
      <c r="A6" t="s">
        <v>391</v>
      </c>
      <c r="B6">
        <f>(US_ContributionTestResults!D6-US_ContributionTestResults!D$2)*-1</f>
        <v>75</v>
      </c>
      <c r="C6">
        <f>(US_ContributionTestResults!E6-US_ContributionTestResults!E$2)*-1</f>
        <v>409</v>
      </c>
      <c r="D6">
        <f>(US_ContributionTestResults!F6-US_ContributionTestResults!F$2)*-1</f>
        <v>5513</v>
      </c>
      <c r="E6">
        <f>(US_ContributionTestResults!G6-US_ContributionTestResults!G$2)*-1</f>
        <v>-4500</v>
      </c>
      <c r="F6">
        <f>(US_ContributionTestResults!H6-US_ContributionTestResults!H$2)*-1</f>
        <v>-5060</v>
      </c>
      <c r="G6">
        <f>(US_ContributionTestResults!I6-US_ContributionTestResults!I$2)*-1</f>
        <v>14690</v>
      </c>
      <c r="H6">
        <f>(US_ContributionTestResults!J6-US_ContributionTestResults!J$2)*-1</f>
        <v>59950</v>
      </c>
      <c r="I6">
        <f>(US_ContributionTestResults!K6-US_ContributionTestResults!K$2)*-1</f>
        <v>88460</v>
      </c>
      <c r="J6">
        <f>(US_ContributionTestResults!L6-US_ContributionTestResults!L$2)*-1</f>
        <v>120640</v>
      </c>
      <c r="K6">
        <f>(US_ContributionTestResults!M6-US_ContributionTestResults!M$2)*-1</f>
        <v>105100</v>
      </c>
      <c r="L6">
        <f>(US_ContributionTestResults!N6-US_ContributionTestResults!N$2)*-1</f>
        <v>72620</v>
      </c>
      <c r="M6">
        <f>(US_ContributionTestResults!O6-US_ContributionTestResults!O$2)*-1</f>
        <v>80900</v>
      </c>
      <c r="N6">
        <f>(US_ContributionTestResults!P6-US_ContributionTestResults!P$2)*-1</f>
        <v>93110</v>
      </c>
      <c r="O6">
        <f>(US_ContributionTestResults!Q6-US_ContributionTestResults!Q$2)*-1</f>
        <v>115530</v>
      </c>
      <c r="P6">
        <f>(US_ContributionTestResults!R6-US_ContributionTestResults!R$2)*-1</f>
        <v>148280</v>
      </c>
      <c r="Q6">
        <f>(US_ContributionTestResults!S6-US_ContributionTestResults!S$2)*-1</f>
        <v>176610</v>
      </c>
      <c r="R6">
        <f>(US_ContributionTestResults!T6-US_ContributionTestResults!T$2)*-1</f>
        <v>202520</v>
      </c>
      <c r="S6">
        <f>(US_ContributionTestResults!U6-US_ContributionTestResults!U$2)*-1</f>
        <v>210790</v>
      </c>
      <c r="T6">
        <f>(US_ContributionTestResults!V6-US_ContributionTestResults!V$2)*-1</f>
        <v>209780</v>
      </c>
      <c r="U6">
        <f>(US_ContributionTestResults!W6-US_ContributionTestResults!W$2)*-1</f>
        <v>203530</v>
      </c>
      <c r="V6">
        <f>(US_ContributionTestResults!X6-US_ContributionTestResults!X$2)*-1</f>
        <v>195540</v>
      </c>
      <c r="W6">
        <f>(US_ContributionTestResults!Y6-US_ContributionTestResults!Y$2)*-1</f>
        <v>186710</v>
      </c>
      <c r="X6">
        <f>(US_ContributionTestResults!Z6-US_ContributionTestResults!Z$2)*-1</f>
        <v>177320</v>
      </c>
      <c r="Y6">
        <f>(US_ContributionTestResults!AA6-US_ContributionTestResults!AA$2)*-1</f>
        <v>167500</v>
      </c>
      <c r="Z6">
        <f>(US_ContributionTestResults!AB6-US_ContributionTestResults!AB$2)*-1</f>
        <v>157550</v>
      </c>
      <c r="AA6">
        <f>(US_ContributionTestResults!AC6-US_ContributionTestResults!AC$2)*-1</f>
        <v>147350</v>
      </c>
      <c r="AB6">
        <f>(US_ContributionTestResults!AD6-US_ContributionTestResults!AD$2)*-1</f>
        <v>136810</v>
      </c>
      <c r="AC6">
        <f>(US_ContributionTestResults!AE6-US_ContributionTestResults!AE$2)*-1</f>
        <v>126970</v>
      </c>
      <c r="AD6">
        <f>(US_ContributionTestResults!AF6-US_ContributionTestResults!AF$2)*-1</f>
        <v>118360</v>
      </c>
      <c r="AE6">
        <f>(US_ContributionTestResults!AG6-US_ContributionTestResults!AG$2)*-1</f>
        <v>111140</v>
      </c>
      <c r="AF6">
        <f>(US_ContributionTestResults!AH6-US_ContributionTestResults!AH$2)*-1</f>
        <v>105390</v>
      </c>
    </row>
    <row r="7" spans="1:32" x14ac:dyDescent="0.25">
      <c r="A7" t="s">
        <v>393</v>
      </c>
      <c r="B7">
        <f>(US_ContributionTestResults!D7-US_ContributionTestResults!D$2)*-1</f>
        <v>0</v>
      </c>
      <c r="C7">
        <f>(US_ContributionTestResults!E7-US_ContributionTestResults!E$2)*-1</f>
        <v>-135</v>
      </c>
      <c r="D7">
        <f>(US_ContributionTestResults!F7-US_ContributionTestResults!F$2)*-1</f>
        <v>51</v>
      </c>
      <c r="E7">
        <f>(US_ContributionTestResults!G7-US_ContributionTestResults!G$2)*-1</f>
        <v>140</v>
      </c>
      <c r="F7">
        <f>(US_ContributionTestResults!H7-US_ContributionTestResults!H$2)*-1</f>
        <v>190</v>
      </c>
      <c r="G7">
        <f>(US_ContributionTestResults!I7-US_ContributionTestResults!I$2)*-1</f>
        <v>250</v>
      </c>
      <c r="H7">
        <f>(US_ContributionTestResults!J7-US_ContributionTestResults!J$2)*-1</f>
        <v>310</v>
      </c>
      <c r="I7">
        <f>(US_ContributionTestResults!K7-US_ContributionTestResults!K$2)*-1</f>
        <v>350</v>
      </c>
      <c r="J7">
        <f>(US_ContributionTestResults!L7-US_ContributionTestResults!L$2)*-1</f>
        <v>370</v>
      </c>
      <c r="K7">
        <f>(US_ContributionTestResults!M7-US_ContributionTestResults!M$2)*-1</f>
        <v>420</v>
      </c>
      <c r="L7">
        <f>(US_ContributionTestResults!N7-US_ContributionTestResults!N$2)*-1</f>
        <v>470</v>
      </c>
      <c r="M7">
        <f>(US_ContributionTestResults!O7-US_ContributionTestResults!O$2)*-1</f>
        <v>130</v>
      </c>
      <c r="N7">
        <f>(US_ContributionTestResults!P7-US_ContributionTestResults!P$2)*-1</f>
        <v>60</v>
      </c>
      <c r="O7">
        <f>(US_ContributionTestResults!Q7-US_ContributionTestResults!Q$2)*-1</f>
        <v>20</v>
      </c>
      <c r="P7">
        <f>(US_ContributionTestResults!R7-US_ContributionTestResults!R$2)*-1</f>
        <v>10</v>
      </c>
      <c r="Q7">
        <f>(US_ContributionTestResults!S7-US_ContributionTestResults!S$2)*-1</f>
        <v>10</v>
      </c>
      <c r="R7">
        <f>(US_ContributionTestResults!T7-US_ContributionTestResults!T$2)*-1</f>
        <v>60</v>
      </c>
      <c r="S7">
        <f>(US_ContributionTestResults!U7-US_ContributionTestResults!U$2)*-1</f>
        <v>0</v>
      </c>
      <c r="T7">
        <f>(US_ContributionTestResults!V7-US_ContributionTestResults!V$2)*-1</f>
        <v>-20</v>
      </c>
      <c r="U7">
        <f>(US_ContributionTestResults!W7-US_ContributionTestResults!W$2)*-1</f>
        <v>-30</v>
      </c>
      <c r="V7">
        <f>(US_ContributionTestResults!X7-US_ContributionTestResults!X$2)*-1</f>
        <v>-50</v>
      </c>
      <c r="W7">
        <f>(US_ContributionTestResults!Y7-US_ContributionTestResults!Y$2)*-1</f>
        <v>-40</v>
      </c>
      <c r="X7">
        <f>(US_ContributionTestResults!Z7-US_ContributionTestResults!Z$2)*-1</f>
        <v>-30</v>
      </c>
      <c r="Y7">
        <f>(US_ContributionTestResults!AA7-US_ContributionTestResults!AA$2)*-1</f>
        <v>-10</v>
      </c>
      <c r="Z7">
        <f>(US_ContributionTestResults!AB7-US_ContributionTestResults!AB$2)*-1</f>
        <v>-20</v>
      </c>
      <c r="AA7">
        <f>(US_ContributionTestResults!AC7-US_ContributionTestResults!AC$2)*-1</f>
        <v>-30</v>
      </c>
      <c r="AB7">
        <f>(US_ContributionTestResults!AD7-US_ContributionTestResults!AD$2)*-1</f>
        <v>-10</v>
      </c>
      <c r="AC7">
        <f>(US_ContributionTestResults!AE7-US_ContributionTestResults!AE$2)*-1</f>
        <v>-20</v>
      </c>
      <c r="AD7">
        <f>(US_ContributionTestResults!AF7-US_ContributionTestResults!AF$2)*-1</f>
        <v>-10</v>
      </c>
      <c r="AE7">
        <f>(US_ContributionTestResults!AG7-US_ContributionTestResults!AG$2)*-1</f>
        <v>-20</v>
      </c>
      <c r="AF7">
        <f>(US_ContributionTestResults!AH7-US_ContributionTestResults!AH$2)*-1</f>
        <v>-20</v>
      </c>
    </row>
    <row r="8" spans="1:32" x14ac:dyDescent="0.25">
      <c r="A8" t="s">
        <v>395</v>
      </c>
      <c r="B8">
        <f>(US_ContributionTestResults!D8-US_ContributionTestResults!D$2)*-1</f>
        <v>0</v>
      </c>
      <c r="C8">
        <f>(US_ContributionTestResults!E8-US_ContributionTestResults!E$2)*-1</f>
        <v>88501</v>
      </c>
      <c r="D8">
        <f>(US_ContributionTestResults!F8-US_ContributionTestResults!F$2)*-1</f>
        <v>118086</v>
      </c>
      <c r="E8">
        <f>(US_ContributionTestResults!G8-US_ContributionTestResults!G$2)*-1</f>
        <v>133790</v>
      </c>
      <c r="F8">
        <f>(US_ContributionTestResults!H8-US_ContributionTestResults!H$2)*-1</f>
        <v>146020</v>
      </c>
      <c r="G8">
        <f>(US_ContributionTestResults!I8-US_ContributionTestResults!I$2)*-1</f>
        <v>150830</v>
      </c>
      <c r="H8">
        <f>(US_ContributionTestResults!J8-US_ContributionTestResults!J$2)*-1</f>
        <v>128170</v>
      </c>
      <c r="I8">
        <f>(US_ContributionTestResults!K8-US_ContributionTestResults!K$2)*-1</f>
        <v>82510</v>
      </c>
      <c r="J8">
        <f>(US_ContributionTestResults!L8-US_ContributionTestResults!L$2)*-1</f>
        <v>37980</v>
      </c>
      <c r="K8">
        <f>(US_ContributionTestResults!M8-US_ContributionTestResults!M$2)*-1</f>
        <v>1100</v>
      </c>
      <c r="L8">
        <f>(US_ContributionTestResults!N8-US_ContributionTestResults!N$2)*-1</f>
        <v>-14400</v>
      </c>
      <c r="M8">
        <f>(US_ContributionTestResults!O8-US_ContributionTestResults!O$2)*-1</f>
        <v>-19980</v>
      </c>
      <c r="N8">
        <f>(US_ContributionTestResults!P8-US_ContributionTestResults!P$2)*-1</f>
        <v>-40820</v>
      </c>
      <c r="O8">
        <f>(US_ContributionTestResults!Q8-US_ContributionTestResults!Q$2)*-1</f>
        <v>-54600</v>
      </c>
      <c r="P8">
        <f>(US_ContributionTestResults!R8-US_ContributionTestResults!R$2)*-1</f>
        <v>-20690</v>
      </c>
      <c r="Q8">
        <f>(US_ContributionTestResults!S8-US_ContributionTestResults!S$2)*-1</f>
        <v>-102600</v>
      </c>
      <c r="R8">
        <f>(US_ContributionTestResults!T8-US_ContributionTestResults!T$2)*-1</f>
        <v>-180930</v>
      </c>
      <c r="S8">
        <f>(US_ContributionTestResults!U8-US_ContributionTestResults!U$2)*-1</f>
        <v>-236890</v>
      </c>
      <c r="T8">
        <f>(US_ContributionTestResults!V8-US_ContributionTestResults!V$2)*-1</f>
        <v>-274130</v>
      </c>
      <c r="U8">
        <f>(US_ContributionTestResults!W8-US_ContributionTestResults!W$2)*-1</f>
        <v>-234730</v>
      </c>
      <c r="V8">
        <f>(US_ContributionTestResults!X8-US_ContributionTestResults!X$2)*-1</f>
        <v>-201970</v>
      </c>
      <c r="W8">
        <f>(US_ContributionTestResults!Y8-US_ContributionTestResults!Y$2)*-1</f>
        <v>-189860</v>
      </c>
      <c r="X8">
        <f>(US_ContributionTestResults!Z8-US_ContributionTestResults!Z$2)*-1</f>
        <v>-198380</v>
      </c>
      <c r="Y8">
        <f>(US_ContributionTestResults!AA8-US_ContributionTestResults!AA$2)*-1</f>
        <v>-212040</v>
      </c>
      <c r="Z8">
        <f>(US_ContributionTestResults!AB8-US_ContributionTestResults!AB$2)*-1</f>
        <v>-240450</v>
      </c>
      <c r="AA8">
        <f>(US_ContributionTestResults!AC8-US_ContributionTestResults!AC$2)*-1</f>
        <v>-270230</v>
      </c>
      <c r="AB8">
        <f>(US_ContributionTestResults!AD8-US_ContributionTestResults!AD$2)*-1</f>
        <v>-321970</v>
      </c>
      <c r="AC8">
        <f>(US_ContributionTestResults!AE8-US_ContributionTestResults!AE$2)*-1</f>
        <v>-371660</v>
      </c>
      <c r="AD8">
        <f>(US_ContributionTestResults!AF8-US_ContributionTestResults!AF$2)*-1</f>
        <v>-429800</v>
      </c>
      <c r="AE8">
        <f>(US_ContributionTestResults!AG8-US_ContributionTestResults!AG$2)*-1</f>
        <v>-484580</v>
      </c>
      <c r="AF8">
        <f>(US_ContributionTestResults!AH8-US_ContributionTestResults!AH$2)*-1</f>
        <v>-538190</v>
      </c>
    </row>
    <row r="9" spans="1:32" x14ac:dyDescent="0.25">
      <c r="A9" t="s">
        <v>397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1975</v>
      </c>
      <c r="E9">
        <f>(US_ContributionTestResults!G9-US_ContributionTestResults!G$2)*-1</f>
        <v>3630</v>
      </c>
      <c r="F9">
        <f>(US_ContributionTestResults!H9-US_ContributionTestResults!H$2)*-1</f>
        <v>5560</v>
      </c>
      <c r="G9">
        <f>(US_ContributionTestResults!I9-US_ContributionTestResults!I$2)*-1</f>
        <v>7490</v>
      </c>
      <c r="H9">
        <f>(US_ContributionTestResults!J9-US_ContributionTestResults!J$2)*-1</f>
        <v>9530</v>
      </c>
      <c r="I9">
        <f>(US_ContributionTestResults!K9-US_ContributionTestResults!K$2)*-1</f>
        <v>11670</v>
      </c>
      <c r="J9">
        <f>(US_ContributionTestResults!L9-US_ContributionTestResults!L$2)*-1</f>
        <v>13900</v>
      </c>
      <c r="K9">
        <f>(US_ContributionTestResults!M9-US_ContributionTestResults!M$2)*-1</f>
        <v>16240</v>
      </c>
      <c r="L9">
        <f>(US_ContributionTestResults!N9-US_ContributionTestResults!N$2)*-1</f>
        <v>18770</v>
      </c>
      <c r="M9">
        <f>(US_ContributionTestResults!O9-US_ContributionTestResults!O$2)*-1</f>
        <v>20910</v>
      </c>
      <c r="N9">
        <f>(US_ContributionTestResults!P9-US_ContributionTestResults!P$2)*-1</f>
        <v>22830</v>
      </c>
      <c r="O9">
        <f>(US_ContributionTestResults!Q9-US_ContributionTestResults!Q$2)*-1</f>
        <v>24480</v>
      </c>
      <c r="P9">
        <f>(US_ContributionTestResults!R9-US_ContributionTestResults!R$2)*-1</f>
        <v>25980</v>
      </c>
      <c r="Q9">
        <f>(US_ContributionTestResults!S9-US_ContributionTestResults!S$2)*-1</f>
        <v>27770</v>
      </c>
      <c r="R9">
        <f>(US_ContributionTestResults!T9-US_ContributionTestResults!T$2)*-1</f>
        <v>29440</v>
      </c>
      <c r="S9">
        <f>(US_ContributionTestResults!U9-US_ContributionTestResults!U$2)*-1</f>
        <v>30870</v>
      </c>
      <c r="T9">
        <f>(US_ContributionTestResults!V9-US_ContributionTestResults!V$2)*-1</f>
        <v>32210</v>
      </c>
      <c r="U9">
        <f>(US_ContributionTestResults!W9-US_ContributionTestResults!W$2)*-1</f>
        <v>33440</v>
      </c>
      <c r="V9">
        <f>(US_ContributionTestResults!X9-US_ContributionTestResults!X$2)*-1</f>
        <v>34630</v>
      </c>
      <c r="W9">
        <f>(US_ContributionTestResults!Y9-US_ContributionTestResults!Y$2)*-1</f>
        <v>35770</v>
      </c>
      <c r="X9">
        <f>(US_ContributionTestResults!Z9-US_ContributionTestResults!Z$2)*-1</f>
        <v>36810</v>
      </c>
      <c r="Y9">
        <f>(US_ContributionTestResults!AA9-US_ContributionTestResults!AA$2)*-1</f>
        <v>37790</v>
      </c>
      <c r="Z9">
        <f>(US_ContributionTestResults!AB9-US_ContributionTestResults!AB$2)*-1</f>
        <v>38750</v>
      </c>
      <c r="AA9">
        <f>(US_ContributionTestResults!AC9-US_ContributionTestResults!AC$2)*-1</f>
        <v>39640</v>
      </c>
      <c r="AB9">
        <f>(US_ContributionTestResults!AD9-US_ContributionTestResults!AD$2)*-1</f>
        <v>40450</v>
      </c>
      <c r="AC9">
        <f>(US_ContributionTestResults!AE9-US_ContributionTestResults!AE$2)*-1</f>
        <v>41160</v>
      </c>
      <c r="AD9">
        <f>(US_ContributionTestResults!AF9-US_ContributionTestResults!AF$2)*-1</f>
        <v>41750</v>
      </c>
      <c r="AE9">
        <f>(US_ContributionTestResults!AG9-US_ContributionTestResults!AG$2)*-1</f>
        <v>42160</v>
      </c>
      <c r="AF9">
        <f>(US_ContributionTestResults!AH9-US_ContributionTestResults!AH$2)*-1</f>
        <v>42490</v>
      </c>
    </row>
    <row r="10" spans="1:32" x14ac:dyDescent="0.25">
      <c r="A10" t="s">
        <v>399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-488</v>
      </c>
      <c r="E10">
        <f>(US_ContributionTestResults!G10-US_ContributionTestResults!G$2)*-1</f>
        <v>-910</v>
      </c>
      <c r="F10">
        <f>(US_ContributionTestResults!H10-US_ContributionTestResults!H$2)*-1</f>
        <v>-1350</v>
      </c>
      <c r="G10">
        <f>(US_ContributionTestResults!I10-US_ContributionTestResults!I$2)*-1</f>
        <v>-1830</v>
      </c>
      <c r="H10">
        <f>(US_ContributionTestResults!J10-US_ContributionTestResults!J$2)*-1</f>
        <v>-2340</v>
      </c>
      <c r="I10">
        <f>(US_ContributionTestResults!K10-US_ContributionTestResults!K$2)*-1</f>
        <v>-2870</v>
      </c>
      <c r="J10">
        <f>(US_ContributionTestResults!L10-US_ContributionTestResults!L$2)*-1</f>
        <v>-3540</v>
      </c>
      <c r="K10">
        <f>(US_ContributionTestResults!M10-US_ContributionTestResults!M$2)*-1</f>
        <v>-4100</v>
      </c>
      <c r="L10">
        <f>(US_ContributionTestResults!N10-US_ContributionTestResults!N$2)*-1</f>
        <v>-4740</v>
      </c>
      <c r="M10">
        <f>(US_ContributionTestResults!O10-US_ContributionTestResults!O$2)*-1</f>
        <v>-4060</v>
      </c>
      <c r="N10">
        <f>(US_ContributionTestResults!P10-US_ContributionTestResults!P$2)*-1</f>
        <v>-3780</v>
      </c>
      <c r="O10">
        <f>(US_ContributionTestResults!Q10-US_ContributionTestResults!Q$2)*-1</f>
        <v>-3820</v>
      </c>
      <c r="P10">
        <f>(US_ContributionTestResults!R10-US_ContributionTestResults!R$2)*-1</f>
        <v>-4030</v>
      </c>
      <c r="Q10">
        <f>(US_ContributionTestResults!S10-US_ContributionTestResults!S$2)*-1</f>
        <v>-4360</v>
      </c>
      <c r="R10">
        <f>(US_ContributionTestResults!T10-US_ContributionTestResults!T$2)*-1</f>
        <v>-4690</v>
      </c>
      <c r="S10">
        <f>(US_ContributionTestResults!U10-US_ContributionTestResults!U$2)*-1</f>
        <v>-5110</v>
      </c>
      <c r="T10">
        <f>(US_ContributionTestResults!V10-US_ContributionTestResults!V$2)*-1</f>
        <v>-5540</v>
      </c>
      <c r="U10">
        <f>(US_ContributionTestResults!W10-US_ContributionTestResults!W$2)*-1</f>
        <v>-5890</v>
      </c>
      <c r="V10">
        <f>(US_ContributionTestResults!X10-US_ContributionTestResults!X$2)*-1</f>
        <v>-6310</v>
      </c>
      <c r="W10">
        <f>(US_ContributionTestResults!Y10-US_ContributionTestResults!Y$2)*-1</f>
        <v>-6740</v>
      </c>
      <c r="X10">
        <f>(US_ContributionTestResults!Z10-US_ContributionTestResults!Z$2)*-1</f>
        <v>-7220</v>
      </c>
      <c r="Y10">
        <f>(US_ContributionTestResults!AA10-US_ContributionTestResults!AA$2)*-1</f>
        <v>-7700</v>
      </c>
      <c r="Z10">
        <f>(US_ContributionTestResults!AB10-US_ContributionTestResults!AB$2)*-1</f>
        <v>-8160</v>
      </c>
      <c r="AA10">
        <f>(US_ContributionTestResults!AC10-US_ContributionTestResults!AC$2)*-1</f>
        <v>-8650</v>
      </c>
      <c r="AB10">
        <f>(US_ContributionTestResults!AD10-US_ContributionTestResults!AD$2)*-1</f>
        <v>-9080</v>
      </c>
      <c r="AC10">
        <f>(US_ContributionTestResults!AE10-US_ContributionTestResults!AE$2)*-1</f>
        <v>-9520</v>
      </c>
      <c r="AD10">
        <f>(US_ContributionTestResults!AF10-US_ContributionTestResults!AF$2)*-1</f>
        <v>-9940</v>
      </c>
      <c r="AE10">
        <f>(US_ContributionTestResults!AG10-US_ContributionTestResults!AG$2)*-1</f>
        <v>-10420</v>
      </c>
      <c r="AF10">
        <f>(US_ContributionTestResults!AH10-US_ContributionTestResults!AH$2)*-1</f>
        <v>-10900</v>
      </c>
    </row>
    <row r="11" spans="1:32" x14ac:dyDescent="0.25">
      <c r="A11" t="s">
        <v>401</v>
      </c>
      <c r="B11">
        <f>(US_ContributionTestResults!D11-US_ContributionTestResults!D$2)*-1</f>
        <v>0</v>
      </c>
      <c r="C11">
        <f>(US_ContributionTestResults!E11-US_ContributionTestResults!E$2)*-1</f>
        <v>-4970</v>
      </c>
      <c r="D11">
        <f>(US_ContributionTestResults!F11-US_ContributionTestResults!F$2)*-1</f>
        <v>-9701</v>
      </c>
      <c r="E11">
        <f>(US_ContributionTestResults!G11-US_ContributionTestResults!G$2)*-1</f>
        <v>-12520</v>
      </c>
      <c r="F11">
        <f>(US_ContributionTestResults!H11-US_ContributionTestResults!H$2)*-1</f>
        <v>-12510</v>
      </c>
      <c r="G11">
        <f>(US_ContributionTestResults!I11-US_ContributionTestResults!I$2)*-1</f>
        <v>-11410</v>
      </c>
      <c r="H11">
        <f>(US_ContributionTestResults!J11-US_ContributionTestResults!J$2)*-1</f>
        <v>-10690</v>
      </c>
      <c r="I11">
        <f>(US_ContributionTestResults!K11-US_ContributionTestResults!K$2)*-1</f>
        <v>-10160</v>
      </c>
      <c r="J11">
        <f>(US_ContributionTestResults!L11-US_ContributionTestResults!L$2)*-1</f>
        <v>-9190</v>
      </c>
      <c r="K11">
        <f>(US_ContributionTestResults!M11-US_ContributionTestResults!M$2)*-1</f>
        <v>-7210</v>
      </c>
      <c r="L11">
        <f>(US_ContributionTestResults!N11-US_ContributionTestResults!N$2)*-1</f>
        <v>-360</v>
      </c>
      <c r="M11">
        <f>(US_ContributionTestResults!O11-US_ContributionTestResults!O$2)*-1</f>
        <v>2740</v>
      </c>
      <c r="N11">
        <f>(US_ContributionTestResults!P11-US_ContributionTestResults!P$2)*-1</f>
        <v>2560</v>
      </c>
      <c r="O11">
        <f>(US_ContributionTestResults!Q11-US_ContributionTestResults!Q$2)*-1</f>
        <v>1210</v>
      </c>
      <c r="P11">
        <f>(US_ContributionTestResults!R11-US_ContributionTestResults!R$2)*-1</f>
        <v>-210</v>
      </c>
      <c r="Q11">
        <f>(US_ContributionTestResults!S11-US_ContributionTestResults!S$2)*-1</f>
        <v>-610</v>
      </c>
      <c r="R11">
        <f>(US_ContributionTestResults!T11-US_ContributionTestResults!T$2)*-1</f>
        <v>-780</v>
      </c>
      <c r="S11">
        <f>(US_ContributionTestResults!U11-US_ContributionTestResults!U$2)*-1</f>
        <v>-1230</v>
      </c>
      <c r="T11">
        <f>(US_ContributionTestResults!V11-US_ContributionTestResults!V$2)*-1</f>
        <v>-1950</v>
      </c>
      <c r="U11">
        <f>(US_ContributionTestResults!W11-US_ContributionTestResults!W$2)*-1</f>
        <v>-2580</v>
      </c>
      <c r="V11">
        <f>(US_ContributionTestResults!X11-US_ContributionTestResults!X$2)*-1</f>
        <v>-2980</v>
      </c>
      <c r="W11">
        <f>(US_ContributionTestResults!Y11-US_ContributionTestResults!Y$2)*-1</f>
        <v>-3310</v>
      </c>
      <c r="X11">
        <f>(US_ContributionTestResults!Z11-US_ContributionTestResults!Z$2)*-1</f>
        <v>-3580</v>
      </c>
      <c r="Y11">
        <f>(US_ContributionTestResults!AA11-US_ContributionTestResults!AA$2)*-1</f>
        <v>-3770</v>
      </c>
      <c r="Z11">
        <f>(US_ContributionTestResults!AB11-US_ContributionTestResults!AB$2)*-1</f>
        <v>-3920</v>
      </c>
      <c r="AA11">
        <f>(US_ContributionTestResults!AC11-US_ContributionTestResults!AC$2)*-1</f>
        <v>-3990</v>
      </c>
      <c r="AB11">
        <f>(US_ContributionTestResults!AD11-US_ContributionTestResults!AD$2)*-1</f>
        <v>-3750</v>
      </c>
      <c r="AC11">
        <f>(US_ContributionTestResults!AE11-US_ContributionTestResults!AE$2)*-1</f>
        <v>-3360</v>
      </c>
      <c r="AD11">
        <f>(US_ContributionTestResults!AF11-US_ContributionTestResults!AF$2)*-1</f>
        <v>-2950</v>
      </c>
      <c r="AE11">
        <f>(US_ContributionTestResults!AG11-US_ContributionTestResults!AG$2)*-1</f>
        <v>-2690</v>
      </c>
      <c r="AF11">
        <f>(US_ContributionTestResults!AH11-US_ContributionTestResults!AH$2)*-1</f>
        <v>-2480</v>
      </c>
    </row>
    <row r="12" spans="1:32" x14ac:dyDescent="0.25">
      <c r="A12" t="s">
        <v>403</v>
      </c>
      <c r="B12">
        <f>(US_ContributionTestResults!D12-US_ContributionTestResults!D$2)*-1</f>
        <v>0</v>
      </c>
      <c r="C12">
        <f>(US_ContributionTestResults!E12-US_ContributionTestResults!E$2)*-1</f>
        <v>-293</v>
      </c>
      <c r="D12">
        <f>(US_ContributionTestResults!F12-US_ContributionTestResults!F$2)*-1</f>
        <v>-749</v>
      </c>
      <c r="E12">
        <f>(US_ContributionTestResults!G12-US_ContributionTestResults!G$2)*-1</f>
        <v>-760</v>
      </c>
      <c r="F12">
        <f>(US_ContributionTestResults!H12-US_ContributionTestResults!H$2)*-1</f>
        <v>170</v>
      </c>
      <c r="G12">
        <f>(US_ContributionTestResults!I12-US_ContributionTestResults!I$2)*-1</f>
        <v>1590</v>
      </c>
      <c r="H12">
        <f>(US_ContributionTestResults!J12-US_ContributionTestResults!J$2)*-1</f>
        <v>2740</v>
      </c>
      <c r="I12">
        <f>(US_ContributionTestResults!K12-US_ContributionTestResults!K$2)*-1</f>
        <v>3730</v>
      </c>
      <c r="J12">
        <f>(US_ContributionTestResults!L12-US_ContributionTestResults!L$2)*-1</f>
        <v>5070</v>
      </c>
      <c r="K12">
        <f>(US_ContributionTestResults!M12-US_ContributionTestResults!M$2)*-1</f>
        <v>6980</v>
      </c>
      <c r="L12">
        <f>(US_ContributionTestResults!N12-US_ContributionTestResults!N$2)*-1</f>
        <v>9470</v>
      </c>
      <c r="M12">
        <f>(US_ContributionTestResults!O12-US_ContributionTestResults!O$2)*-1</f>
        <v>10650</v>
      </c>
      <c r="N12">
        <f>(US_ContributionTestResults!P12-US_ContributionTestResults!P$2)*-1</f>
        <v>11060</v>
      </c>
      <c r="O12">
        <f>(US_ContributionTestResults!Q12-US_ContributionTestResults!Q$2)*-1</f>
        <v>11110</v>
      </c>
      <c r="P12">
        <f>(US_ContributionTestResults!R12-US_ContributionTestResults!R$2)*-1</f>
        <v>11030</v>
      </c>
      <c r="Q12">
        <f>(US_ContributionTestResults!S12-US_ContributionTestResults!S$2)*-1</f>
        <v>10890</v>
      </c>
      <c r="R12">
        <f>(US_ContributionTestResults!T12-US_ContributionTestResults!T$2)*-1</f>
        <v>10350</v>
      </c>
      <c r="S12">
        <f>(US_ContributionTestResults!U12-US_ContributionTestResults!U$2)*-1</f>
        <v>9570</v>
      </c>
      <c r="T12">
        <f>(US_ContributionTestResults!V12-US_ContributionTestResults!V$2)*-1</f>
        <v>8700</v>
      </c>
      <c r="U12">
        <f>(US_ContributionTestResults!W12-US_ContributionTestResults!W$2)*-1</f>
        <v>7860</v>
      </c>
      <c r="V12">
        <f>(US_ContributionTestResults!X12-US_ContributionTestResults!X$2)*-1</f>
        <v>7090</v>
      </c>
      <c r="W12">
        <f>(US_ContributionTestResults!Y12-US_ContributionTestResults!Y$2)*-1</f>
        <v>6890</v>
      </c>
      <c r="X12">
        <f>(US_ContributionTestResults!Z12-US_ContributionTestResults!Z$2)*-1</f>
        <v>7030</v>
      </c>
      <c r="Y12">
        <f>(US_ContributionTestResults!AA12-US_ContributionTestResults!AA$2)*-1</f>
        <v>7390</v>
      </c>
      <c r="Z12">
        <f>(US_ContributionTestResults!AB12-US_ContributionTestResults!AB$2)*-1</f>
        <v>7620</v>
      </c>
      <c r="AA12">
        <f>(US_ContributionTestResults!AC12-US_ContributionTestResults!AC$2)*-1</f>
        <v>7380</v>
      </c>
      <c r="AB12">
        <f>(US_ContributionTestResults!AD12-US_ContributionTestResults!AD$2)*-1</f>
        <v>7030</v>
      </c>
      <c r="AC12">
        <f>(US_ContributionTestResults!AE12-US_ContributionTestResults!AE$2)*-1</f>
        <v>6800</v>
      </c>
      <c r="AD12">
        <f>(US_ContributionTestResults!AF12-US_ContributionTestResults!AF$2)*-1</f>
        <v>6710</v>
      </c>
      <c r="AE12">
        <f>(US_ContributionTestResults!AG12-US_ContributionTestResults!AG$2)*-1</f>
        <v>6670</v>
      </c>
      <c r="AF12">
        <f>(US_ContributionTestResults!AH12-US_ContributionTestResults!AH$2)*-1</f>
        <v>6720</v>
      </c>
    </row>
    <row r="13" spans="1:32" x14ac:dyDescent="0.25">
      <c r="A13" t="s">
        <v>405</v>
      </c>
      <c r="B13">
        <f>(US_ContributionTestResults!D13-US_ContributionTestResults!D$2)*-1</f>
        <v>0</v>
      </c>
      <c r="C13">
        <f>(US_ContributionTestResults!E13-US_ContributionTestResults!E$2)*-1</f>
        <v>297</v>
      </c>
      <c r="D13">
        <f>(US_ContributionTestResults!F13-US_ContributionTestResults!F$2)*-1</f>
        <v>2516</v>
      </c>
      <c r="E13">
        <f>(US_ContributionTestResults!G13-US_ContributionTestResults!G$2)*-1</f>
        <v>8530</v>
      </c>
      <c r="F13">
        <f>(US_ContributionTestResults!H13-US_ContributionTestResults!H$2)*-1</f>
        <v>18730</v>
      </c>
      <c r="G13">
        <f>(US_ContributionTestResults!I13-US_ContributionTestResults!I$2)*-1</f>
        <v>34030</v>
      </c>
      <c r="H13">
        <f>(US_ContributionTestResults!J13-US_ContributionTestResults!J$2)*-1</f>
        <v>52780</v>
      </c>
      <c r="I13">
        <f>(US_ContributionTestResults!K13-US_ContributionTestResults!K$2)*-1</f>
        <v>76680</v>
      </c>
      <c r="J13">
        <f>(US_ContributionTestResults!L13-US_ContributionTestResults!L$2)*-1</f>
        <v>98530</v>
      </c>
      <c r="K13">
        <f>(US_ContributionTestResults!M13-US_ContributionTestResults!M$2)*-1</f>
        <v>120070</v>
      </c>
      <c r="L13">
        <f>(US_ContributionTestResults!N13-US_ContributionTestResults!N$2)*-1</f>
        <v>128710</v>
      </c>
      <c r="M13">
        <f>(US_ContributionTestResults!O13-US_ContributionTestResults!O$2)*-1</f>
        <v>151620</v>
      </c>
      <c r="N13">
        <f>(US_ContributionTestResults!P13-US_ContributionTestResults!P$2)*-1</f>
        <v>176570</v>
      </c>
      <c r="O13">
        <f>(US_ContributionTestResults!Q13-US_ContributionTestResults!Q$2)*-1</f>
        <v>205640</v>
      </c>
      <c r="P13">
        <f>(US_ContributionTestResults!R13-US_ContributionTestResults!R$2)*-1</f>
        <v>240050</v>
      </c>
      <c r="Q13">
        <f>(US_ContributionTestResults!S13-US_ContributionTestResults!S$2)*-1</f>
        <v>269350</v>
      </c>
      <c r="R13">
        <f>(US_ContributionTestResults!T13-US_ContributionTestResults!T$2)*-1</f>
        <v>302000</v>
      </c>
      <c r="S13">
        <f>(US_ContributionTestResults!U13-US_ContributionTestResults!U$2)*-1</f>
        <v>331920</v>
      </c>
      <c r="T13">
        <f>(US_ContributionTestResults!V13-US_ContributionTestResults!V$2)*-1</f>
        <v>361190</v>
      </c>
      <c r="U13">
        <f>(US_ContributionTestResults!W13-US_ContributionTestResults!W$2)*-1</f>
        <v>384540</v>
      </c>
      <c r="V13">
        <f>(US_ContributionTestResults!X13-US_ContributionTestResults!X$2)*-1</f>
        <v>406330</v>
      </c>
      <c r="W13">
        <f>(US_ContributionTestResults!Y13-US_ContributionTestResults!Y$2)*-1</f>
        <v>427180</v>
      </c>
      <c r="X13">
        <f>(US_ContributionTestResults!Z13-US_ContributionTestResults!Z$2)*-1</f>
        <v>448610</v>
      </c>
      <c r="Y13">
        <f>(US_ContributionTestResults!AA13-US_ContributionTestResults!AA$2)*-1</f>
        <v>470220</v>
      </c>
      <c r="Z13">
        <f>(US_ContributionTestResults!AB13-US_ContributionTestResults!AB$2)*-1</f>
        <v>494080</v>
      </c>
      <c r="AA13">
        <f>(US_ContributionTestResults!AC13-US_ContributionTestResults!AC$2)*-1</f>
        <v>518080</v>
      </c>
      <c r="AB13">
        <f>(US_ContributionTestResults!AD13-US_ContributionTestResults!AD$2)*-1</f>
        <v>553190</v>
      </c>
      <c r="AC13">
        <f>(US_ContributionTestResults!AE13-US_ContributionTestResults!AE$2)*-1</f>
        <v>587220</v>
      </c>
      <c r="AD13">
        <f>(US_ContributionTestResults!AF13-US_ContributionTestResults!AF$2)*-1</f>
        <v>621000</v>
      </c>
      <c r="AE13">
        <f>(US_ContributionTestResults!AG13-US_ContributionTestResults!AG$2)*-1</f>
        <v>653320</v>
      </c>
      <c r="AF13">
        <f>(US_ContributionTestResults!AH13-US_ContributionTestResults!AH$2)*-1</f>
        <v>689890</v>
      </c>
    </row>
    <row r="14" spans="1:32" x14ac:dyDescent="0.25">
      <c r="A14" t="s">
        <v>407</v>
      </c>
      <c r="B14">
        <f>(US_ContributionTestResults!D14-US_ContributionTestResults!D$2)*-1</f>
        <v>0</v>
      </c>
      <c r="C14">
        <f>(US_ContributionTestResults!E14-US_ContributionTestResults!E$2)*-1</f>
        <v>230</v>
      </c>
      <c r="D14">
        <f>(US_ContributionTestResults!F14-US_ContributionTestResults!F$2)*-1</f>
        <v>537</v>
      </c>
      <c r="E14">
        <f>(US_ContributionTestResults!G14-US_ContributionTestResults!G$2)*-1</f>
        <v>870</v>
      </c>
      <c r="F14">
        <f>(US_ContributionTestResults!H14-US_ContributionTestResults!H$2)*-1</f>
        <v>1170</v>
      </c>
      <c r="G14">
        <f>(US_ContributionTestResults!I14-US_ContributionTestResults!I$2)*-1</f>
        <v>1420</v>
      </c>
      <c r="H14">
        <f>(US_ContributionTestResults!J14-US_ContributionTestResults!J$2)*-1</f>
        <v>1660</v>
      </c>
      <c r="I14">
        <f>(US_ContributionTestResults!K14-US_ContributionTestResults!K$2)*-1</f>
        <v>1870</v>
      </c>
      <c r="J14">
        <f>(US_ContributionTestResults!L14-US_ContributionTestResults!L$2)*-1</f>
        <v>2040</v>
      </c>
      <c r="K14">
        <f>(US_ContributionTestResults!M14-US_ContributionTestResults!M$2)*-1</f>
        <v>2200</v>
      </c>
      <c r="L14">
        <f>(US_ContributionTestResults!N14-US_ContributionTestResults!N$2)*-1</f>
        <v>2380</v>
      </c>
      <c r="M14">
        <f>(US_ContributionTestResults!O14-US_ContributionTestResults!O$2)*-1</f>
        <v>2420</v>
      </c>
      <c r="N14">
        <f>(US_ContributionTestResults!P14-US_ContributionTestResults!P$2)*-1</f>
        <v>2390</v>
      </c>
      <c r="O14">
        <f>(US_ContributionTestResults!Q14-US_ContributionTestResults!Q$2)*-1</f>
        <v>2300</v>
      </c>
      <c r="P14">
        <f>(US_ContributionTestResults!R14-US_ContributionTestResults!R$2)*-1</f>
        <v>2290</v>
      </c>
      <c r="Q14">
        <f>(US_ContributionTestResults!S14-US_ContributionTestResults!S$2)*-1</f>
        <v>2270</v>
      </c>
      <c r="R14">
        <f>(US_ContributionTestResults!T14-US_ContributionTestResults!T$2)*-1</f>
        <v>2210</v>
      </c>
      <c r="S14">
        <f>(US_ContributionTestResults!U14-US_ContributionTestResults!U$2)*-1</f>
        <v>2050</v>
      </c>
      <c r="T14">
        <f>(US_ContributionTestResults!V14-US_ContributionTestResults!V$2)*-1</f>
        <v>1940</v>
      </c>
      <c r="U14">
        <f>(US_ContributionTestResults!W14-US_ContributionTestResults!W$2)*-1</f>
        <v>1860</v>
      </c>
      <c r="V14">
        <f>(US_ContributionTestResults!X14-US_ContributionTestResults!X$2)*-1</f>
        <v>1800</v>
      </c>
      <c r="W14">
        <f>(US_ContributionTestResults!Y14-US_ContributionTestResults!Y$2)*-1</f>
        <v>1760</v>
      </c>
      <c r="X14">
        <f>(US_ContributionTestResults!Z14-US_ContributionTestResults!Z$2)*-1</f>
        <v>1710</v>
      </c>
      <c r="Y14">
        <f>(US_ContributionTestResults!AA14-US_ContributionTestResults!AA$2)*-1</f>
        <v>1670</v>
      </c>
      <c r="Z14">
        <f>(US_ContributionTestResults!AB14-US_ContributionTestResults!AB$2)*-1</f>
        <v>1620</v>
      </c>
      <c r="AA14">
        <f>(US_ContributionTestResults!AC14-US_ContributionTestResults!AC$2)*-1</f>
        <v>1570</v>
      </c>
      <c r="AB14">
        <f>(US_ContributionTestResults!AD14-US_ContributionTestResults!AD$2)*-1</f>
        <v>1540</v>
      </c>
      <c r="AC14">
        <f>(US_ContributionTestResults!AE14-US_ContributionTestResults!AE$2)*-1</f>
        <v>1490</v>
      </c>
      <c r="AD14">
        <f>(US_ContributionTestResults!AF14-US_ContributionTestResults!AF$2)*-1</f>
        <v>1460</v>
      </c>
      <c r="AE14">
        <f>(US_ContributionTestResults!AG14-US_ContributionTestResults!AG$2)*-1</f>
        <v>1410</v>
      </c>
      <c r="AF14">
        <f>(US_ContributionTestResults!AH14-US_ContributionTestResults!AH$2)*-1</f>
        <v>1400</v>
      </c>
    </row>
    <row r="15" spans="1:32" x14ac:dyDescent="0.25">
      <c r="A15" t="s">
        <v>409</v>
      </c>
      <c r="B15">
        <f>(US_ContributionTestResults!D15-US_ContributionTestResults!D$2)*-1</f>
        <v>0</v>
      </c>
      <c r="C15">
        <f>(US_ContributionTestResults!E15-US_ContributionTestResults!E$2)*-1</f>
        <v>83418</v>
      </c>
      <c r="D15">
        <f>(US_ContributionTestResults!F15-US_ContributionTestResults!F$2)*-1</f>
        <v>217069</v>
      </c>
      <c r="E15">
        <f>(US_ContributionTestResults!G15-US_ContributionTestResults!G$2)*-1</f>
        <v>319690</v>
      </c>
      <c r="F15">
        <f>(US_ContributionTestResults!H15-US_ContributionTestResults!H$2)*-1</f>
        <v>428430</v>
      </c>
      <c r="G15">
        <f>(US_ContributionTestResults!I15-US_ContributionTestResults!I$2)*-1</f>
        <v>557180</v>
      </c>
      <c r="H15">
        <f>(US_ContributionTestResults!J15-US_ContributionTestResults!J$2)*-1</f>
        <v>741180</v>
      </c>
      <c r="I15">
        <f>(US_ContributionTestResults!K15-US_ContributionTestResults!K$2)*-1</f>
        <v>865280</v>
      </c>
      <c r="J15">
        <f>(US_ContributionTestResults!L15-US_ContributionTestResults!L$2)*-1</f>
        <v>957940</v>
      </c>
      <c r="K15">
        <f>(US_ContributionTestResults!M15-US_ContributionTestResults!M$2)*-1</f>
        <v>1001340</v>
      </c>
      <c r="L15">
        <f>(US_ContributionTestResults!N15-US_ContributionTestResults!N$2)*-1</f>
        <v>1029050</v>
      </c>
      <c r="M15">
        <f>(US_ContributionTestResults!O15-US_ContributionTestResults!O$2)*-1</f>
        <v>1102910</v>
      </c>
      <c r="N15">
        <f>(US_ContributionTestResults!P15-US_ContributionTestResults!P$2)*-1</f>
        <v>1191980</v>
      </c>
      <c r="O15">
        <f>(US_ContributionTestResults!Q15-US_ContributionTestResults!Q$2)*-1</f>
        <v>1287720</v>
      </c>
      <c r="P15">
        <f>(US_ContributionTestResults!R15-US_ContributionTestResults!R$2)*-1</f>
        <v>1393360</v>
      </c>
      <c r="Q15">
        <f>(US_ContributionTestResults!S15-US_ContributionTestResults!S$2)*-1</f>
        <v>1488940</v>
      </c>
      <c r="R15">
        <f>(US_ContributionTestResults!T15-US_ContributionTestResults!T$2)*-1</f>
        <v>1580510</v>
      </c>
      <c r="S15">
        <f>(US_ContributionTestResults!U15-US_ContributionTestResults!U$2)*-1</f>
        <v>1649680</v>
      </c>
      <c r="T15">
        <f>(US_ContributionTestResults!V15-US_ContributionTestResults!V$2)*-1</f>
        <v>1700990</v>
      </c>
      <c r="U15">
        <f>(US_ContributionTestResults!W15-US_ContributionTestResults!W$2)*-1</f>
        <v>1736470</v>
      </c>
      <c r="V15">
        <f>(US_ContributionTestResults!X15-US_ContributionTestResults!X$2)*-1</f>
        <v>1769070</v>
      </c>
      <c r="W15">
        <f>(US_ContributionTestResults!Y15-US_ContributionTestResults!Y$2)*-1</f>
        <v>1804570</v>
      </c>
      <c r="X15">
        <f>(US_ContributionTestResults!Z15-US_ContributionTestResults!Z$2)*-1</f>
        <v>1845720</v>
      </c>
      <c r="Y15">
        <f>(US_ContributionTestResults!AA15-US_ContributionTestResults!AA$2)*-1</f>
        <v>1892470</v>
      </c>
      <c r="Z15">
        <f>(US_ContributionTestResults!AB15-US_ContributionTestResults!AB$2)*-1</f>
        <v>1939140</v>
      </c>
      <c r="AA15">
        <f>(US_ContributionTestResults!AC15-US_ContributionTestResults!AC$2)*-1</f>
        <v>1985280</v>
      </c>
      <c r="AB15">
        <f>(US_ContributionTestResults!AD15-US_ContributionTestResults!AD$2)*-1</f>
        <v>2026940</v>
      </c>
      <c r="AC15">
        <f>(US_ContributionTestResults!AE15-US_ContributionTestResults!AE$2)*-1</f>
        <v>2065410</v>
      </c>
      <c r="AD15">
        <f>(US_ContributionTestResults!AF15-US_ContributionTestResults!AF$2)*-1</f>
        <v>2102990</v>
      </c>
      <c r="AE15">
        <f>(US_ContributionTestResults!AG15-US_ContributionTestResults!AG$2)*-1</f>
        <v>2147780</v>
      </c>
      <c r="AF15">
        <f>(US_ContributionTestResults!AH15-US_ContributionTestResults!AH$2)*-1</f>
        <v>2203460</v>
      </c>
    </row>
    <row r="16" spans="1:32" x14ac:dyDescent="0.25">
      <c r="A16" t="s">
        <v>411</v>
      </c>
      <c r="B16">
        <f>(US_ContributionTestResults!D16-US_ContributionTestResults!D$2)*-1</f>
        <v>0</v>
      </c>
      <c r="C16">
        <f>(US_ContributionTestResults!E16-US_ContributionTestResults!E$2)*-1</f>
        <v>-8591</v>
      </c>
      <c r="D16">
        <f>(US_ContributionTestResults!F16-US_ContributionTestResults!F$2)*-1</f>
        <v>-6517</v>
      </c>
      <c r="E16">
        <f>(US_ContributionTestResults!G16-US_ContributionTestResults!G$2)*-1</f>
        <v>-2000</v>
      </c>
      <c r="F16">
        <f>(US_ContributionTestResults!H16-US_ContributionTestResults!H$2)*-1</f>
        <v>2590</v>
      </c>
      <c r="G16">
        <f>(US_ContributionTestResults!I16-US_ContributionTestResults!I$2)*-1</f>
        <v>5670</v>
      </c>
      <c r="H16">
        <f>(US_ContributionTestResults!J16-US_ContributionTestResults!J$2)*-1</f>
        <v>7650</v>
      </c>
      <c r="I16">
        <f>(US_ContributionTestResults!K16-US_ContributionTestResults!K$2)*-1</f>
        <v>9890</v>
      </c>
      <c r="J16">
        <f>(US_ContributionTestResults!L16-US_ContributionTestResults!L$2)*-1</f>
        <v>13290</v>
      </c>
      <c r="K16">
        <f>(US_ContributionTestResults!M16-US_ContributionTestResults!M$2)*-1</f>
        <v>17780</v>
      </c>
      <c r="L16">
        <f>(US_ContributionTestResults!N16-US_ContributionTestResults!N$2)*-1</f>
        <v>28640</v>
      </c>
      <c r="M16">
        <f>(US_ContributionTestResults!O16-US_ContributionTestResults!O$2)*-1</f>
        <v>33720</v>
      </c>
      <c r="N16">
        <f>(US_ContributionTestResults!P16-US_ContributionTestResults!P$2)*-1</f>
        <v>33780</v>
      </c>
      <c r="O16">
        <f>(US_ContributionTestResults!Q16-US_ContributionTestResults!Q$2)*-1</f>
        <v>32400</v>
      </c>
      <c r="P16">
        <f>(US_ContributionTestResults!R16-US_ContributionTestResults!R$2)*-1</f>
        <v>31300</v>
      </c>
      <c r="Q16">
        <f>(US_ContributionTestResults!S16-US_ContributionTestResults!S$2)*-1</f>
        <v>31410</v>
      </c>
      <c r="R16">
        <f>(US_ContributionTestResults!T16-US_ContributionTestResults!T$2)*-1</f>
        <v>31030</v>
      </c>
      <c r="S16">
        <f>(US_ContributionTestResults!U16-US_ContributionTestResults!U$2)*-1</f>
        <v>29980</v>
      </c>
      <c r="T16">
        <f>(US_ContributionTestResults!V16-US_ContributionTestResults!V$2)*-1</f>
        <v>28770</v>
      </c>
      <c r="U16">
        <f>(US_ContributionTestResults!W16-US_ContributionTestResults!W$2)*-1</f>
        <v>27940</v>
      </c>
      <c r="V16">
        <f>(US_ContributionTestResults!X16-US_ContributionTestResults!X$2)*-1</f>
        <v>27580</v>
      </c>
      <c r="W16">
        <f>(US_ContributionTestResults!Y16-US_ContributionTestResults!Y$2)*-1</f>
        <v>27790</v>
      </c>
      <c r="X16">
        <f>(US_ContributionTestResults!Z16-US_ContributionTestResults!Z$2)*-1</f>
        <v>28290</v>
      </c>
      <c r="Y16">
        <f>(US_ContributionTestResults!AA16-US_ContributionTestResults!AA$2)*-1</f>
        <v>29030</v>
      </c>
      <c r="Z16">
        <f>(US_ContributionTestResults!AB16-US_ContributionTestResults!AB$2)*-1</f>
        <v>29840</v>
      </c>
      <c r="AA16">
        <f>(US_ContributionTestResults!AC16-US_ContributionTestResults!AC$2)*-1</f>
        <v>30720</v>
      </c>
      <c r="AB16">
        <f>(US_ContributionTestResults!AD16-US_ContributionTestResults!AD$2)*-1</f>
        <v>31420</v>
      </c>
      <c r="AC16">
        <f>(US_ContributionTestResults!AE16-US_ContributionTestResults!AE$2)*-1</f>
        <v>31970</v>
      </c>
      <c r="AD16">
        <f>(US_ContributionTestResults!AF16-US_ContributionTestResults!AF$2)*-1</f>
        <v>32480</v>
      </c>
      <c r="AE16">
        <f>(US_ContributionTestResults!AG16-US_ContributionTestResults!AG$2)*-1</f>
        <v>32910</v>
      </c>
      <c r="AF16">
        <f>(US_ContributionTestResults!AH16-US_ContributionTestResults!AH$2)*-1</f>
        <v>33280</v>
      </c>
    </row>
    <row r="17" spans="1:32" x14ac:dyDescent="0.25">
      <c r="A17" t="s">
        <v>413</v>
      </c>
      <c r="B17">
        <f>(US_ContributionTestResults!D17-US_ContributionTestResults!D$2)*-1</f>
        <v>0</v>
      </c>
      <c r="C17">
        <f>(US_ContributionTestResults!E17-US_ContributionTestResults!E$2)*-1</f>
        <v>16515</v>
      </c>
      <c r="D17">
        <f>(US_ContributionTestResults!F17-US_ContributionTestResults!F$2)*-1</f>
        <v>21403</v>
      </c>
      <c r="E17">
        <f>(US_ContributionTestResults!G17-US_ContributionTestResults!G$2)*-1</f>
        <v>19830</v>
      </c>
      <c r="F17">
        <f>(US_ContributionTestResults!H17-US_ContributionTestResults!H$2)*-1</f>
        <v>15710</v>
      </c>
      <c r="G17">
        <f>(US_ContributionTestResults!I17-US_ContributionTestResults!I$2)*-1</f>
        <v>14180</v>
      </c>
      <c r="H17">
        <f>(US_ContributionTestResults!J17-US_ContributionTestResults!J$2)*-1</f>
        <v>15360</v>
      </c>
      <c r="I17">
        <f>(US_ContributionTestResults!K17-US_ContributionTestResults!K$2)*-1</f>
        <v>18130</v>
      </c>
      <c r="J17">
        <f>(US_ContributionTestResults!L17-US_ContributionTestResults!L$2)*-1</f>
        <v>21680</v>
      </c>
      <c r="K17">
        <f>(US_ContributionTestResults!M17-US_ContributionTestResults!M$2)*-1</f>
        <v>26620</v>
      </c>
      <c r="L17">
        <f>(US_ContributionTestResults!N17-US_ContributionTestResults!N$2)*-1</f>
        <v>33460</v>
      </c>
      <c r="M17">
        <f>(US_ContributionTestResults!O17-US_ContributionTestResults!O$2)*-1</f>
        <v>36000</v>
      </c>
      <c r="N17">
        <f>(US_ContributionTestResults!P17-US_ContributionTestResults!P$2)*-1</f>
        <v>36370</v>
      </c>
      <c r="O17">
        <f>(US_ContributionTestResults!Q17-US_ContributionTestResults!Q$2)*-1</f>
        <v>35580</v>
      </c>
      <c r="P17">
        <f>(US_ContributionTestResults!R17-US_ContributionTestResults!R$2)*-1</f>
        <v>34220</v>
      </c>
      <c r="Q17">
        <f>(US_ContributionTestResults!S17-US_ContributionTestResults!S$2)*-1</f>
        <v>32990</v>
      </c>
      <c r="R17">
        <f>(US_ContributionTestResults!T17-US_ContributionTestResults!T$2)*-1</f>
        <v>32060</v>
      </c>
      <c r="S17">
        <f>(US_ContributionTestResults!U17-US_ContributionTestResults!U$2)*-1</f>
        <v>31200</v>
      </c>
      <c r="T17">
        <f>(US_ContributionTestResults!V17-US_ContributionTestResults!V$2)*-1</f>
        <v>30290</v>
      </c>
      <c r="U17">
        <f>(US_ContributionTestResults!W17-US_ContributionTestResults!W$2)*-1</f>
        <v>29430</v>
      </c>
      <c r="V17">
        <f>(US_ContributionTestResults!X17-US_ContributionTestResults!X$2)*-1</f>
        <v>28590</v>
      </c>
      <c r="W17">
        <f>(US_ContributionTestResults!Y17-US_ContributionTestResults!Y$2)*-1</f>
        <v>27720</v>
      </c>
      <c r="X17">
        <f>(US_ContributionTestResults!Z17-US_ContributionTestResults!Z$2)*-1</f>
        <v>26730</v>
      </c>
      <c r="Y17">
        <f>(US_ContributionTestResults!AA17-US_ContributionTestResults!AA$2)*-1</f>
        <v>25840</v>
      </c>
      <c r="Z17">
        <f>(US_ContributionTestResults!AB17-US_ContributionTestResults!AB$2)*-1</f>
        <v>24880</v>
      </c>
      <c r="AA17">
        <f>(US_ContributionTestResults!AC17-US_ContributionTestResults!AC$2)*-1</f>
        <v>24020</v>
      </c>
      <c r="AB17">
        <f>(US_ContributionTestResults!AD17-US_ContributionTestResults!AD$2)*-1</f>
        <v>23190</v>
      </c>
      <c r="AC17">
        <f>(US_ContributionTestResults!AE17-US_ContributionTestResults!AE$2)*-1</f>
        <v>22680</v>
      </c>
      <c r="AD17">
        <f>(US_ContributionTestResults!AF17-US_ContributionTestResults!AF$2)*-1</f>
        <v>22820</v>
      </c>
      <c r="AE17">
        <f>(US_ContributionTestResults!AG17-US_ContributionTestResults!AG$2)*-1</f>
        <v>23430</v>
      </c>
      <c r="AF17">
        <f>(US_ContributionTestResults!AH17-US_ContributionTestResults!AH$2)*-1</f>
        <v>24310</v>
      </c>
    </row>
    <row r="18" spans="1:32" x14ac:dyDescent="0.25">
      <c r="A18" t="s">
        <v>415</v>
      </c>
      <c r="B18">
        <f>(US_ContributionTestResults!D18-US_ContributionTestResults!D$2)*-1</f>
        <v>0</v>
      </c>
      <c r="C18">
        <f>(US_ContributionTestResults!E18-US_ContributionTestResults!E$2)*-1</f>
        <v>16078</v>
      </c>
      <c r="D18">
        <f>(US_ContributionTestResults!F18-US_ContributionTestResults!F$2)*-1</f>
        <v>43019</v>
      </c>
      <c r="E18">
        <f>(US_ContributionTestResults!G18-US_ContributionTestResults!G$2)*-1</f>
        <v>78350</v>
      </c>
      <c r="F18">
        <f>(US_ContributionTestResults!H18-US_ContributionTestResults!H$2)*-1</f>
        <v>118660</v>
      </c>
      <c r="G18">
        <f>(US_ContributionTestResults!I18-US_ContributionTestResults!I$2)*-1</f>
        <v>161580</v>
      </c>
      <c r="H18">
        <f>(US_ContributionTestResults!J18-US_ContributionTestResults!J$2)*-1</f>
        <v>205650</v>
      </c>
      <c r="I18">
        <f>(US_ContributionTestResults!K18-US_ContributionTestResults!K$2)*-1</f>
        <v>254900</v>
      </c>
      <c r="J18">
        <f>(US_ContributionTestResults!L18-US_ContributionTestResults!L$2)*-1</f>
        <v>329910</v>
      </c>
      <c r="K18">
        <f>(US_ContributionTestResults!M18-US_ContributionTestResults!M$2)*-1</f>
        <v>391190</v>
      </c>
      <c r="L18">
        <f>(US_ContributionTestResults!N18-US_ContributionTestResults!N$2)*-1</f>
        <v>447750</v>
      </c>
      <c r="M18">
        <f>(US_ContributionTestResults!O18-US_ContributionTestResults!O$2)*-1</f>
        <v>495510</v>
      </c>
      <c r="N18">
        <f>(US_ContributionTestResults!P18-US_ContributionTestResults!P$2)*-1</f>
        <v>535800</v>
      </c>
      <c r="O18">
        <f>(US_ContributionTestResults!Q18-US_ContributionTestResults!Q$2)*-1</f>
        <v>572080</v>
      </c>
      <c r="P18">
        <f>(US_ContributionTestResults!R18-US_ContributionTestResults!R$2)*-1</f>
        <v>612970</v>
      </c>
      <c r="Q18">
        <f>(US_ContributionTestResults!S18-US_ContributionTestResults!S$2)*-1</f>
        <v>638050</v>
      </c>
      <c r="R18">
        <f>(US_ContributionTestResults!T18-US_ContributionTestResults!T$2)*-1</f>
        <v>657130</v>
      </c>
      <c r="S18">
        <f>(US_ContributionTestResults!U18-US_ContributionTestResults!U$2)*-1</f>
        <v>666850</v>
      </c>
      <c r="T18">
        <f>(US_ContributionTestResults!V18-US_ContributionTestResults!V$2)*-1</f>
        <v>671360</v>
      </c>
      <c r="U18">
        <f>(US_ContributionTestResults!W18-US_ContributionTestResults!W$2)*-1</f>
        <v>672330</v>
      </c>
      <c r="V18">
        <f>(US_ContributionTestResults!X18-US_ContributionTestResults!X$2)*-1</f>
        <v>667800</v>
      </c>
      <c r="W18">
        <f>(US_ContributionTestResults!Y18-US_ContributionTestResults!Y$2)*-1</f>
        <v>658390</v>
      </c>
      <c r="X18">
        <f>(US_ContributionTestResults!Z18-US_ContributionTestResults!Z$2)*-1</f>
        <v>643450</v>
      </c>
      <c r="Y18">
        <f>(US_ContributionTestResults!AA18-US_ContributionTestResults!AA$2)*-1</f>
        <v>622310</v>
      </c>
      <c r="Z18">
        <f>(US_ContributionTestResults!AB18-US_ContributionTestResults!AB$2)*-1</f>
        <v>591640</v>
      </c>
      <c r="AA18">
        <f>(US_ContributionTestResults!AC18-US_ContributionTestResults!AC$2)*-1</f>
        <v>557100</v>
      </c>
      <c r="AB18">
        <f>(US_ContributionTestResults!AD18-US_ContributionTestResults!AD$2)*-1</f>
        <v>522670</v>
      </c>
      <c r="AC18">
        <f>(US_ContributionTestResults!AE18-US_ContributionTestResults!AE$2)*-1</f>
        <v>489870</v>
      </c>
      <c r="AD18">
        <f>(US_ContributionTestResults!AF18-US_ContributionTestResults!AF$2)*-1</f>
        <v>461200</v>
      </c>
      <c r="AE18">
        <f>(US_ContributionTestResults!AG18-US_ContributionTestResults!AG$2)*-1</f>
        <v>437170</v>
      </c>
      <c r="AF18">
        <f>(US_ContributionTestResults!AH18-US_ContributionTestResults!AH$2)*-1</f>
        <v>416040</v>
      </c>
    </row>
    <row r="19" spans="1:32" x14ac:dyDescent="0.25">
      <c r="A19" t="s">
        <v>417</v>
      </c>
      <c r="B19">
        <f>(US_ContributionTestResults!D19-US_ContributionTestResults!D$2)*-1</f>
        <v>0</v>
      </c>
      <c r="C19">
        <f>(US_ContributionTestResults!E19-US_ContributionTestResults!E$2)*-1</f>
        <v>15023</v>
      </c>
      <c r="D19">
        <f>(US_ContributionTestResults!F19-US_ContributionTestResults!F$2)*-1</f>
        <v>22462</v>
      </c>
      <c r="E19">
        <f>(US_ContributionTestResults!G19-US_ContributionTestResults!G$2)*-1</f>
        <v>24780</v>
      </c>
      <c r="F19">
        <f>(US_ContributionTestResults!H19-US_ContributionTestResults!H$2)*-1</f>
        <v>24830</v>
      </c>
      <c r="G19">
        <f>(US_ContributionTestResults!I19-US_ContributionTestResults!I$2)*-1</f>
        <v>24950</v>
      </c>
      <c r="H19">
        <f>(US_ContributionTestResults!J19-US_ContributionTestResults!J$2)*-1</f>
        <v>25230</v>
      </c>
      <c r="I19">
        <f>(US_ContributionTestResults!K19-US_ContributionTestResults!K$2)*-1</f>
        <v>25860</v>
      </c>
      <c r="J19">
        <f>(US_ContributionTestResults!L19-US_ContributionTestResults!L$2)*-1</f>
        <v>26950</v>
      </c>
      <c r="K19">
        <f>(US_ContributionTestResults!M19-US_ContributionTestResults!M$2)*-1</f>
        <v>27760</v>
      </c>
      <c r="L19">
        <f>(US_ContributionTestResults!N19-US_ContributionTestResults!N$2)*-1</f>
        <v>28400</v>
      </c>
      <c r="M19">
        <f>(US_ContributionTestResults!O19-US_ContributionTestResults!O$2)*-1</f>
        <v>31060</v>
      </c>
      <c r="N19">
        <f>(US_ContributionTestResults!P19-US_ContributionTestResults!P$2)*-1</f>
        <v>33760</v>
      </c>
      <c r="O19">
        <f>(US_ContributionTestResults!Q19-US_ContributionTestResults!Q$2)*-1</f>
        <v>36360</v>
      </c>
      <c r="P19">
        <f>(US_ContributionTestResults!R19-US_ContributionTestResults!R$2)*-1</f>
        <v>39220</v>
      </c>
      <c r="Q19">
        <f>(US_ContributionTestResults!S19-US_ContributionTestResults!S$2)*-1</f>
        <v>41970</v>
      </c>
      <c r="R19">
        <f>(US_ContributionTestResults!T19-US_ContributionTestResults!T$2)*-1</f>
        <v>44640</v>
      </c>
      <c r="S19">
        <f>(US_ContributionTestResults!U19-US_ContributionTestResults!U$2)*-1</f>
        <v>47350</v>
      </c>
      <c r="T19">
        <f>(US_ContributionTestResults!V19-US_ContributionTestResults!V$2)*-1</f>
        <v>50170</v>
      </c>
      <c r="U19">
        <f>(US_ContributionTestResults!W19-US_ContributionTestResults!W$2)*-1</f>
        <v>53020</v>
      </c>
      <c r="V19">
        <f>(US_ContributionTestResults!X19-US_ContributionTestResults!X$2)*-1</f>
        <v>56100</v>
      </c>
      <c r="W19">
        <f>(US_ContributionTestResults!Y19-US_ContributionTestResults!Y$2)*-1</f>
        <v>59460</v>
      </c>
      <c r="X19">
        <f>(US_ContributionTestResults!Z19-US_ContributionTestResults!Z$2)*-1</f>
        <v>63110</v>
      </c>
      <c r="Y19">
        <f>(US_ContributionTestResults!AA19-US_ContributionTestResults!AA$2)*-1</f>
        <v>66900</v>
      </c>
      <c r="Z19">
        <f>(US_ContributionTestResults!AB19-US_ContributionTestResults!AB$2)*-1</f>
        <v>70610</v>
      </c>
      <c r="AA19">
        <f>(US_ContributionTestResults!AC19-US_ContributionTestResults!AC$2)*-1</f>
        <v>74380</v>
      </c>
      <c r="AB19">
        <f>(US_ContributionTestResults!AD19-US_ContributionTestResults!AD$2)*-1</f>
        <v>77710</v>
      </c>
      <c r="AC19">
        <f>(US_ContributionTestResults!AE19-US_ContributionTestResults!AE$2)*-1</f>
        <v>80930</v>
      </c>
      <c r="AD19">
        <f>(US_ContributionTestResults!AF19-US_ContributionTestResults!AF$2)*-1</f>
        <v>84170</v>
      </c>
      <c r="AE19">
        <f>(US_ContributionTestResults!AG19-US_ContributionTestResults!AG$2)*-1</f>
        <v>87580</v>
      </c>
      <c r="AF19">
        <f>(US_ContributionTestResults!AH19-US_ContributionTestResults!AH$2)*-1</f>
        <v>91170</v>
      </c>
    </row>
    <row r="20" spans="1:32" x14ac:dyDescent="0.25">
      <c r="A20" t="s">
        <v>419</v>
      </c>
      <c r="B20">
        <f>(US_ContributionTestResults!D20-US_ContributionTestResults!D$2)*-1</f>
        <v>0</v>
      </c>
      <c r="C20">
        <f>(US_ContributionTestResults!E20-US_ContributionTestResults!E$2)*-1</f>
        <v>15904</v>
      </c>
      <c r="D20">
        <f>(US_ContributionTestResults!F20-US_ContributionTestResults!F$2)*-1</f>
        <v>19452</v>
      </c>
      <c r="E20">
        <f>(US_ContributionTestResults!G20-US_ContributionTestResults!G$2)*-1</f>
        <v>20140</v>
      </c>
      <c r="F20">
        <f>(US_ContributionTestResults!H20-US_ContributionTestResults!H$2)*-1</f>
        <v>21180</v>
      </c>
      <c r="G20">
        <f>(US_ContributionTestResults!I20-US_ContributionTestResults!I$2)*-1</f>
        <v>43520</v>
      </c>
      <c r="H20">
        <f>(US_ContributionTestResults!J20-US_ContributionTestResults!J$2)*-1</f>
        <v>75870</v>
      </c>
      <c r="I20">
        <f>(US_ContributionTestResults!K20-US_ContributionTestResults!K$2)*-1</f>
        <v>90170</v>
      </c>
      <c r="J20">
        <f>(US_ContributionTestResults!L20-US_ContributionTestResults!L$2)*-1</f>
        <v>106920</v>
      </c>
      <c r="K20">
        <f>(US_ContributionTestResults!M20-US_ContributionTestResults!M$2)*-1</f>
        <v>114560</v>
      </c>
      <c r="L20">
        <f>(US_ContributionTestResults!N20-US_ContributionTestResults!N$2)*-1</f>
        <v>104610</v>
      </c>
      <c r="M20">
        <f>(US_ContributionTestResults!O20-US_ContributionTestResults!O$2)*-1</f>
        <v>107890</v>
      </c>
      <c r="N20">
        <f>(US_ContributionTestResults!P20-US_ContributionTestResults!P$2)*-1</f>
        <v>114800</v>
      </c>
      <c r="O20">
        <f>(US_ContributionTestResults!Q20-US_ContributionTestResults!Q$2)*-1</f>
        <v>125230</v>
      </c>
      <c r="P20">
        <f>(US_ContributionTestResults!R20-US_ContributionTestResults!R$2)*-1</f>
        <v>206960</v>
      </c>
      <c r="Q20">
        <f>(US_ContributionTestResults!S20-US_ContributionTestResults!S$2)*-1</f>
        <v>141160</v>
      </c>
      <c r="R20">
        <f>(US_ContributionTestResults!T20-US_ContributionTestResults!T$2)*-1</f>
        <v>79740</v>
      </c>
      <c r="S20">
        <f>(US_ContributionTestResults!U20-US_ContributionTestResults!U$2)*-1</f>
        <v>32270</v>
      </c>
      <c r="T20">
        <f>(US_ContributionTestResults!V20-US_ContributionTestResults!V$2)*-1</f>
        <v>4080</v>
      </c>
      <c r="U20">
        <f>(US_ContributionTestResults!W20-US_ContributionTestResults!W$2)*-1</f>
        <v>-25390</v>
      </c>
      <c r="V20">
        <f>(US_ContributionTestResults!X20-US_ContributionTestResults!X$2)*-1</f>
        <v>-47270</v>
      </c>
      <c r="W20">
        <f>(US_ContributionTestResults!Y20-US_ContributionTestResults!Y$2)*-1</f>
        <v>-59350</v>
      </c>
      <c r="X20">
        <f>(US_ContributionTestResults!Z20-US_ContributionTestResults!Z$2)*-1</f>
        <v>-65400</v>
      </c>
      <c r="Y20">
        <f>(US_ContributionTestResults!AA20-US_ContributionTestResults!AA$2)*-1</f>
        <v>-67620</v>
      </c>
      <c r="Z20">
        <f>(US_ContributionTestResults!AB20-US_ContributionTestResults!AB$2)*-1</f>
        <v>-68220</v>
      </c>
      <c r="AA20">
        <f>(US_ContributionTestResults!AC20-US_ContributionTestResults!AC$2)*-1</f>
        <v>-68770</v>
      </c>
      <c r="AB20">
        <f>(US_ContributionTestResults!AD20-US_ContributionTestResults!AD$2)*-1</f>
        <v>-70190</v>
      </c>
      <c r="AC20">
        <f>(US_ContributionTestResults!AE20-US_ContributionTestResults!AE$2)*-1</f>
        <v>-71690</v>
      </c>
      <c r="AD20">
        <f>(US_ContributionTestResults!AF20-US_ContributionTestResults!AF$2)*-1</f>
        <v>-73040</v>
      </c>
      <c r="AE20">
        <f>(US_ContributionTestResults!AG20-US_ContributionTestResults!AG$2)*-1</f>
        <v>-74280</v>
      </c>
      <c r="AF20">
        <f>(US_ContributionTestResults!AH20-US_ContributionTestResults!AH$2)*-1</f>
        <v>-75340</v>
      </c>
    </row>
    <row r="21" spans="1:32" x14ac:dyDescent="0.25">
      <c r="A21" t="s">
        <v>421</v>
      </c>
      <c r="B21">
        <f>(US_ContributionTestResults!D21-US_ContributionTestResults!D$2)*-1</f>
        <v>0</v>
      </c>
      <c r="C21">
        <f>(US_ContributionTestResults!E21-US_ContributionTestResults!E$2)*-1</f>
        <v>27322</v>
      </c>
      <c r="D21">
        <f>(US_ContributionTestResults!F21-US_ContributionTestResults!F$2)*-1</f>
        <v>64425</v>
      </c>
      <c r="E21">
        <f>(US_ContributionTestResults!G21-US_ContributionTestResults!G$2)*-1</f>
        <v>105920</v>
      </c>
      <c r="F21">
        <f>(US_ContributionTestResults!H21-US_ContributionTestResults!H$2)*-1</f>
        <v>148920</v>
      </c>
      <c r="G21">
        <f>(US_ContributionTestResults!I21-US_ContributionTestResults!I$2)*-1</f>
        <v>191220</v>
      </c>
      <c r="H21">
        <f>(US_ContributionTestResults!J21-US_ContributionTestResults!J$2)*-1</f>
        <v>232290</v>
      </c>
      <c r="I21">
        <f>(US_ContributionTestResults!K21-US_ContributionTestResults!K$2)*-1</f>
        <v>273250</v>
      </c>
      <c r="J21">
        <f>(US_ContributionTestResults!L21-US_ContributionTestResults!L$2)*-1</f>
        <v>311020</v>
      </c>
      <c r="K21">
        <f>(US_ContributionTestResults!M21-US_ContributionTestResults!M$2)*-1</f>
        <v>347230</v>
      </c>
      <c r="L21">
        <f>(US_ContributionTestResults!N21-US_ContributionTestResults!N$2)*-1</f>
        <v>385280</v>
      </c>
      <c r="M21">
        <f>(US_ContributionTestResults!O21-US_ContributionTestResults!O$2)*-1</f>
        <v>420080</v>
      </c>
      <c r="N21">
        <f>(US_ContributionTestResults!P21-US_ContributionTestResults!P$2)*-1</f>
        <v>451150</v>
      </c>
      <c r="O21">
        <f>(US_ContributionTestResults!Q21-US_ContributionTestResults!Q$2)*-1</f>
        <v>480030</v>
      </c>
      <c r="P21">
        <f>(US_ContributionTestResults!R21-US_ContributionTestResults!R$2)*-1</f>
        <v>507470</v>
      </c>
      <c r="Q21">
        <f>(US_ContributionTestResults!S21-US_ContributionTestResults!S$2)*-1</f>
        <v>533540</v>
      </c>
      <c r="R21">
        <f>(US_ContributionTestResults!T21-US_ContributionTestResults!T$2)*-1</f>
        <v>561210</v>
      </c>
      <c r="S21">
        <f>(US_ContributionTestResults!U21-US_ContributionTestResults!U$2)*-1</f>
        <v>589170</v>
      </c>
      <c r="T21">
        <f>(US_ContributionTestResults!V21-US_ContributionTestResults!V$2)*-1</f>
        <v>616240</v>
      </c>
      <c r="U21">
        <f>(US_ContributionTestResults!W21-US_ContributionTestResults!W$2)*-1</f>
        <v>644220</v>
      </c>
      <c r="V21">
        <f>(US_ContributionTestResults!X21-US_ContributionTestResults!X$2)*-1</f>
        <v>672820</v>
      </c>
      <c r="W21">
        <f>(US_ContributionTestResults!Y21-US_ContributionTestResults!Y$2)*-1</f>
        <v>702060</v>
      </c>
      <c r="X21">
        <f>(US_ContributionTestResults!Z21-US_ContributionTestResults!Z$2)*-1</f>
        <v>731860</v>
      </c>
      <c r="Y21">
        <f>(US_ContributionTestResults!AA21-US_ContributionTestResults!AA$2)*-1</f>
        <v>762840</v>
      </c>
      <c r="Z21">
        <f>(US_ContributionTestResults!AB21-US_ContributionTestResults!AB$2)*-1</f>
        <v>794090</v>
      </c>
      <c r="AA21">
        <f>(US_ContributionTestResults!AC21-US_ContributionTestResults!AC$2)*-1</f>
        <v>826450</v>
      </c>
      <c r="AB21">
        <f>(US_ContributionTestResults!AD21-US_ContributionTestResults!AD$2)*-1</f>
        <v>860950</v>
      </c>
      <c r="AC21">
        <f>(US_ContributionTestResults!AE21-US_ContributionTestResults!AE$2)*-1</f>
        <v>896450</v>
      </c>
      <c r="AD21">
        <f>(US_ContributionTestResults!AF21-US_ContributionTestResults!AF$2)*-1</f>
        <v>932950</v>
      </c>
      <c r="AE21">
        <f>(US_ContributionTestResults!AG21-US_ContributionTestResults!AG$2)*-1</f>
        <v>970010</v>
      </c>
      <c r="AF21">
        <f>(US_ContributionTestResults!AH21-US_ContributionTestResults!AH$2)*-1</f>
        <v>1006730</v>
      </c>
    </row>
    <row r="22" spans="1:32" x14ac:dyDescent="0.25">
      <c r="A22" t="s">
        <v>423</v>
      </c>
      <c r="B22">
        <f>(US_ContributionTestResults!D22-US_ContributionTestResults!D$2)*-1</f>
        <v>0</v>
      </c>
      <c r="C22">
        <f>(US_ContributionTestResults!E22-US_ContributionTestResults!E$2)*-1</f>
        <v>-441</v>
      </c>
      <c r="D22">
        <f>(US_ContributionTestResults!F22-US_ContributionTestResults!F$2)*-1</f>
        <v>-1166</v>
      </c>
      <c r="E22">
        <f>(US_ContributionTestResults!G22-US_ContributionTestResults!G$2)*-1</f>
        <v>-2100</v>
      </c>
      <c r="F22">
        <f>(US_ContributionTestResults!H22-US_ContributionTestResults!H$2)*-1</f>
        <v>-3210</v>
      </c>
      <c r="G22">
        <f>(US_ContributionTestResults!I22-US_ContributionTestResults!I$2)*-1</f>
        <v>-4480</v>
      </c>
      <c r="H22">
        <f>(US_ContributionTestResults!J22-US_ContributionTestResults!J$2)*-1</f>
        <v>-5920</v>
      </c>
      <c r="I22">
        <f>(US_ContributionTestResults!K22-US_ContributionTestResults!K$2)*-1</f>
        <v>-7530</v>
      </c>
      <c r="J22">
        <f>(US_ContributionTestResults!L22-US_ContributionTestResults!L$2)*-1</f>
        <v>-9310</v>
      </c>
      <c r="K22">
        <f>(US_ContributionTestResults!M22-US_ContributionTestResults!M$2)*-1</f>
        <v>-11200</v>
      </c>
      <c r="L22">
        <f>(US_ContributionTestResults!N22-US_ContributionTestResults!N$2)*-1</f>
        <v>-13160</v>
      </c>
      <c r="M22">
        <f>(US_ContributionTestResults!O22-US_ContributionTestResults!O$2)*-1</f>
        <v>-15310</v>
      </c>
      <c r="N22">
        <f>(US_ContributionTestResults!P22-US_ContributionTestResults!P$2)*-1</f>
        <v>-17500</v>
      </c>
      <c r="O22">
        <f>(US_ContributionTestResults!Q22-US_ContributionTestResults!Q$2)*-1</f>
        <v>-19900</v>
      </c>
      <c r="P22">
        <f>(US_ContributionTestResults!R22-US_ContributionTestResults!R$2)*-1</f>
        <v>-22350</v>
      </c>
      <c r="Q22">
        <f>(US_ContributionTestResults!S22-US_ContributionTestResults!S$2)*-1</f>
        <v>-24900</v>
      </c>
      <c r="R22">
        <f>(US_ContributionTestResults!T22-US_ContributionTestResults!T$2)*-1</f>
        <v>-27500</v>
      </c>
      <c r="S22">
        <f>(US_ContributionTestResults!U22-US_ContributionTestResults!U$2)*-1</f>
        <v>-30140</v>
      </c>
      <c r="T22">
        <f>(US_ContributionTestResults!V22-US_ContributionTestResults!V$2)*-1</f>
        <v>-32870</v>
      </c>
      <c r="U22">
        <f>(US_ContributionTestResults!W22-US_ContributionTestResults!W$2)*-1</f>
        <v>-35630</v>
      </c>
      <c r="V22">
        <f>(US_ContributionTestResults!X22-US_ContributionTestResults!X$2)*-1</f>
        <v>-38520</v>
      </c>
      <c r="W22">
        <f>(US_ContributionTestResults!Y22-US_ContributionTestResults!Y$2)*-1</f>
        <v>-41520</v>
      </c>
      <c r="X22">
        <f>(US_ContributionTestResults!Z22-US_ContributionTestResults!Z$2)*-1</f>
        <v>-44620</v>
      </c>
      <c r="Y22">
        <f>(US_ContributionTestResults!AA22-US_ContributionTestResults!AA$2)*-1</f>
        <v>-47840</v>
      </c>
      <c r="Z22">
        <f>(US_ContributionTestResults!AB22-US_ContributionTestResults!AB$2)*-1</f>
        <v>-51220</v>
      </c>
      <c r="AA22">
        <f>(US_ContributionTestResults!AC22-US_ContributionTestResults!AC$2)*-1</f>
        <v>-54660</v>
      </c>
      <c r="AB22">
        <f>(US_ContributionTestResults!AD22-US_ContributionTestResults!AD$2)*-1</f>
        <v>-57890</v>
      </c>
      <c r="AC22">
        <f>(US_ContributionTestResults!AE22-US_ContributionTestResults!AE$2)*-1</f>
        <v>-60960</v>
      </c>
      <c r="AD22">
        <f>(US_ContributionTestResults!AF22-US_ContributionTestResults!AF$2)*-1</f>
        <v>-63940</v>
      </c>
      <c r="AE22">
        <f>(US_ContributionTestResults!AG22-US_ContributionTestResults!AG$2)*-1</f>
        <v>-66860</v>
      </c>
      <c r="AF22">
        <f>(US_ContributionTestResults!AH22-US_ContributionTestResults!AH$2)*-1</f>
        <v>-69770</v>
      </c>
    </row>
    <row r="23" spans="1:32" x14ac:dyDescent="0.25">
      <c r="A23" t="s">
        <v>425</v>
      </c>
      <c r="B23">
        <f>(US_ContributionTestResults!D23-US_ContributionTestResults!D$2)*-1</f>
        <v>0</v>
      </c>
      <c r="C23">
        <f>(US_ContributionTestResults!E23-US_ContributionTestResults!E$2)*-1</f>
        <v>-2591</v>
      </c>
      <c r="D23">
        <f>(US_ContributionTestResults!F23-US_ContributionTestResults!F$2)*-1</f>
        <v>-6921</v>
      </c>
      <c r="E23">
        <f>(US_ContributionTestResults!G23-US_ContributionTestResults!G$2)*-1</f>
        <v>-11970</v>
      </c>
      <c r="F23">
        <f>(US_ContributionTestResults!H23-US_ContributionTestResults!H$2)*-1</f>
        <v>-17140</v>
      </c>
      <c r="G23">
        <f>(US_ContributionTestResults!I23-US_ContributionTestResults!I$2)*-1</f>
        <v>-22870</v>
      </c>
      <c r="H23">
        <f>(US_ContributionTestResults!J23-US_ContributionTestResults!J$2)*-1</f>
        <v>-28710</v>
      </c>
      <c r="I23">
        <f>(US_ContributionTestResults!K23-US_ContributionTestResults!K$2)*-1</f>
        <v>-34560</v>
      </c>
      <c r="J23">
        <f>(US_ContributionTestResults!L23-US_ContributionTestResults!L$2)*-1</f>
        <v>-40650</v>
      </c>
      <c r="K23">
        <f>(US_ContributionTestResults!M23-US_ContributionTestResults!M$2)*-1</f>
        <v>-46330</v>
      </c>
      <c r="L23">
        <f>(US_ContributionTestResults!N23-US_ContributionTestResults!N$2)*-1</f>
        <v>-51820</v>
      </c>
      <c r="M23">
        <f>(US_ContributionTestResults!O23-US_ContributionTestResults!O$2)*-1</f>
        <v>-57550</v>
      </c>
      <c r="N23">
        <f>(US_ContributionTestResults!P23-US_ContributionTestResults!P$2)*-1</f>
        <v>-63110</v>
      </c>
      <c r="O23">
        <f>(US_ContributionTestResults!Q23-US_ContributionTestResults!Q$2)*-1</f>
        <v>-68590</v>
      </c>
      <c r="P23">
        <f>(US_ContributionTestResults!R23-US_ContributionTestResults!R$2)*-1</f>
        <v>-73940</v>
      </c>
      <c r="Q23">
        <f>(US_ContributionTestResults!S23-US_ContributionTestResults!S$2)*-1</f>
        <v>-79120</v>
      </c>
      <c r="R23">
        <f>(US_ContributionTestResults!T23-US_ContributionTestResults!T$2)*-1</f>
        <v>-83960</v>
      </c>
      <c r="S23">
        <f>(US_ContributionTestResults!U23-US_ContributionTestResults!U$2)*-1</f>
        <v>-88550</v>
      </c>
      <c r="T23">
        <f>(US_ContributionTestResults!V23-US_ContributionTestResults!V$2)*-1</f>
        <v>-92790</v>
      </c>
      <c r="U23">
        <f>(US_ContributionTestResults!W23-US_ContributionTestResults!W$2)*-1</f>
        <v>-96700</v>
      </c>
      <c r="V23">
        <f>(US_ContributionTestResults!X23-US_ContributionTestResults!X$2)*-1</f>
        <v>-100460</v>
      </c>
      <c r="W23">
        <f>(US_ContributionTestResults!Y23-US_ContributionTestResults!Y$2)*-1</f>
        <v>-104330</v>
      </c>
      <c r="X23">
        <f>(US_ContributionTestResults!Z23-US_ContributionTestResults!Z$2)*-1</f>
        <v>-108050</v>
      </c>
      <c r="Y23">
        <f>(US_ContributionTestResults!AA23-US_ContributionTestResults!AA$2)*-1</f>
        <v>-111900</v>
      </c>
      <c r="Z23">
        <f>(US_ContributionTestResults!AB23-US_ContributionTestResults!AB$2)*-1</f>
        <v>-115850</v>
      </c>
      <c r="AA23">
        <f>(US_ContributionTestResults!AC23-US_ContributionTestResults!AC$2)*-1</f>
        <v>-119580</v>
      </c>
      <c r="AB23">
        <f>(US_ContributionTestResults!AD23-US_ContributionTestResults!AD$2)*-1</f>
        <v>-123120</v>
      </c>
      <c r="AC23">
        <f>(US_ContributionTestResults!AE23-US_ContributionTestResults!AE$2)*-1</f>
        <v>-126460</v>
      </c>
      <c r="AD23">
        <f>(US_ContributionTestResults!AF23-US_ContributionTestResults!AF$2)*-1</f>
        <v>-129770</v>
      </c>
      <c r="AE23">
        <f>(US_ContributionTestResults!AG23-US_ContributionTestResults!AG$2)*-1</f>
        <v>-133200</v>
      </c>
      <c r="AF23">
        <f>(US_ContributionTestResults!AH23-US_ContributionTestResults!AH$2)*-1</f>
        <v>-136900</v>
      </c>
    </row>
    <row r="24" spans="1:32" x14ac:dyDescent="0.25">
      <c r="A24" t="s">
        <v>427</v>
      </c>
      <c r="B24">
        <f>(US_ContributionTestResults!D24-US_ContributionTestResults!D$2)*-1</f>
        <v>0</v>
      </c>
      <c r="C24">
        <f>(US_ContributionTestResults!E24-US_ContributionTestResults!E$2)*-1</f>
        <v>529</v>
      </c>
      <c r="D24">
        <f>(US_ContributionTestResults!F24-US_ContributionTestResults!F$2)*-1</f>
        <v>1450</v>
      </c>
      <c r="E24">
        <f>(US_ContributionTestResults!G24-US_ContributionTestResults!G$2)*-1</f>
        <v>2450</v>
      </c>
      <c r="F24">
        <f>(US_ContributionTestResults!H24-US_ContributionTestResults!H$2)*-1</f>
        <v>3390</v>
      </c>
      <c r="G24">
        <f>(US_ContributionTestResults!I24-US_ContributionTestResults!I$2)*-1</f>
        <v>4270</v>
      </c>
      <c r="H24">
        <f>(US_ContributionTestResults!J24-US_ContributionTestResults!J$2)*-1</f>
        <v>-370</v>
      </c>
      <c r="I24">
        <f>(US_ContributionTestResults!K24-US_ContributionTestResults!K$2)*-1</f>
        <v>-860</v>
      </c>
      <c r="J24">
        <f>(US_ContributionTestResults!L24-US_ContributionTestResults!L$2)*-1</f>
        <v>4310</v>
      </c>
      <c r="K24">
        <f>(US_ContributionTestResults!M24-US_ContributionTestResults!M$2)*-1</f>
        <v>13620</v>
      </c>
      <c r="L24">
        <f>(US_ContributionTestResults!N24-US_ContributionTestResults!N$2)*-1</f>
        <v>26360</v>
      </c>
      <c r="M24">
        <f>(US_ContributionTestResults!O24-US_ContributionTestResults!O$2)*-1</f>
        <v>38350</v>
      </c>
      <c r="N24">
        <f>(US_ContributionTestResults!P24-US_ContributionTestResults!P$2)*-1</f>
        <v>49810</v>
      </c>
      <c r="O24">
        <f>(US_ContributionTestResults!Q24-US_ContributionTestResults!Q$2)*-1</f>
        <v>59350</v>
      </c>
      <c r="P24">
        <f>(US_ContributionTestResults!R24-US_ContributionTestResults!R$2)*-1</f>
        <v>66900</v>
      </c>
      <c r="Q24">
        <f>(US_ContributionTestResults!S24-US_ContributionTestResults!S$2)*-1</f>
        <v>70230</v>
      </c>
      <c r="R24">
        <f>(US_ContributionTestResults!T24-US_ContributionTestResults!T$2)*-1</f>
        <v>62390</v>
      </c>
      <c r="S24">
        <f>(US_ContributionTestResults!U24-US_ContributionTestResults!U$2)*-1</f>
        <v>51080</v>
      </c>
      <c r="T24">
        <f>(US_ContributionTestResults!V24-US_ContributionTestResults!V$2)*-1</f>
        <v>38980</v>
      </c>
      <c r="U24">
        <f>(US_ContributionTestResults!W24-US_ContributionTestResults!W$2)*-1</f>
        <v>26890</v>
      </c>
      <c r="V24">
        <f>(US_ContributionTestResults!X24-US_ContributionTestResults!X$2)*-1</f>
        <v>15030</v>
      </c>
      <c r="W24">
        <f>(US_ContributionTestResults!Y24-US_ContributionTestResults!Y$2)*-1</f>
        <v>4020</v>
      </c>
      <c r="X24">
        <f>(US_ContributionTestResults!Z24-US_ContributionTestResults!Z$2)*-1</f>
        <v>-6340</v>
      </c>
      <c r="Y24">
        <f>(US_ContributionTestResults!AA24-US_ContributionTestResults!AA$2)*-1</f>
        <v>-15300</v>
      </c>
      <c r="Z24">
        <f>(US_ContributionTestResults!AB24-US_ContributionTestResults!AB$2)*-1</f>
        <v>-23460</v>
      </c>
      <c r="AA24">
        <f>(US_ContributionTestResults!AC24-US_ContributionTestResults!AC$2)*-1</f>
        <v>-30800</v>
      </c>
      <c r="AB24">
        <f>(US_ContributionTestResults!AD24-US_ContributionTestResults!AD$2)*-1</f>
        <v>-36040</v>
      </c>
      <c r="AC24">
        <f>(US_ContributionTestResults!AE24-US_ContributionTestResults!AE$2)*-1</f>
        <v>-39480</v>
      </c>
      <c r="AD24">
        <f>(US_ContributionTestResults!AF24-US_ContributionTestResults!AF$2)*-1</f>
        <v>-41440</v>
      </c>
      <c r="AE24">
        <f>(US_ContributionTestResults!AG24-US_ContributionTestResults!AG$2)*-1</f>
        <v>-42780</v>
      </c>
      <c r="AF24">
        <f>(US_ContributionTestResults!AH24-US_ContributionTestResults!AH$2)*-1</f>
        <v>-43730</v>
      </c>
    </row>
    <row r="25" spans="1:32" x14ac:dyDescent="0.25">
      <c r="A25" t="s">
        <v>429</v>
      </c>
      <c r="B25">
        <f>(US_ContributionTestResults!D25-US_ContributionTestResults!D$2)*-1</f>
        <v>0</v>
      </c>
      <c r="C25">
        <f>(US_ContributionTestResults!E25-US_ContributionTestResults!E$2)*-1</f>
        <v>685</v>
      </c>
      <c r="D25">
        <f>(US_ContributionTestResults!F25-US_ContributionTestResults!F$2)*-1</f>
        <v>-3897</v>
      </c>
      <c r="E25">
        <f>(US_ContributionTestResults!G25-US_ContributionTestResults!G$2)*-1</f>
        <v>-11000</v>
      </c>
      <c r="F25">
        <f>(US_ContributionTestResults!H25-US_ContributionTestResults!H$2)*-1</f>
        <v>-19350</v>
      </c>
      <c r="G25">
        <f>(US_ContributionTestResults!I25-US_ContributionTestResults!I$2)*-1</f>
        <v>-29100</v>
      </c>
      <c r="H25">
        <f>(US_ContributionTestResults!J25-US_ContributionTestResults!J$2)*-1</f>
        <v>-39090</v>
      </c>
      <c r="I25">
        <f>(US_ContributionTestResults!K25-US_ContributionTestResults!K$2)*-1</f>
        <v>-50830</v>
      </c>
      <c r="J25">
        <f>(US_ContributionTestResults!L25-US_ContributionTestResults!L$2)*-1</f>
        <v>-63910</v>
      </c>
      <c r="K25">
        <f>(US_ContributionTestResults!M25-US_ContributionTestResults!M$2)*-1</f>
        <v>-76300</v>
      </c>
      <c r="L25">
        <f>(US_ContributionTestResults!N25-US_ContributionTestResults!N$2)*-1</f>
        <v>-81530</v>
      </c>
      <c r="M25">
        <f>(US_ContributionTestResults!O25-US_ContributionTestResults!O$2)*-1</f>
        <v>-93390</v>
      </c>
      <c r="N25">
        <f>(US_ContributionTestResults!P25-US_ContributionTestResults!P$2)*-1</f>
        <v>-106080</v>
      </c>
      <c r="O25">
        <f>(US_ContributionTestResults!Q25-US_ContributionTestResults!Q$2)*-1</f>
        <v>-120870</v>
      </c>
      <c r="P25">
        <f>(US_ContributionTestResults!R25-US_ContributionTestResults!R$2)*-1</f>
        <v>-137920</v>
      </c>
      <c r="Q25">
        <f>(US_ContributionTestResults!S25-US_ContributionTestResults!S$2)*-1</f>
        <v>-154960</v>
      </c>
      <c r="R25">
        <f>(US_ContributionTestResults!T25-US_ContributionTestResults!T$2)*-1</f>
        <v>-170800</v>
      </c>
      <c r="S25">
        <f>(US_ContributionTestResults!U25-US_ContributionTestResults!U$2)*-1</f>
        <v>-185790</v>
      </c>
      <c r="T25">
        <f>(US_ContributionTestResults!V25-US_ContributionTestResults!V$2)*-1</f>
        <v>-199820</v>
      </c>
      <c r="U25">
        <f>(US_ContributionTestResults!W25-US_ContributionTestResults!W$2)*-1</f>
        <v>-212300</v>
      </c>
      <c r="V25">
        <f>(US_ContributionTestResults!X25-US_ContributionTestResults!X$2)*-1</f>
        <v>-225850</v>
      </c>
      <c r="W25">
        <f>(US_ContributionTestResults!Y25-US_ContributionTestResults!Y$2)*-1</f>
        <v>-241690</v>
      </c>
      <c r="X25">
        <f>(US_ContributionTestResults!Z25-US_ContributionTestResults!Z$2)*-1</f>
        <v>-258770</v>
      </c>
      <c r="Y25">
        <f>(US_ContributionTestResults!AA25-US_ContributionTestResults!AA$2)*-1</f>
        <v>-277400</v>
      </c>
      <c r="Z25">
        <f>(US_ContributionTestResults!AB25-US_ContributionTestResults!AB$2)*-1</f>
        <v>-297800</v>
      </c>
      <c r="AA25">
        <f>(US_ContributionTestResults!AC25-US_ContributionTestResults!AC$2)*-1</f>
        <v>-319090</v>
      </c>
      <c r="AB25">
        <f>(US_ContributionTestResults!AD25-US_ContributionTestResults!AD$2)*-1</f>
        <v>-336530</v>
      </c>
      <c r="AC25">
        <f>(US_ContributionTestResults!AE25-US_ContributionTestResults!AE$2)*-1</f>
        <v>-352360</v>
      </c>
      <c r="AD25">
        <f>(US_ContributionTestResults!AF25-US_ContributionTestResults!AF$2)*-1</f>
        <v>-367290</v>
      </c>
      <c r="AE25">
        <f>(US_ContributionTestResults!AG25-US_ContributionTestResults!AG$2)*-1</f>
        <v>-383560</v>
      </c>
      <c r="AF25">
        <f>(US_ContributionTestResults!AH25-US_ContributionTestResults!AH$2)*-1</f>
        <v>-402840</v>
      </c>
    </row>
    <row r="26" spans="1:32" x14ac:dyDescent="0.25">
      <c r="A26" t="s">
        <v>431</v>
      </c>
      <c r="B26">
        <f>(US_ContributionTestResults!D26-US_ContributionTestResults!D$2)*-1</f>
        <v>0</v>
      </c>
      <c r="C26">
        <f>(US_ContributionTestResults!E26-US_ContributionTestResults!E$2)*-1</f>
        <v>21189</v>
      </c>
      <c r="D26">
        <f>(US_ContributionTestResults!F26-US_ContributionTestResults!F$2)*-1</f>
        <v>27223</v>
      </c>
      <c r="E26">
        <f>(US_ContributionTestResults!G26-US_ContributionTestResults!G$2)*-1</f>
        <v>19390</v>
      </c>
      <c r="F26">
        <f>(US_ContributionTestResults!H26-US_ContributionTestResults!H$2)*-1</f>
        <v>9520</v>
      </c>
      <c r="G26">
        <f>(US_ContributionTestResults!I26-US_ContributionTestResults!I$2)*-1</f>
        <v>-1800</v>
      </c>
      <c r="H26">
        <f>(US_ContributionTestResults!J26-US_ContributionTestResults!J$2)*-1</f>
        <v>-17740</v>
      </c>
      <c r="I26">
        <f>(US_ContributionTestResults!K26-US_ContributionTestResults!K$2)*-1</f>
        <v>-38770</v>
      </c>
      <c r="J26">
        <f>(US_ContributionTestResults!L26-US_ContributionTestResults!L$2)*-1</f>
        <v>-47740</v>
      </c>
      <c r="K26">
        <f>(US_ContributionTestResults!M26-US_ContributionTestResults!M$2)*-1</f>
        <v>-50890</v>
      </c>
      <c r="L26">
        <f>(US_ContributionTestResults!N26-US_ContributionTestResults!N$2)*-1</f>
        <v>-51020</v>
      </c>
      <c r="M26">
        <f>(US_ContributionTestResults!O26-US_ContributionTestResults!O$2)*-1</f>
        <v>-57180</v>
      </c>
      <c r="N26">
        <f>(US_ContributionTestResults!P26-US_ContributionTestResults!P$2)*-1</f>
        <v>-63980</v>
      </c>
      <c r="O26">
        <f>(US_ContributionTestResults!Q26-US_ContributionTestResults!Q$2)*-1</f>
        <v>-73310</v>
      </c>
      <c r="P26">
        <f>(US_ContributionTestResults!R26-US_ContributionTestResults!R$2)*-1</f>
        <v>-86810</v>
      </c>
      <c r="Q26">
        <f>(US_ContributionTestResults!S26-US_ContributionTestResults!S$2)*-1</f>
        <v>-97920</v>
      </c>
      <c r="R26">
        <f>(US_ContributionTestResults!T26-US_ContributionTestResults!T$2)*-1</f>
        <v>-104380</v>
      </c>
      <c r="S26">
        <f>(US_ContributionTestResults!U26-US_ContributionTestResults!U$2)*-1</f>
        <v>-102750</v>
      </c>
      <c r="T26">
        <f>(US_ContributionTestResults!V26-US_ContributionTestResults!V$2)*-1</f>
        <v>-101100</v>
      </c>
      <c r="U26">
        <f>(US_ContributionTestResults!W26-US_ContributionTestResults!W$2)*-1</f>
        <v>-102070</v>
      </c>
      <c r="V26">
        <f>(US_ContributionTestResults!X26-US_ContributionTestResults!X$2)*-1</f>
        <v>-105000</v>
      </c>
      <c r="W26">
        <f>(US_ContributionTestResults!Y26-US_ContributionTestResults!Y$2)*-1</f>
        <v>-108050</v>
      </c>
      <c r="X26">
        <f>(US_ContributionTestResults!Z26-US_ContributionTestResults!Z$2)*-1</f>
        <v>-111600</v>
      </c>
      <c r="Y26">
        <f>(US_ContributionTestResults!AA26-US_ContributionTestResults!AA$2)*-1</f>
        <v>-115940</v>
      </c>
      <c r="Z26">
        <f>(US_ContributionTestResults!AB26-US_ContributionTestResults!AB$2)*-1</f>
        <v>-120700</v>
      </c>
      <c r="AA26">
        <f>(US_ContributionTestResults!AC26-US_ContributionTestResults!AC$2)*-1</f>
        <v>-122600</v>
      </c>
      <c r="AB26">
        <f>(US_ContributionTestResults!AD26-US_ContributionTestResults!AD$2)*-1</f>
        <v>-117350</v>
      </c>
      <c r="AC26">
        <f>(US_ContributionTestResults!AE26-US_ContributionTestResults!AE$2)*-1</f>
        <v>-103840</v>
      </c>
      <c r="AD26">
        <f>(US_ContributionTestResults!AF26-US_ContributionTestResults!AF$2)*-1</f>
        <v>-86000</v>
      </c>
      <c r="AE26">
        <f>(US_ContributionTestResults!AG26-US_ContributionTestResults!AG$2)*-1</f>
        <v>-67020</v>
      </c>
      <c r="AF26">
        <f>(US_ContributionTestResults!AH26-US_ContributionTestResults!AH$2)*-1</f>
        <v>-48950</v>
      </c>
    </row>
    <row r="27" spans="1:32" x14ac:dyDescent="0.25">
      <c r="A27" t="s">
        <v>433</v>
      </c>
      <c r="B27">
        <f>(US_ContributionTestResults!D27-US_ContributionTestResults!D$2)*-1</f>
        <v>0</v>
      </c>
      <c r="C27">
        <f>(US_ContributionTestResults!E27-US_ContributionTestResults!E$2)*-1</f>
        <v>111</v>
      </c>
      <c r="D27">
        <f>(US_ContributionTestResults!F27-US_ContributionTestResults!F$2)*-1</f>
        <v>-252</v>
      </c>
      <c r="E27">
        <f>(US_ContributionTestResults!G27-US_ContributionTestResults!G$2)*-1</f>
        <v>-500</v>
      </c>
      <c r="F27">
        <f>(US_ContributionTestResults!H27-US_ContributionTestResults!H$2)*-1</f>
        <v>-660</v>
      </c>
      <c r="G27">
        <f>(US_ContributionTestResults!I27-US_ContributionTestResults!I$2)*-1</f>
        <v>-660</v>
      </c>
      <c r="H27">
        <f>(US_ContributionTestResults!J27-US_ContributionTestResults!J$2)*-1</f>
        <v>-420</v>
      </c>
      <c r="I27">
        <f>(US_ContributionTestResults!K27-US_ContributionTestResults!K$2)*-1</f>
        <v>-120</v>
      </c>
      <c r="J27">
        <f>(US_ContributionTestResults!L27-US_ContributionTestResults!L$2)*-1</f>
        <v>3550</v>
      </c>
      <c r="K27">
        <f>(US_ContributionTestResults!M27-US_ContributionTestResults!M$2)*-1</f>
        <v>5820</v>
      </c>
      <c r="L27">
        <f>(US_ContributionTestResults!N27-US_ContributionTestResults!N$2)*-1</f>
        <v>34400</v>
      </c>
      <c r="M27">
        <f>(US_ContributionTestResults!O27-US_ContributionTestResults!O$2)*-1</f>
        <v>112140</v>
      </c>
      <c r="N27">
        <f>(US_ContributionTestResults!P27-US_ContributionTestResults!P$2)*-1</f>
        <v>189940</v>
      </c>
      <c r="O27">
        <f>(US_ContributionTestResults!Q27-US_ContributionTestResults!Q$2)*-1</f>
        <v>268580</v>
      </c>
      <c r="P27">
        <f>(US_ContributionTestResults!R27-US_ContributionTestResults!R$2)*-1</f>
        <v>414830</v>
      </c>
      <c r="Q27">
        <f>(US_ContributionTestResults!S27-US_ContributionTestResults!S$2)*-1</f>
        <v>447650</v>
      </c>
      <c r="R27">
        <f>(US_ContributionTestResults!T27-US_ContributionTestResults!T$2)*-1</f>
        <v>454120</v>
      </c>
      <c r="S27">
        <f>(US_ContributionTestResults!U27-US_ContributionTestResults!U$2)*-1</f>
        <v>386240</v>
      </c>
      <c r="T27">
        <f>(US_ContributionTestResults!V27-US_ContributionTestResults!V$2)*-1</f>
        <v>311180</v>
      </c>
      <c r="U27">
        <f>(US_ContributionTestResults!W27-US_ContributionTestResults!W$2)*-1</f>
        <v>228310</v>
      </c>
      <c r="V27">
        <f>(US_ContributionTestResults!X27-US_ContributionTestResults!X$2)*-1</f>
        <v>151280</v>
      </c>
      <c r="W27">
        <f>(US_ContributionTestResults!Y27-US_ContributionTestResults!Y$2)*-1</f>
        <v>86300</v>
      </c>
      <c r="X27">
        <f>(US_ContributionTestResults!Z27-US_ContributionTestResults!Z$2)*-1</f>
        <v>32010</v>
      </c>
      <c r="Y27">
        <f>(US_ContributionTestResults!AA27-US_ContributionTestResults!AA$2)*-1</f>
        <v>-12850</v>
      </c>
      <c r="Z27">
        <f>(US_ContributionTestResults!AB27-US_ContributionTestResults!AB$2)*-1</f>
        <v>-51380</v>
      </c>
      <c r="AA27">
        <f>(US_ContributionTestResults!AC27-US_ContributionTestResults!AC$2)*-1</f>
        <v>-82790</v>
      </c>
      <c r="AB27">
        <f>(US_ContributionTestResults!AD27-US_ContributionTestResults!AD$2)*-1</f>
        <v>-109270</v>
      </c>
      <c r="AC27">
        <f>(US_ContributionTestResults!AE27-US_ContributionTestResults!AE$2)*-1</f>
        <v>-131370</v>
      </c>
      <c r="AD27">
        <f>(US_ContributionTestResults!AF27-US_ContributionTestResults!AF$2)*-1</f>
        <v>-148770</v>
      </c>
      <c r="AE27">
        <f>(US_ContributionTestResults!AG27-US_ContributionTestResults!AG$2)*-1</f>
        <v>-161610</v>
      </c>
      <c r="AF27">
        <f>(US_ContributionTestResults!AH27-US_ContributionTestResults!AH$2)*-1</f>
        <v>-171460</v>
      </c>
    </row>
    <row r="28" spans="1:32" x14ac:dyDescent="0.25">
      <c r="A28" t="s">
        <v>435</v>
      </c>
      <c r="B28">
        <f>(US_ContributionTestResults!D28-US_ContributionTestResults!D$2)*-1</f>
        <v>0</v>
      </c>
      <c r="C28">
        <f>(US_ContributionTestResults!E28-US_ContributionTestResults!E$2)*-1</f>
        <v>207466</v>
      </c>
      <c r="D28">
        <f>(US_ContributionTestResults!F28-US_ContributionTestResults!F$2)*-1</f>
        <v>311133</v>
      </c>
      <c r="E28">
        <f>(US_ContributionTestResults!G28-US_ContributionTestResults!G$2)*-1</f>
        <v>355136</v>
      </c>
      <c r="F28">
        <f>(US_ContributionTestResults!H28-US_ContributionTestResults!H$2)*-1</f>
        <v>371670</v>
      </c>
      <c r="G28">
        <f>(US_ContributionTestResults!I28-US_ContributionTestResults!I$2)*-1</f>
        <v>373130</v>
      </c>
      <c r="H28">
        <f>(US_ContributionTestResults!J28-US_ContributionTestResults!J$2)*-1</f>
        <v>369290</v>
      </c>
      <c r="I28">
        <f>(US_ContributionTestResults!K28-US_ContributionTestResults!K$2)*-1</f>
        <v>363640</v>
      </c>
      <c r="J28">
        <f>(US_ContributionTestResults!L28-US_ContributionTestResults!L$2)*-1</f>
        <v>357210</v>
      </c>
      <c r="K28">
        <f>(US_ContributionTestResults!M28-US_ContributionTestResults!M$2)*-1</f>
        <v>351740</v>
      </c>
      <c r="L28">
        <f>(US_ContributionTestResults!N28-US_ContributionTestResults!N$2)*-1</f>
        <v>347620</v>
      </c>
      <c r="M28">
        <f>(US_ContributionTestResults!O28-US_ContributionTestResults!O$2)*-1</f>
        <v>343040</v>
      </c>
      <c r="N28">
        <f>(US_ContributionTestResults!P28-US_ContributionTestResults!P$2)*-1</f>
        <v>338760</v>
      </c>
      <c r="O28">
        <f>(US_ContributionTestResults!Q28-US_ContributionTestResults!Q$2)*-1</f>
        <v>334810</v>
      </c>
      <c r="P28">
        <f>(US_ContributionTestResults!R28-US_ContributionTestResults!R$2)*-1</f>
        <v>330940</v>
      </c>
      <c r="Q28">
        <f>(US_ContributionTestResults!S28-US_ContributionTestResults!S$2)*-1</f>
        <v>328110</v>
      </c>
      <c r="R28">
        <f>(US_ContributionTestResults!T28-US_ContributionTestResults!T$2)*-1</f>
        <v>325840</v>
      </c>
      <c r="S28">
        <f>(US_ContributionTestResults!U28-US_ContributionTestResults!U$2)*-1</f>
        <v>323840</v>
      </c>
      <c r="T28">
        <f>(US_ContributionTestResults!V28-US_ContributionTestResults!V$2)*-1</f>
        <v>321960</v>
      </c>
      <c r="U28">
        <f>(US_ContributionTestResults!W28-US_ContributionTestResults!W$2)*-1</f>
        <v>320280</v>
      </c>
      <c r="V28">
        <f>(US_ContributionTestResults!X28-US_ContributionTestResults!X$2)*-1</f>
        <v>318910</v>
      </c>
      <c r="W28">
        <f>(US_ContributionTestResults!Y28-US_ContributionTestResults!Y$2)*-1</f>
        <v>317690</v>
      </c>
      <c r="X28">
        <f>(US_ContributionTestResults!Z28-US_ContributionTestResults!Z$2)*-1</f>
        <v>316600</v>
      </c>
      <c r="Y28">
        <f>(US_ContributionTestResults!AA28-US_ContributionTestResults!AA$2)*-1</f>
        <v>315300</v>
      </c>
      <c r="Z28">
        <f>(US_ContributionTestResults!AB28-US_ContributionTestResults!AB$2)*-1</f>
        <v>310060</v>
      </c>
      <c r="AA28">
        <f>(US_ContributionTestResults!AC28-US_ContributionTestResults!AC$2)*-1</f>
        <v>305410</v>
      </c>
      <c r="AB28">
        <f>(US_ContributionTestResults!AD28-US_ContributionTestResults!AD$2)*-1</f>
        <v>302290</v>
      </c>
      <c r="AC28">
        <f>(US_ContributionTestResults!AE28-US_ContributionTestResults!AE$2)*-1</f>
        <v>299850</v>
      </c>
      <c r="AD28">
        <f>(US_ContributionTestResults!AF28-US_ContributionTestResults!AF$2)*-1</f>
        <v>298350</v>
      </c>
      <c r="AE28">
        <f>(US_ContributionTestResults!AG28-US_ContributionTestResults!AG$2)*-1</f>
        <v>297910</v>
      </c>
      <c r="AF28">
        <f>(US_ContributionTestResults!AH28-US_ContributionTestResults!AH$2)*-1</f>
        <v>297300</v>
      </c>
    </row>
    <row r="29" spans="1:32" x14ac:dyDescent="0.25">
      <c r="A29" t="s">
        <v>437</v>
      </c>
      <c r="B29">
        <f>(US_ContributionTestResults!D29-US_ContributionTestResults!D$2)*-1</f>
        <v>0</v>
      </c>
      <c r="C29">
        <f>(US_ContributionTestResults!E29-US_ContributionTestResults!E$2)*-1</f>
        <v>23695</v>
      </c>
      <c r="D29">
        <f>(US_ContributionTestResults!F29-US_ContributionTestResults!F$2)*-1</f>
        <v>-11081</v>
      </c>
      <c r="E29">
        <f>(US_ContributionTestResults!G29-US_ContributionTestResults!G$2)*-1</f>
        <v>-80250</v>
      </c>
      <c r="F29">
        <f>(US_ContributionTestResults!H29-US_ContributionTestResults!H$2)*-1</f>
        <v>-103080</v>
      </c>
      <c r="G29">
        <f>(US_ContributionTestResults!I29-US_ContributionTestResults!I$2)*-1</f>
        <v>-154720</v>
      </c>
      <c r="H29">
        <f>(US_ContributionTestResults!J29-US_ContributionTestResults!J$2)*-1</f>
        <v>-220420</v>
      </c>
      <c r="I29">
        <f>(US_ContributionTestResults!K29-US_ContributionTestResults!K$2)*-1</f>
        <v>-302040</v>
      </c>
      <c r="J29">
        <f>(US_ContributionTestResults!L29-US_ContributionTestResults!L$2)*-1</f>
        <v>-363600</v>
      </c>
      <c r="K29">
        <f>(US_ContributionTestResults!M29-US_ContributionTestResults!M$2)*-1</f>
        <v>-301830</v>
      </c>
      <c r="L29">
        <f>(US_ContributionTestResults!N29-US_ContributionTestResults!N$2)*-1</f>
        <v>-246200</v>
      </c>
      <c r="M29">
        <f>(US_ContributionTestResults!O29-US_ContributionTestResults!O$2)*-1</f>
        <v>-168720</v>
      </c>
      <c r="N29">
        <f>(US_ContributionTestResults!P29-US_ContributionTestResults!P$2)*-1</f>
        <v>-104460</v>
      </c>
      <c r="O29">
        <f>(US_ContributionTestResults!Q29-US_ContributionTestResults!Q$2)*-1</f>
        <v>-50390</v>
      </c>
      <c r="P29">
        <f>(US_ContributionTestResults!R29-US_ContributionTestResults!R$2)*-1</f>
        <v>66760</v>
      </c>
      <c r="Q29">
        <f>(US_ContributionTestResults!S29-US_ContributionTestResults!S$2)*-1</f>
        <v>61490</v>
      </c>
      <c r="R29">
        <f>(US_ContributionTestResults!T29-US_ContributionTestResults!T$2)*-1</f>
        <v>80470</v>
      </c>
      <c r="S29">
        <f>(US_ContributionTestResults!U29-US_ContributionTestResults!U$2)*-1</f>
        <v>96080</v>
      </c>
      <c r="T29">
        <f>(US_ContributionTestResults!V29-US_ContributionTestResults!V$2)*-1</f>
        <v>96530</v>
      </c>
      <c r="U29">
        <f>(US_ContributionTestResults!W29-US_ContributionTestResults!W$2)*-1</f>
        <v>90640</v>
      </c>
      <c r="V29">
        <f>(US_ContributionTestResults!X29-US_ContributionTestResults!X$2)*-1</f>
        <v>87010</v>
      </c>
      <c r="W29">
        <f>(US_ContributionTestResults!Y29-US_ContributionTestResults!Y$2)*-1</f>
        <v>82880</v>
      </c>
      <c r="X29">
        <f>(US_ContributionTestResults!Z29-US_ContributionTestResults!Z$2)*-1</f>
        <v>79040</v>
      </c>
      <c r="Y29">
        <f>(US_ContributionTestResults!AA29-US_ContributionTestResults!AA$2)*-1</f>
        <v>96250</v>
      </c>
      <c r="Z29">
        <f>(US_ContributionTestResults!AB29-US_ContributionTestResults!AB$2)*-1</f>
        <v>129100</v>
      </c>
      <c r="AA29">
        <f>(US_ContributionTestResults!AC29-US_ContributionTestResults!AC$2)*-1</f>
        <v>101540</v>
      </c>
      <c r="AB29">
        <f>(US_ContributionTestResults!AD29-US_ContributionTestResults!AD$2)*-1</f>
        <v>96380</v>
      </c>
      <c r="AC29">
        <f>(US_ContributionTestResults!AE29-US_ContributionTestResults!AE$2)*-1</f>
        <v>97250</v>
      </c>
      <c r="AD29">
        <f>(US_ContributionTestResults!AF29-US_ContributionTestResults!AF$2)*-1</f>
        <v>101510</v>
      </c>
      <c r="AE29">
        <f>(US_ContributionTestResults!AG29-US_ContributionTestResults!AG$2)*-1</f>
        <v>83660</v>
      </c>
      <c r="AF29">
        <f>(US_ContributionTestResults!AH29-US_ContributionTestResults!AH$2)*-1</f>
        <v>76600</v>
      </c>
    </row>
    <row r="30" spans="1:32" x14ac:dyDescent="0.25">
      <c r="A30" t="s">
        <v>439</v>
      </c>
      <c r="B30">
        <f>(US_ContributionTestResults!D30-US_ContributionTestResults!D$2)*-1</f>
        <v>75</v>
      </c>
      <c r="C30">
        <f>(US_ContributionTestResults!E30-US_ContributionTestResults!E$2)*-1</f>
        <v>531025</v>
      </c>
      <c r="D30">
        <f>(US_ContributionTestResults!F30-US_ContributionTestResults!F$2)*-1</f>
        <v>992739</v>
      </c>
      <c r="E30">
        <f>(US_ContributionTestResults!G30-US_ContributionTestResults!G$2)*-1</f>
        <v>1338560</v>
      </c>
      <c r="F30">
        <f>(US_ContributionTestResults!H30-US_ContributionTestResults!H$2)*-1</f>
        <v>1615310</v>
      </c>
      <c r="G30">
        <f>(US_ContributionTestResults!I30-US_ContributionTestResults!I$2)*-1</f>
        <v>1936560</v>
      </c>
      <c r="H30">
        <f>(US_ContributionTestResults!J30-US_ContributionTestResults!J$2)*-1</f>
        <v>2271920</v>
      </c>
      <c r="I30">
        <f>(US_ContributionTestResults!K30-US_ContributionTestResults!K$2)*-1</f>
        <v>2565390</v>
      </c>
      <c r="J30">
        <f>(US_ContributionTestResults!L30-US_ContributionTestResults!L$2)*-1</f>
        <v>2853110</v>
      </c>
      <c r="K30">
        <f>(US_ContributionTestResults!M30-US_ContributionTestResults!M$2)*-1</f>
        <v>3129350</v>
      </c>
      <c r="L30">
        <f>(US_ContributionTestResults!N30-US_ContributionTestResults!N$2)*-1</f>
        <v>3438400</v>
      </c>
      <c r="M30">
        <f>(US_ContributionTestResults!O30-US_ContributionTestResults!O$2)*-1</f>
        <v>3719980</v>
      </c>
      <c r="N30">
        <f>(US_ContributionTestResults!P30-US_ContributionTestResults!P$2)*-1</f>
        <v>4002110</v>
      </c>
      <c r="O30">
        <f>(US_ContributionTestResults!Q30-US_ContributionTestResults!Q$2)*-1</f>
        <v>4289100</v>
      </c>
      <c r="P30">
        <f>(US_ContributionTestResults!R30-US_ContributionTestResults!R$2)*-1</f>
        <v>4636610</v>
      </c>
      <c r="Q30">
        <f>(US_ContributionTestResults!S30-US_ContributionTestResults!S$2)*-1</f>
        <v>4788150</v>
      </c>
      <c r="R30">
        <f>(US_ContributionTestResults!T30-US_ContributionTestResults!T$2)*-1</f>
        <v>4882520</v>
      </c>
      <c r="S30">
        <f>(US_ContributionTestResults!U30-US_ContributionTestResults!U$2)*-1</f>
        <v>4900940</v>
      </c>
      <c r="T30">
        <f>(US_ContributionTestResults!V30-US_ContributionTestResults!V$2)*-1</f>
        <v>4900460</v>
      </c>
      <c r="U30">
        <f>(US_ContributionTestResults!W30-US_ContributionTestResults!W$2)*-1</f>
        <v>4873040</v>
      </c>
      <c r="V30">
        <f>(US_ContributionTestResults!X30-US_ContributionTestResults!X$2)*-1</f>
        <v>4844350</v>
      </c>
      <c r="W30">
        <f>(US_ContributionTestResults!Y30-US_ContributionTestResults!Y$2)*-1</f>
        <v>4826620</v>
      </c>
      <c r="X30">
        <f>(US_ContributionTestResults!Z30-US_ContributionTestResults!Z$2)*-1</f>
        <v>4814020</v>
      </c>
      <c r="Y30">
        <f>(US_ContributionTestResults!AA30-US_ContributionTestResults!AA$2)*-1</f>
        <v>4812650</v>
      </c>
      <c r="Z30">
        <f>(US_ContributionTestResults!AB30-US_ContributionTestResults!AB$2)*-1</f>
        <v>4812670</v>
      </c>
      <c r="AA30">
        <f>(US_ContributionTestResults!AC30-US_ContributionTestResults!AC$2)*-1</f>
        <v>4812070</v>
      </c>
      <c r="AB30">
        <f>(US_ContributionTestResults!AD30-US_ContributionTestResults!AD$2)*-1</f>
        <v>4812650</v>
      </c>
      <c r="AC30">
        <f>(US_ContributionTestResults!AE30-US_ContributionTestResults!AE$2)*-1</f>
        <v>4819900</v>
      </c>
      <c r="AD30">
        <f>(US_ContributionTestResults!AF30-US_ContributionTestResults!AF$2)*-1</f>
        <v>4832710</v>
      </c>
      <c r="AE30">
        <f>(US_ContributionTestResults!AG30-US_ContributionTestResults!AG$2)*-1</f>
        <v>4863810</v>
      </c>
      <c r="AF30">
        <f>(US_ContributionTestResults!AH30-US_ContributionTestResults!AH$2)*-1</f>
        <v>4914600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zoomScale="90" zoomScaleNormal="90" workbookViewId="0">
      <selection activeCell="A33" sqref="A33"/>
    </sheetView>
  </sheetViews>
  <sheetFormatPr defaultRowHeight="15" x14ac:dyDescent="0.25"/>
  <cols>
    <col min="1" max="1" width="11.85546875" bestFit="1" customWidth="1"/>
    <col min="2" max="2" width="49.28515625" bestFit="1" customWidth="1"/>
    <col min="3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39.5703125" bestFit="1" customWidth="1"/>
    <col min="8" max="8" width="39.7109375" bestFit="1" customWidth="1"/>
    <col min="9" max="9" width="46.85546875" bestFit="1" customWidth="1"/>
    <col min="10" max="10" width="38.7109375" bestFit="1" customWidth="1"/>
    <col min="11" max="11" width="37.42578125" bestFit="1" customWidth="1"/>
    <col min="12" max="12" width="43.140625" bestFit="1" customWidth="1"/>
    <col min="13" max="13" width="33.5703125" bestFit="1" customWidth="1"/>
    <col min="14" max="14" width="39.42578125" bestFit="1" customWidth="1"/>
    <col min="15" max="15" width="35.5703125" bestFit="1" customWidth="1"/>
    <col min="16" max="16" width="43.140625" bestFit="1" customWidth="1"/>
    <col min="17" max="17" width="34.5703125" bestFit="1" customWidth="1"/>
    <col min="18" max="18" width="40.5703125" bestFit="1" customWidth="1"/>
    <col min="19" max="19" width="33.42578125" bestFit="1" customWidth="1"/>
    <col min="20" max="20" width="55.140625" bestFit="1" customWidth="1"/>
    <col min="21" max="21" width="43.42578125" bestFit="1" customWidth="1"/>
    <col min="22" max="22" width="38.85546875" bestFit="1" customWidth="1"/>
    <col min="23" max="23" width="52" bestFit="1" customWidth="1"/>
    <col min="24" max="24" width="26" bestFit="1" customWidth="1"/>
    <col min="25" max="25" width="51.28515625" bestFit="1" customWidth="1"/>
    <col min="26" max="26" width="43.7109375" bestFit="1" customWidth="1"/>
    <col min="27" max="27" width="42.28515625" bestFit="1" customWidth="1"/>
    <col min="28" max="28" width="41.5703125" bestFit="1" customWidth="1"/>
    <col min="29" max="29" width="56.140625" bestFit="1" customWidth="1"/>
    <col min="30" max="30" width="54.5703125" bestFit="1" customWidth="1"/>
    <col min="31" max="31" width="11.28515625" bestFit="1" customWidth="1"/>
    <col min="32" max="32" width="11.5703125" bestFit="1" customWidth="1"/>
  </cols>
  <sheetData>
    <row r="1" spans="1:31" x14ac:dyDescent="0.25">
      <c r="B1" s="7" t="s">
        <v>473</v>
      </c>
    </row>
    <row r="2" spans="1:31" x14ac:dyDescent="0.25">
      <c r="A2" s="7" t="s">
        <v>474</v>
      </c>
      <c r="B2" t="s">
        <v>433</v>
      </c>
      <c r="C2" t="s">
        <v>397</v>
      </c>
      <c r="D2" t="s">
        <v>439</v>
      </c>
      <c r="E2" t="s">
        <v>431</v>
      </c>
      <c r="F2" t="s">
        <v>415</v>
      </c>
      <c r="G2" t="s">
        <v>435</v>
      </c>
      <c r="H2" t="s">
        <v>387</v>
      </c>
      <c r="I2" t="s">
        <v>399</v>
      </c>
      <c r="J2" t="s">
        <v>401</v>
      </c>
      <c r="K2" t="s">
        <v>419</v>
      </c>
      <c r="L2" t="s">
        <v>393</v>
      </c>
      <c r="M2" t="s">
        <v>403</v>
      </c>
      <c r="N2" t="s">
        <v>407</v>
      </c>
      <c r="O2" t="s">
        <v>423</v>
      </c>
      <c r="P2" t="s">
        <v>427</v>
      </c>
      <c r="Q2" t="s">
        <v>395</v>
      </c>
      <c r="R2" t="s">
        <v>405</v>
      </c>
      <c r="S2" t="s">
        <v>417</v>
      </c>
      <c r="T2" t="s">
        <v>429</v>
      </c>
      <c r="U2" t="s">
        <v>409</v>
      </c>
      <c r="V2" t="s">
        <v>411</v>
      </c>
      <c r="W2" t="s">
        <v>413</v>
      </c>
      <c r="X2" t="s">
        <v>382</v>
      </c>
      <c r="Y2" t="s">
        <v>385</v>
      </c>
      <c r="Z2" t="s">
        <v>421</v>
      </c>
      <c r="AA2" t="s">
        <v>389</v>
      </c>
      <c r="AB2" t="s">
        <v>391</v>
      </c>
      <c r="AC2" t="s">
        <v>425</v>
      </c>
      <c r="AD2" t="s">
        <v>437</v>
      </c>
      <c r="AE2" t="s">
        <v>441</v>
      </c>
    </row>
    <row r="3" spans="1:31" x14ac:dyDescent="0.25">
      <c r="A3" s="8" t="s">
        <v>442</v>
      </c>
      <c r="B3" s="9">
        <v>0</v>
      </c>
      <c r="C3" s="9">
        <v>0</v>
      </c>
      <c r="D3" s="9">
        <v>75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75</v>
      </c>
      <c r="AC3" s="9">
        <v>0</v>
      </c>
      <c r="AD3" s="9">
        <v>0</v>
      </c>
      <c r="AE3" s="9">
        <v>150</v>
      </c>
    </row>
    <row r="4" spans="1:31" x14ac:dyDescent="0.25">
      <c r="A4" s="8" t="s">
        <v>443</v>
      </c>
      <c r="B4" s="9">
        <v>111</v>
      </c>
      <c r="C4" s="9">
        <v>746</v>
      </c>
      <c r="D4" s="9">
        <v>531025</v>
      </c>
      <c r="E4" s="9">
        <v>21189</v>
      </c>
      <c r="F4" s="9">
        <v>16078</v>
      </c>
      <c r="G4" s="9">
        <v>207466</v>
      </c>
      <c r="H4" s="9">
        <v>2298</v>
      </c>
      <c r="I4" s="9">
        <v>-133</v>
      </c>
      <c r="J4" s="9">
        <v>-4970</v>
      </c>
      <c r="K4" s="9">
        <v>15904</v>
      </c>
      <c r="L4" s="9">
        <v>-135</v>
      </c>
      <c r="M4" s="9">
        <v>-293</v>
      </c>
      <c r="N4" s="9">
        <v>230</v>
      </c>
      <c r="O4" s="9">
        <v>-441</v>
      </c>
      <c r="P4" s="9">
        <v>529</v>
      </c>
      <c r="Q4" s="9">
        <v>88501</v>
      </c>
      <c r="R4" s="9">
        <v>297</v>
      </c>
      <c r="S4" s="9">
        <v>15023</v>
      </c>
      <c r="T4" s="9">
        <v>685</v>
      </c>
      <c r="U4" s="9">
        <v>83418</v>
      </c>
      <c r="V4" s="9">
        <v>-8591</v>
      </c>
      <c r="W4" s="9">
        <v>16515</v>
      </c>
      <c r="X4" s="9">
        <v>0</v>
      </c>
      <c r="Y4" s="9">
        <v>259</v>
      </c>
      <c r="Z4" s="9">
        <v>27322</v>
      </c>
      <c r="AA4" s="9">
        <v>8423</v>
      </c>
      <c r="AB4" s="9">
        <v>409</v>
      </c>
      <c r="AC4" s="9">
        <v>-2591</v>
      </c>
      <c r="AD4" s="9">
        <v>23695</v>
      </c>
      <c r="AE4" s="9">
        <v>1042969</v>
      </c>
    </row>
    <row r="5" spans="1:31" x14ac:dyDescent="0.25">
      <c r="A5" s="8" t="s">
        <v>444</v>
      </c>
      <c r="B5" s="9">
        <v>-252</v>
      </c>
      <c r="C5" s="9">
        <v>1975</v>
      </c>
      <c r="D5" s="9">
        <v>992739</v>
      </c>
      <c r="E5" s="9">
        <v>27223</v>
      </c>
      <c r="F5" s="9">
        <v>43019</v>
      </c>
      <c r="G5" s="9">
        <v>311133</v>
      </c>
      <c r="H5" s="9">
        <v>6571</v>
      </c>
      <c r="I5" s="9">
        <v>-488</v>
      </c>
      <c r="J5" s="9">
        <v>-9701</v>
      </c>
      <c r="K5" s="9">
        <v>19452</v>
      </c>
      <c r="L5" s="9">
        <v>51</v>
      </c>
      <c r="M5" s="9">
        <v>-749</v>
      </c>
      <c r="N5" s="9">
        <v>537</v>
      </c>
      <c r="O5" s="9">
        <v>-1166</v>
      </c>
      <c r="P5" s="9">
        <v>1450</v>
      </c>
      <c r="Q5" s="9">
        <v>118086</v>
      </c>
      <c r="R5" s="9">
        <v>2516</v>
      </c>
      <c r="S5" s="9">
        <v>22462</v>
      </c>
      <c r="T5" s="9">
        <v>-3897</v>
      </c>
      <c r="U5" s="9">
        <v>217069</v>
      </c>
      <c r="V5" s="9">
        <v>-6517</v>
      </c>
      <c r="W5" s="9">
        <v>21403</v>
      </c>
      <c r="X5" s="9">
        <v>0</v>
      </c>
      <c r="Y5" s="9">
        <v>2760</v>
      </c>
      <c r="Z5" s="9">
        <v>64425</v>
      </c>
      <c r="AA5" s="9">
        <v>23889</v>
      </c>
      <c r="AB5" s="9">
        <v>5513</v>
      </c>
      <c r="AC5" s="9">
        <v>-6921</v>
      </c>
      <c r="AD5" s="9">
        <v>-11081</v>
      </c>
      <c r="AE5" s="9">
        <v>1841501</v>
      </c>
    </row>
    <row r="6" spans="1:31" x14ac:dyDescent="0.25">
      <c r="A6" s="8" t="s">
        <v>445</v>
      </c>
      <c r="B6" s="9">
        <v>-500</v>
      </c>
      <c r="C6" s="9">
        <v>3630</v>
      </c>
      <c r="D6" s="9">
        <v>1338560</v>
      </c>
      <c r="E6" s="9">
        <v>19390</v>
      </c>
      <c r="F6" s="9">
        <v>78350</v>
      </c>
      <c r="G6" s="9">
        <v>355136</v>
      </c>
      <c r="H6" s="9">
        <v>12070</v>
      </c>
      <c r="I6" s="9">
        <v>-910</v>
      </c>
      <c r="J6" s="9">
        <v>-12520</v>
      </c>
      <c r="K6" s="9">
        <v>20140</v>
      </c>
      <c r="L6" s="9">
        <v>140</v>
      </c>
      <c r="M6" s="9">
        <v>-760</v>
      </c>
      <c r="N6" s="9">
        <v>870</v>
      </c>
      <c r="O6" s="9">
        <v>-2100</v>
      </c>
      <c r="P6" s="9">
        <v>2450</v>
      </c>
      <c r="Q6" s="9">
        <v>133790</v>
      </c>
      <c r="R6" s="9">
        <v>8530</v>
      </c>
      <c r="S6" s="9">
        <v>24780</v>
      </c>
      <c r="T6" s="9">
        <v>-11000</v>
      </c>
      <c r="U6" s="9">
        <v>319690</v>
      </c>
      <c r="V6" s="9">
        <v>-2000</v>
      </c>
      <c r="W6" s="9">
        <v>19830</v>
      </c>
      <c r="X6" s="9">
        <v>0</v>
      </c>
      <c r="Y6" s="9">
        <v>14880</v>
      </c>
      <c r="Z6" s="9">
        <v>105920</v>
      </c>
      <c r="AA6" s="9">
        <v>27410</v>
      </c>
      <c r="AB6" s="9">
        <v>-4500</v>
      </c>
      <c r="AC6" s="9">
        <v>-11970</v>
      </c>
      <c r="AD6" s="9">
        <v>-80250</v>
      </c>
      <c r="AE6" s="9">
        <v>2359056</v>
      </c>
    </row>
    <row r="7" spans="1:31" x14ac:dyDescent="0.25">
      <c r="A7" s="8" t="s">
        <v>446</v>
      </c>
      <c r="B7" s="9">
        <v>-660</v>
      </c>
      <c r="C7" s="9">
        <v>5560</v>
      </c>
      <c r="D7" s="9">
        <v>1615310</v>
      </c>
      <c r="E7" s="9">
        <v>9520</v>
      </c>
      <c r="F7" s="9">
        <v>118660</v>
      </c>
      <c r="G7" s="9">
        <v>371670</v>
      </c>
      <c r="H7" s="9">
        <v>24670</v>
      </c>
      <c r="I7" s="9">
        <v>-1350</v>
      </c>
      <c r="J7" s="9">
        <v>-12510</v>
      </c>
      <c r="K7" s="9">
        <v>21180</v>
      </c>
      <c r="L7" s="9">
        <v>190</v>
      </c>
      <c r="M7" s="9">
        <v>170</v>
      </c>
      <c r="N7" s="9">
        <v>1170</v>
      </c>
      <c r="O7" s="9">
        <v>-3210</v>
      </c>
      <c r="P7" s="9">
        <v>3390</v>
      </c>
      <c r="Q7" s="9">
        <v>146020</v>
      </c>
      <c r="R7" s="9">
        <v>18730</v>
      </c>
      <c r="S7" s="9">
        <v>24830</v>
      </c>
      <c r="T7" s="9">
        <v>-19350</v>
      </c>
      <c r="U7" s="9">
        <v>428430</v>
      </c>
      <c r="V7" s="9">
        <v>2590</v>
      </c>
      <c r="W7" s="9">
        <v>15710</v>
      </c>
      <c r="X7" s="9">
        <v>0</v>
      </c>
      <c r="Y7" s="9">
        <v>30850</v>
      </c>
      <c r="Z7" s="9">
        <v>148920</v>
      </c>
      <c r="AA7" s="9">
        <v>48150</v>
      </c>
      <c r="AB7" s="9">
        <v>-5060</v>
      </c>
      <c r="AC7" s="9">
        <v>-17140</v>
      </c>
      <c r="AD7" s="9">
        <v>-103080</v>
      </c>
      <c r="AE7" s="9">
        <v>2873360</v>
      </c>
    </row>
    <row r="8" spans="1:31" x14ac:dyDescent="0.25">
      <c r="A8" s="8" t="s">
        <v>447</v>
      </c>
      <c r="B8" s="9">
        <v>-660</v>
      </c>
      <c r="C8" s="9">
        <v>7490</v>
      </c>
      <c r="D8" s="9">
        <v>1936560</v>
      </c>
      <c r="E8" s="9">
        <v>-1800</v>
      </c>
      <c r="F8" s="9">
        <v>161580</v>
      </c>
      <c r="G8" s="9">
        <v>373130</v>
      </c>
      <c r="H8" s="9">
        <v>37380</v>
      </c>
      <c r="I8" s="9">
        <v>-1830</v>
      </c>
      <c r="J8" s="9">
        <v>-11410</v>
      </c>
      <c r="K8" s="9">
        <v>43520</v>
      </c>
      <c r="L8" s="9">
        <v>250</v>
      </c>
      <c r="M8" s="9">
        <v>1590</v>
      </c>
      <c r="N8" s="9">
        <v>1420</v>
      </c>
      <c r="O8" s="9">
        <v>-4480</v>
      </c>
      <c r="P8" s="9">
        <v>4270</v>
      </c>
      <c r="Q8" s="9">
        <v>150830</v>
      </c>
      <c r="R8" s="9">
        <v>34030</v>
      </c>
      <c r="S8" s="9">
        <v>24950</v>
      </c>
      <c r="T8" s="9">
        <v>-29100</v>
      </c>
      <c r="U8" s="9">
        <v>557180</v>
      </c>
      <c r="V8" s="9">
        <v>5670</v>
      </c>
      <c r="W8" s="9">
        <v>14180</v>
      </c>
      <c r="X8" s="9">
        <v>0</v>
      </c>
      <c r="Y8" s="9">
        <v>55170</v>
      </c>
      <c r="Z8" s="9">
        <v>191220</v>
      </c>
      <c r="AA8" s="9">
        <v>58480</v>
      </c>
      <c r="AB8" s="9">
        <v>14690</v>
      </c>
      <c r="AC8" s="9">
        <v>-22870</v>
      </c>
      <c r="AD8" s="9">
        <v>-154720</v>
      </c>
      <c r="AE8" s="9">
        <v>3446720</v>
      </c>
    </row>
    <row r="9" spans="1:31" x14ac:dyDescent="0.25">
      <c r="A9" s="8" t="s">
        <v>448</v>
      </c>
      <c r="B9" s="9">
        <v>-420</v>
      </c>
      <c r="C9" s="9">
        <v>9530</v>
      </c>
      <c r="D9" s="9">
        <v>2271920</v>
      </c>
      <c r="E9" s="9">
        <v>-17740</v>
      </c>
      <c r="F9" s="9">
        <v>205650</v>
      </c>
      <c r="G9" s="9">
        <v>369290</v>
      </c>
      <c r="H9" s="9">
        <v>51940</v>
      </c>
      <c r="I9" s="9">
        <v>-2340</v>
      </c>
      <c r="J9" s="9">
        <v>-10690</v>
      </c>
      <c r="K9" s="9">
        <v>75870</v>
      </c>
      <c r="L9" s="9">
        <v>310</v>
      </c>
      <c r="M9" s="9">
        <v>2740</v>
      </c>
      <c r="N9" s="9">
        <v>1660</v>
      </c>
      <c r="O9" s="9">
        <v>-5920</v>
      </c>
      <c r="P9" s="9">
        <v>-370</v>
      </c>
      <c r="Q9" s="9">
        <v>128170</v>
      </c>
      <c r="R9" s="9">
        <v>52780</v>
      </c>
      <c r="S9" s="9">
        <v>25230</v>
      </c>
      <c r="T9" s="9">
        <v>-39090</v>
      </c>
      <c r="U9" s="9">
        <v>741180</v>
      </c>
      <c r="V9" s="9">
        <v>7650</v>
      </c>
      <c r="W9" s="9">
        <v>15360</v>
      </c>
      <c r="X9" s="9">
        <v>0</v>
      </c>
      <c r="Y9" s="9">
        <v>90130</v>
      </c>
      <c r="Z9" s="9">
        <v>232290</v>
      </c>
      <c r="AA9" s="9">
        <v>82350</v>
      </c>
      <c r="AB9" s="9">
        <v>59950</v>
      </c>
      <c r="AC9" s="9">
        <v>-28710</v>
      </c>
      <c r="AD9" s="9">
        <v>-220420</v>
      </c>
      <c r="AE9" s="9">
        <v>4098300</v>
      </c>
    </row>
    <row r="10" spans="1:31" x14ac:dyDescent="0.25">
      <c r="A10" s="8" t="s">
        <v>449</v>
      </c>
      <c r="B10" s="9">
        <v>-120</v>
      </c>
      <c r="C10" s="9">
        <v>11670</v>
      </c>
      <c r="D10" s="9">
        <v>2565390</v>
      </c>
      <c r="E10" s="9">
        <v>-38770</v>
      </c>
      <c r="F10" s="9">
        <v>254900</v>
      </c>
      <c r="G10" s="9">
        <v>363640</v>
      </c>
      <c r="H10" s="9">
        <v>69120</v>
      </c>
      <c r="I10" s="9">
        <v>-2870</v>
      </c>
      <c r="J10" s="9">
        <v>-10160</v>
      </c>
      <c r="K10" s="9">
        <v>90170</v>
      </c>
      <c r="L10" s="9">
        <v>350</v>
      </c>
      <c r="M10" s="9">
        <v>3730</v>
      </c>
      <c r="N10" s="9">
        <v>1870</v>
      </c>
      <c r="O10" s="9">
        <v>-7530</v>
      </c>
      <c r="P10" s="9">
        <v>-860</v>
      </c>
      <c r="Q10" s="9">
        <v>82510</v>
      </c>
      <c r="R10" s="9">
        <v>76680</v>
      </c>
      <c r="S10" s="9">
        <v>25860</v>
      </c>
      <c r="T10" s="9">
        <v>-50830</v>
      </c>
      <c r="U10" s="9">
        <v>865280</v>
      </c>
      <c r="V10" s="9">
        <v>9890</v>
      </c>
      <c r="W10" s="9">
        <v>18130</v>
      </c>
      <c r="X10" s="9">
        <v>0</v>
      </c>
      <c r="Y10" s="9">
        <v>125750</v>
      </c>
      <c r="Z10" s="9">
        <v>273250</v>
      </c>
      <c r="AA10" s="9">
        <v>100260</v>
      </c>
      <c r="AB10" s="9">
        <v>88460</v>
      </c>
      <c r="AC10" s="9">
        <v>-34560</v>
      </c>
      <c r="AD10" s="9">
        <v>-302040</v>
      </c>
      <c r="AE10" s="9">
        <v>4579170</v>
      </c>
    </row>
    <row r="11" spans="1:31" x14ac:dyDescent="0.25">
      <c r="A11" s="8" t="s">
        <v>450</v>
      </c>
      <c r="B11" s="9">
        <v>3550</v>
      </c>
      <c r="C11" s="9">
        <v>13900</v>
      </c>
      <c r="D11" s="9">
        <v>2853110</v>
      </c>
      <c r="E11" s="9">
        <v>-47740</v>
      </c>
      <c r="F11" s="9">
        <v>329910</v>
      </c>
      <c r="G11" s="9">
        <v>357210</v>
      </c>
      <c r="H11" s="9">
        <v>91150</v>
      </c>
      <c r="I11" s="9">
        <v>-3540</v>
      </c>
      <c r="J11" s="9">
        <v>-9190</v>
      </c>
      <c r="K11" s="9">
        <v>106920</v>
      </c>
      <c r="L11" s="9">
        <v>370</v>
      </c>
      <c r="M11" s="9">
        <v>5070</v>
      </c>
      <c r="N11" s="9">
        <v>2040</v>
      </c>
      <c r="O11" s="9">
        <v>-9310</v>
      </c>
      <c r="P11" s="9">
        <v>4310</v>
      </c>
      <c r="Q11" s="9">
        <v>37980</v>
      </c>
      <c r="R11" s="9">
        <v>98530</v>
      </c>
      <c r="S11" s="9">
        <v>26950</v>
      </c>
      <c r="T11" s="9">
        <v>-63910</v>
      </c>
      <c r="U11" s="9">
        <v>957940</v>
      </c>
      <c r="V11" s="9">
        <v>13290</v>
      </c>
      <c r="W11" s="9">
        <v>21680</v>
      </c>
      <c r="X11" s="9">
        <v>0</v>
      </c>
      <c r="Y11" s="9">
        <v>171380</v>
      </c>
      <c r="Z11" s="9">
        <v>311020</v>
      </c>
      <c r="AA11" s="9">
        <v>129580</v>
      </c>
      <c r="AB11" s="9">
        <v>120640</v>
      </c>
      <c r="AC11" s="9">
        <v>-40650</v>
      </c>
      <c r="AD11" s="9">
        <v>-363600</v>
      </c>
      <c r="AE11" s="9">
        <v>5118590</v>
      </c>
    </row>
    <row r="12" spans="1:31" x14ac:dyDescent="0.25">
      <c r="A12" s="8" t="s">
        <v>451</v>
      </c>
      <c r="B12" s="9">
        <v>5820</v>
      </c>
      <c r="C12" s="9">
        <v>16240</v>
      </c>
      <c r="D12" s="9">
        <v>3129350</v>
      </c>
      <c r="E12" s="9">
        <v>-50890</v>
      </c>
      <c r="F12" s="9">
        <v>391190</v>
      </c>
      <c r="G12" s="9">
        <v>351740</v>
      </c>
      <c r="H12" s="9">
        <v>111080</v>
      </c>
      <c r="I12" s="9">
        <v>-4100</v>
      </c>
      <c r="J12" s="9">
        <v>-7210</v>
      </c>
      <c r="K12" s="9">
        <v>114560</v>
      </c>
      <c r="L12" s="9">
        <v>420</v>
      </c>
      <c r="M12" s="9">
        <v>6980</v>
      </c>
      <c r="N12" s="9">
        <v>2200</v>
      </c>
      <c r="O12" s="9">
        <v>-11200</v>
      </c>
      <c r="P12" s="9">
        <v>13620</v>
      </c>
      <c r="Q12" s="9">
        <v>1100</v>
      </c>
      <c r="R12" s="9">
        <v>120070</v>
      </c>
      <c r="S12" s="9">
        <v>27760</v>
      </c>
      <c r="T12" s="9">
        <v>-76300</v>
      </c>
      <c r="U12" s="9">
        <v>1001340</v>
      </c>
      <c r="V12" s="9">
        <v>17780</v>
      </c>
      <c r="W12" s="9">
        <v>26620</v>
      </c>
      <c r="X12" s="9">
        <v>0</v>
      </c>
      <c r="Y12" s="9">
        <v>198330</v>
      </c>
      <c r="Z12" s="9">
        <v>347230</v>
      </c>
      <c r="AA12" s="9">
        <v>102420</v>
      </c>
      <c r="AB12" s="9">
        <v>105100</v>
      </c>
      <c r="AC12" s="9">
        <v>-46330</v>
      </c>
      <c r="AD12" s="9">
        <v>-301830</v>
      </c>
      <c r="AE12" s="9">
        <v>5593090</v>
      </c>
    </row>
    <row r="13" spans="1:31" x14ac:dyDescent="0.25">
      <c r="A13" s="8" t="s">
        <v>452</v>
      </c>
      <c r="B13" s="9">
        <v>34400</v>
      </c>
      <c r="C13" s="9">
        <v>18770</v>
      </c>
      <c r="D13" s="9">
        <v>3438400</v>
      </c>
      <c r="E13" s="9">
        <v>-51020</v>
      </c>
      <c r="F13" s="9">
        <v>447750</v>
      </c>
      <c r="G13" s="9">
        <v>347620</v>
      </c>
      <c r="H13" s="9">
        <v>129630</v>
      </c>
      <c r="I13" s="9">
        <v>-4740</v>
      </c>
      <c r="J13" s="9">
        <v>-360</v>
      </c>
      <c r="K13" s="9">
        <v>104610</v>
      </c>
      <c r="L13" s="9">
        <v>470</v>
      </c>
      <c r="M13" s="9">
        <v>9470</v>
      </c>
      <c r="N13" s="9">
        <v>2380</v>
      </c>
      <c r="O13" s="9">
        <v>-13160</v>
      </c>
      <c r="P13" s="9">
        <v>26360</v>
      </c>
      <c r="Q13" s="9">
        <v>-14400</v>
      </c>
      <c r="R13" s="9">
        <v>128710</v>
      </c>
      <c r="S13" s="9">
        <v>28400</v>
      </c>
      <c r="T13" s="9">
        <v>-81530</v>
      </c>
      <c r="U13" s="9">
        <v>1029050</v>
      </c>
      <c r="V13" s="9">
        <v>28640</v>
      </c>
      <c r="W13" s="9">
        <v>33460</v>
      </c>
      <c r="X13" s="9">
        <v>0</v>
      </c>
      <c r="Y13" s="9">
        <v>210840</v>
      </c>
      <c r="Z13" s="9">
        <v>385280</v>
      </c>
      <c r="AA13" s="9">
        <v>49820</v>
      </c>
      <c r="AB13" s="9">
        <v>72620</v>
      </c>
      <c r="AC13" s="9">
        <v>-51820</v>
      </c>
      <c r="AD13" s="9">
        <v>-246200</v>
      </c>
      <c r="AE13" s="9">
        <v>6063450</v>
      </c>
    </row>
    <row r="14" spans="1:31" x14ac:dyDescent="0.25">
      <c r="A14" s="8" t="s">
        <v>453</v>
      </c>
      <c r="B14" s="9">
        <v>112140</v>
      </c>
      <c r="C14" s="9">
        <v>20910</v>
      </c>
      <c r="D14" s="9">
        <v>3719980</v>
      </c>
      <c r="E14" s="9">
        <v>-57180</v>
      </c>
      <c r="F14" s="9">
        <v>495510</v>
      </c>
      <c r="G14" s="9">
        <v>343040</v>
      </c>
      <c r="H14" s="9">
        <v>151230</v>
      </c>
      <c r="I14" s="9">
        <v>-4060</v>
      </c>
      <c r="J14" s="9">
        <v>2740</v>
      </c>
      <c r="K14" s="9">
        <v>107890</v>
      </c>
      <c r="L14" s="9">
        <v>130</v>
      </c>
      <c r="M14" s="9">
        <v>10650</v>
      </c>
      <c r="N14" s="9">
        <v>2420</v>
      </c>
      <c r="O14" s="9">
        <v>-15310</v>
      </c>
      <c r="P14" s="9">
        <v>38350</v>
      </c>
      <c r="Q14" s="9">
        <v>-19980</v>
      </c>
      <c r="R14" s="9">
        <v>151620</v>
      </c>
      <c r="S14" s="9">
        <v>31060</v>
      </c>
      <c r="T14" s="9">
        <v>-93390</v>
      </c>
      <c r="U14" s="9">
        <v>1102910</v>
      </c>
      <c r="V14" s="9">
        <v>33720</v>
      </c>
      <c r="W14" s="9">
        <v>36000</v>
      </c>
      <c r="X14" s="9">
        <v>0</v>
      </c>
      <c r="Y14" s="9">
        <v>224290</v>
      </c>
      <c r="Z14" s="9">
        <v>420080</v>
      </c>
      <c r="AA14" s="9">
        <v>27180</v>
      </c>
      <c r="AB14" s="9">
        <v>80900</v>
      </c>
      <c r="AC14" s="9">
        <v>-57550</v>
      </c>
      <c r="AD14" s="9">
        <v>-168720</v>
      </c>
      <c r="AE14" s="9">
        <v>6696560</v>
      </c>
    </row>
    <row r="15" spans="1:31" x14ac:dyDescent="0.25">
      <c r="A15" s="8" t="s">
        <v>454</v>
      </c>
      <c r="B15" s="9">
        <v>189940</v>
      </c>
      <c r="C15" s="9">
        <v>22830</v>
      </c>
      <c r="D15" s="9">
        <v>4002110</v>
      </c>
      <c r="E15" s="9">
        <v>-63980</v>
      </c>
      <c r="F15" s="9">
        <v>535800</v>
      </c>
      <c r="G15" s="9">
        <v>338760</v>
      </c>
      <c r="H15" s="9">
        <v>174300</v>
      </c>
      <c r="I15" s="9">
        <v>-3780</v>
      </c>
      <c r="J15" s="9">
        <v>2560</v>
      </c>
      <c r="K15" s="9">
        <v>114800</v>
      </c>
      <c r="L15" s="9">
        <v>60</v>
      </c>
      <c r="M15" s="9">
        <v>11060</v>
      </c>
      <c r="N15" s="9">
        <v>2390</v>
      </c>
      <c r="O15" s="9">
        <v>-17500</v>
      </c>
      <c r="P15" s="9">
        <v>49810</v>
      </c>
      <c r="Q15" s="9">
        <v>-40820</v>
      </c>
      <c r="R15" s="9">
        <v>176570</v>
      </c>
      <c r="S15" s="9">
        <v>33760</v>
      </c>
      <c r="T15" s="9">
        <v>-106080</v>
      </c>
      <c r="U15" s="9">
        <v>1191980</v>
      </c>
      <c r="V15" s="9">
        <v>33780</v>
      </c>
      <c r="W15" s="9">
        <v>36370</v>
      </c>
      <c r="X15" s="9">
        <v>0</v>
      </c>
      <c r="Y15" s="9">
        <v>247020</v>
      </c>
      <c r="Z15" s="9">
        <v>451150</v>
      </c>
      <c r="AA15" s="9">
        <v>4190</v>
      </c>
      <c r="AB15" s="9">
        <v>93110</v>
      </c>
      <c r="AC15" s="9">
        <v>-63110</v>
      </c>
      <c r="AD15" s="9">
        <v>-104460</v>
      </c>
      <c r="AE15" s="9">
        <v>7312620</v>
      </c>
    </row>
    <row r="16" spans="1:31" x14ac:dyDescent="0.25">
      <c r="A16" s="8" t="s">
        <v>455</v>
      </c>
      <c r="B16" s="9">
        <v>268580</v>
      </c>
      <c r="C16" s="9">
        <v>24480</v>
      </c>
      <c r="D16" s="9">
        <v>4289100</v>
      </c>
      <c r="E16" s="9">
        <v>-73310</v>
      </c>
      <c r="F16" s="9">
        <v>572080</v>
      </c>
      <c r="G16" s="9">
        <v>334810</v>
      </c>
      <c r="H16" s="9">
        <v>197650</v>
      </c>
      <c r="I16" s="9">
        <v>-3820</v>
      </c>
      <c r="J16" s="9">
        <v>1210</v>
      </c>
      <c r="K16" s="9">
        <v>125230</v>
      </c>
      <c r="L16" s="9">
        <v>20</v>
      </c>
      <c r="M16" s="9">
        <v>11110</v>
      </c>
      <c r="N16" s="9">
        <v>2300</v>
      </c>
      <c r="O16" s="9">
        <v>-19900</v>
      </c>
      <c r="P16" s="9">
        <v>59350</v>
      </c>
      <c r="Q16" s="9">
        <v>-54600</v>
      </c>
      <c r="R16" s="9">
        <v>205640</v>
      </c>
      <c r="S16" s="9">
        <v>36360</v>
      </c>
      <c r="T16" s="9">
        <v>-120870</v>
      </c>
      <c r="U16" s="9">
        <v>1287720</v>
      </c>
      <c r="V16" s="9">
        <v>32400</v>
      </c>
      <c r="W16" s="9">
        <v>35580</v>
      </c>
      <c r="X16" s="9">
        <v>0</v>
      </c>
      <c r="Y16" s="9">
        <v>275600</v>
      </c>
      <c r="Z16" s="9">
        <v>480030</v>
      </c>
      <c r="AA16" s="9">
        <v>-9120</v>
      </c>
      <c r="AB16" s="9">
        <v>115530</v>
      </c>
      <c r="AC16" s="9">
        <v>-68590</v>
      </c>
      <c r="AD16" s="9">
        <v>-50390</v>
      </c>
      <c r="AE16" s="9">
        <v>7954180</v>
      </c>
    </row>
    <row r="17" spans="1:31" x14ac:dyDescent="0.25">
      <c r="A17" s="8" t="s">
        <v>456</v>
      </c>
      <c r="B17" s="9">
        <v>414830</v>
      </c>
      <c r="C17" s="9">
        <v>25980</v>
      </c>
      <c r="D17" s="9">
        <v>4636610</v>
      </c>
      <c r="E17" s="9">
        <v>-86810</v>
      </c>
      <c r="F17" s="9">
        <v>612970</v>
      </c>
      <c r="G17" s="9">
        <v>330940</v>
      </c>
      <c r="H17" s="9">
        <v>238800</v>
      </c>
      <c r="I17" s="9">
        <v>-4030</v>
      </c>
      <c r="J17" s="9">
        <v>-210</v>
      </c>
      <c r="K17" s="9">
        <v>206960</v>
      </c>
      <c r="L17" s="9">
        <v>10</v>
      </c>
      <c r="M17" s="9">
        <v>11030</v>
      </c>
      <c r="N17" s="9">
        <v>2290</v>
      </c>
      <c r="O17" s="9">
        <v>-22350</v>
      </c>
      <c r="P17" s="9">
        <v>66900</v>
      </c>
      <c r="Q17" s="9">
        <v>-20690</v>
      </c>
      <c r="R17" s="9">
        <v>240050</v>
      </c>
      <c r="S17" s="9">
        <v>39220</v>
      </c>
      <c r="T17" s="9">
        <v>-137920</v>
      </c>
      <c r="U17" s="9">
        <v>1393360</v>
      </c>
      <c r="V17" s="9">
        <v>31300</v>
      </c>
      <c r="W17" s="9">
        <v>34220</v>
      </c>
      <c r="X17" s="9">
        <v>0</v>
      </c>
      <c r="Y17" s="9">
        <v>312450</v>
      </c>
      <c r="Z17" s="9">
        <v>507470</v>
      </c>
      <c r="AA17" s="9">
        <v>-11160</v>
      </c>
      <c r="AB17" s="9">
        <v>148280</v>
      </c>
      <c r="AC17" s="9">
        <v>-73940</v>
      </c>
      <c r="AD17" s="9">
        <v>66760</v>
      </c>
      <c r="AE17" s="9">
        <v>8963320</v>
      </c>
    </row>
    <row r="18" spans="1:31" x14ac:dyDescent="0.25">
      <c r="A18" s="8" t="s">
        <v>457</v>
      </c>
      <c r="B18" s="9">
        <v>447650</v>
      </c>
      <c r="C18" s="9">
        <v>27770</v>
      </c>
      <c r="D18" s="9">
        <v>4788150</v>
      </c>
      <c r="E18" s="9">
        <v>-97920</v>
      </c>
      <c r="F18" s="9">
        <v>638050</v>
      </c>
      <c r="G18" s="9">
        <v>328110</v>
      </c>
      <c r="H18" s="9">
        <v>249180</v>
      </c>
      <c r="I18" s="9">
        <v>-4360</v>
      </c>
      <c r="J18" s="9">
        <v>-610</v>
      </c>
      <c r="K18" s="9">
        <v>141160</v>
      </c>
      <c r="L18" s="9">
        <v>10</v>
      </c>
      <c r="M18" s="9">
        <v>10890</v>
      </c>
      <c r="N18" s="9">
        <v>2270</v>
      </c>
      <c r="O18" s="9">
        <v>-24900</v>
      </c>
      <c r="P18" s="9">
        <v>70230</v>
      </c>
      <c r="Q18" s="9">
        <v>-102600</v>
      </c>
      <c r="R18" s="9">
        <v>269350</v>
      </c>
      <c r="S18" s="9">
        <v>41970</v>
      </c>
      <c r="T18" s="9">
        <v>-154960</v>
      </c>
      <c r="U18" s="9">
        <v>1488940</v>
      </c>
      <c r="V18" s="9">
        <v>31410</v>
      </c>
      <c r="W18" s="9">
        <v>32990</v>
      </c>
      <c r="X18" s="9">
        <v>0</v>
      </c>
      <c r="Y18" s="9">
        <v>344000</v>
      </c>
      <c r="Z18" s="9">
        <v>533540</v>
      </c>
      <c r="AA18" s="9">
        <v>-12970</v>
      </c>
      <c r="AB18" s="9">
        <v>176610</v>
      </c>
      <c r="AC18" s="9">
        <v>-79120</v>
      </c>
      <c r="AD18" s="9">
        <v>61490</v>
      </c>
      <c r="AE18" s="9">
        <v>9206330</v>
      </c>
    </row>
    <row r="19" spans="1:31" x14ac:dyDescent="0.25">
      <c r="A19" s="8" t="s">
        <v>458</v>
      </c>
      <c r="B19" s="9">
        <v>454120</v>
      </c>
      <c r="C19" s="9">
        <v>29440</v>
      </c>
      <c r="D19" s="9">
        <v>4882520</v>
      </c>
      <c r="E19" s="9">
        <v>-104380</v>
      </c>
      <c r="F19" s="9">
        <v>657130</v>
      </c>
      <c r="G19" s="9">
        <v>325840</v>
      </c>
      <c r="H19" s="9">
        <v>266090</v>
      </c>
      <c r="I19" s="9">
        <v>-4690</v>
      </c>
      <c r="J19" s="9">
        <v>-780</v>
      </c>
      <c r="K19" s="9">
        <v>79740</v>
      </c>
      <c r="L19" s="9">
        <v>60</v>
      </c>
      <c r="M19" s="9">
        <v>10350</v>
      </c>
      <c r="N19" s="9">
        <v>2210</v>
      </c>
      <c r="O19" s="9">
        <v>-27500</v>
      </c>
      <c r="P19" s="9">
        <v>62390</v>
      </c>
      <c r="Q19" s="9">
        <v>-180930</v>
      </c>
      <c r="R19" s="9">
        <v>302000</v>
      </c>
      <c r="S19" s="9">
        <v>44640</v>
      </c>
      <c r="T19" s="9">
        <v>-170800</v>
      </c>
      <c r="U19" s="9">
        <v>1580510</v>
      </c>
      <c r="V19" s="9">
        <v>31030</v>
      </c>
      <c r="W19" s="9">
        <v>32060</v>
      </c>
      <c r="X19" s="9">
        <v>0</v>
      </c>
      <c r="Y19" s="9">
        <v>354300</v>
      </c>
      <c r="Z19" s="9">
        <v>561210</v>
      </c>
      <c r="AA19" s="9">
        <v>-9330</v>
      </c>
      <c r="AB19" s="9">
        <v>202520</v>
      </c>
      <c r="AC19" s="9">
        <v>-83960</v>
      </c>
      <c r="AD19" s="9">
        <v>80470</v>
      </c>
      <c r="AE19" s="9">
        <v>9376260</v>
      </c>
    </row>
    <row r="20" spans="1:31" x14ac:dyDescent="0.25">
      <c r="A20" s="8" t="s">
        <v>459</v>
      </c>
      <c r="B20" s="9">
        <v>386240</v>
      </c>
      <c r="C20" s="9">
        <v>30870</v>
      </c>
      <c r="D20" s="9">
        <v>4900940</v>
      </c>
      <c r="E20" s="9">
        <v>-102750</v>
      </c>
      <c r="F20" s="9">
        <v>666850</v>
      </c>
      <c r="G20" s="9">
        <v>323840</v>
      </c>
      <c r="H20" s="9">
        <v>275200</v>
      </c>
      <c r="I20" s="9">
        <v>-5110</v>
      </c>
      <c r="J20" s="9">
        <v>-1230</v>
      </c>
      <c r="K20" s="9">
        <v>32270</v>
      </c>
      <c r="L20" s="9">
        <v>0</v>
      </c>
      <c r="M20" s="9">
        <v>9570</v>
      </c>
      <c r="N20" s="9">
        <v>2050</v>
      </c>
      <c r="O20" s="9">
        <v>-30140</v>
      </c>
      <c r="P20" s="9">
        <v>51080</v>
      </c>
      <c r="Q20" s="9">
        <v>-236890</v>
      </c>
      <c r="R20" s="9">
        <v>331920</v>
      </c>
      <c r="S20" s="9">
        <v>47350</v>
      </c>
      <c r="T20" s="9">
        <v>-185790</v>
      </c>
      <c r="U20" s="9">
        <v>1649680</v>
      </c>
      <c r="V20" s="9">
        <v>29980</v>
      </c>
      <c r="W20" s="9">
        <v>31200</v>
      </c>
      <c r="X20" s="9">
        <v>0</v>
      </c>
      <c r="Y20" s="9">
        <v>354440</v>
      </c>
      <c r="Z20" s="9">
        <v>589170</v>
      </c>
      <c r="AA20" s="9">
        <v>-5710</v>
      </c>
      <c r="AB20" s="9">
        <v>210790</v>
      </c>
      <c r="AC20" s="9">
        <v>-88550</v>
      </c>
      <c r="AD20" s="9">
        <v>96080</v>
      </c>
      <c r="AE20" s="9">
        <v>9363350</v>
      </c>
    </row>
    <row r="21" spans="1:31" x14ac:dyDescent="0.25">
      <c r="A21" s="8" t="s">
        <v>460</v>
      </c>
      <c r="B21" s="9">
        <v>311180</v>
      </c>
      <c r="C21" s="9">
        <v>32210</v>
      </c>
      <c r="D21" s="9">
        <v>4900460</v>
      </c>
      <c r="E21" s="9">
        <v>-101100</v>
      </c>
      <c r="F21" s="9">
        <v>671360</v>
      </c>
      <c r="G21" s="9">
        <v>321960</v>
      </c>
      <c r="H21" s="9">
        <v>280310</v>
      </c>
      <c r="I21" s="9">
        <v>-5540</v>
      </c>
      <c r="J21" s="9">
        <v>-1950</v>
      </c>
      <c r="K21" s="9">
        <v>4080</v>
      </c>
      <c r="L21" s="9">
        <v>-20</v>
      </c>
      <c r="M21" s="9">
        <v>8700</v>
      </c>
      <c r="N21" s="9">
        <v>1940</v>
      </c>
      <c r="O21" s="9">
        <v>-32870</v>
      </c>
      <c r="P21" s="9">
        <v>38980</v>
      </c>
      <c r="Q21" s="9">
        <v>-274130</v>
      </c>
      <c r="R21" s="9">
        <v>361190</v>
      </c>
      <c r="S21" s="9">
        <v>50170</v>
      </c>
      <c r="T21" s="9">
        <v>-199820</v>
      </c>
      <c r="U21" s="9">
        <v>1700990</v>
      </c>
      <c r="V21" s="9">
        <v>28770</v>
      </c>
      <c r="W21" s="9">
        <v>30290</v>
      </c>
      <c r="X21" s="9">
        <v>0</v>
      </c>
      <c r="Y21" s="9">
        <v>351950</v>
      </c>
      <c r="Z21" s="9">
        <v>616240</v>
      </c>
      <c r="AA21" s="9">
        <v>-4810</v>
      </c>
      <c r="AB21" s="9">
        <v>209780</v>
      </c>
      <c r="AC21" s="9">
        <v>-92790</v>
      </c>
      <c r="AD21" s="9">
        <v>96530</v>
      </c>
      <c r="AE21" s="9">
        <v>9304060</v>
      </c>
    </row>
    <row r="22" spans="1:31" x14ac:dyDescent="0.25">
      <c r="A22" s="8" t="s">
        <v>461</v>
      </c>
      <c r="B22" s="9">
        <v>228310</v>
      </c>
      <c r="C22" s="9">
        <v>33440</v>
      </c>
      <c r="D22" s="9">
        <v>4873040</v>
      </c>
      <c r="E22" s="9">
        <v>-102070</v>
      </c>
      <c r="F22" s="9">
        <v>672330</v>
      </c>
      <c r="G22" s="9">
        <v>320280</v>
      </c>
      <c r="H22" s="9">
        <v>281620</v>
      </c>
      <c r="I22" s="9">
        <v>-5890</v>
      </c>
      <c r="J22" s="9">
        <v>-2580</v>
      </c>
      <c r="K22" s="9">
        <v>-25390</v>
      </c>
      <c r="L22" s="9">
        <v>-30</v>
      </c>
      <c r="M22" s="9">
        <v>7860</v>
      </c>
      <c r="N22" s="9">
        <v>1860</v>
      </c>
      <c r="O22" s="9">
        <v>-35630</v>
      </c>
      <c r="P22" s="9">
        <v>26890</v>
      </c>
      <c r="Q22" s="9">
        <v>-234730</v>
      </c>
      <c r="R22" s="9">
        <v>384540</v>
      </c>
      <c r="S22" s="9">
        <v>53020</v>
      </c>
      <c r="T22" s="9">
        <v>-212300</v>
      </c>
      <c r="U22" s="9">
        <v>1736470</v>
      </c>
      <c r="V22" s="9">
        <v>27940</v>
      </c>
      <c r="W22" s="9">
        <v>29430</v>
      </c>
      <c r="X22" s="9">
        <v>0</v>
      </c>
      <c r="Y22" s="9">
        <v>347600</v>
      </c>
      <c r="Z22" s="9">
        <v>644220</v>
      </c>
      <c r="AA22" s="9">
        <v>-2550</v>
      </c>
      <c r="AB22" s="9">
        <v>203530</v>
      </c>
      <c r="AC22" s="9">
        <v>-96700</v>
      </c>
      <c r="AD22" s="9">
        <v>90640</v>
      </c>
      <c r="AE22" s="9">
        <v>9245150</v>
      </c>
    </row>
    <row r="23" spans="1:31" x14ac:dyDescent="0.25">
      <c r="A23" s="8" t="s">
        <v>462</v>
      </c>
      <c r="B23" s="9">
        <v>151280</v>
      </c>
      <c r="C23" s="9">
        <v>34630</v>
      </c>
      <c r="D23" s="9">
        <v>4844350</v>
      </c>
      <c r="E23" s="9">
        <v>-105000</v>
      </c>
      <c r="F23" s="9">
        <v>667800</v>
      </c>
      <c r="G23" s="9">
        <v>318910</v>
      </c>
      <c r="H23" s="9">
        <v>281910</v>
      </c>
      <c r="I23" s="9">
        <v>-6310</v>
      </c>
      <c r="J23" s="9">
        <v>-2980</v>
      </c>
      <c r="K23" s="9">
        <v>-47270</v>
      </c>
      <c r="L23" s="9">
        <v>-50</v>
      </c>
      <c r="M23" s="9">
        <v>7090</v>
      </c>
      <c r="N23" s="9">
        <v>1800</v>
      </c>
      <c r="O23" s="9">
        <v>-38520</v>
      </c>
      <c r="P23" s="9">
        <v>15030</v>
      </c>
      <c r="Q23" s="9">
        <v>-201970</v>
      </c>
      <c r="R23" s="9">
        <v>406330</v>
      </c>
      <c r="S23" s="9">
        <v>56100</v>
      </c>
      <c r="T23" s="9">
        <v>-225850</v>
      </c>
      <c r="U23" s="9">
        <v>1769070</v>
      </c>
      <c r="V23" s="9">
        <v>27580</v>
      </c>
      <c r="W23" s="9">
        <v>28590</v>
      </c>
      <c r="X23" s="9">
        <v>0</v>
      </c>
      <c r="Y23" s="9">
        <v>344230</v>
      </c>
      <c r="Z23" s="9">
        <v>672820</v>
      </c>
      <c r="AA23" s="9">
        <v>-890</v>
      </c>
      <c r="AB23" s="9">
        <v>195540</v>
      </c>
      <c r="AC23" s="9">
        <v>-100460</v>
      </c>
      <c r="AD23" s="9">
        <v>87010</v>
      </c>
      <c r="AE23" s="9">
        <v>9180770</v>
      </c>
    </row>
    <row r="24" spans="1:31" x14ac:dyDescent="0.25">
      <c r="A24" s="8" t="s">
        <v>463</v>
      </c>
      <c r="B24" s="9">
        <v>86300</v>
      </c>
      <c r="C24" s="9">
        <v>35770</v>
      </c>
      <c r="D24" s="9">
        <v>4826620</v>
      </c>
      <c r="E24" s="9">
        <v>-108050</v>
      </c>
      <c r="F24" s="9">
        <v>658390</v>
      </c>
      <c r="G24" s="9">
        <v>317690</v>
      </c>
      <c r="H24" s="9">
        <v>282140</v>
      </c>
      <c r="I24" s="9">
        <v>-6740</v>
      </c>
      <c r="J24" s="9">
        <v>-3310</v>
      </c>
      <c r="K24" s="9">
        <v>-59350</v>
      </c>
      <c r="L24" s="9">
        <v>-40</v>
      </c>
      <c r="M24" s="9">
        <v>6890</v>
      </c>
      <c r="N24" s="9">
        <v>1760</v>
      </c>
      <c r="O24" s="9">
        <v>-41520</v>
      </c>
      <c r="P24" s="9">
        <v>4020</v>
      </c>
      <c r="Q24" s="9">
        <v>-189860</v>
      </c>
      <c r="R24" s="9">
        <v>427180</v>
      </c>
      <c r="S24" s="9">
        <v>59460</v>
      </c>
      <c r="T24" s="9">
        <v>-241690</v>
      </c>
      <c r="U24" s="9">
        <v>1804570</v>
      </c>
      <c r="V24" s="9">
        <v>27790</v>
      </c>
      <c r="W24" s="9">
        <v>27720</v>
      </c>
      <c r="X24" s="9">
        <v>0</v>
      </c>
      <c r="Y24" s="9">
        <v>342930</v>
      </c>
      <c r="Z24" s="9">
        <v>702060</v>
      </c>
      <c r="AA24" s="9">
        <v>490</v>
      </c>
      <c r="AB24" s="9">
        <v>186710</v>
      </c>
      <c r="AC24" s="9">
        <v>-104330</v>
      </c>
      <c r="AD24" s="9">
        <v>82880</v>
      </c>
      <c r="AE24" s="9">
        <v>9126480</v>
      </c>
    </row>
    <row r="25" spans="1:31" x14ac:dyDescent="0.25">
      <c r="A25" s="8" t="s">
        <v>464</v>
      </c>
      <c r="B25" s="9">
        <v>32010</v>
      </c>
      <c r="C25" s="9">
        <v>36810</v>
      </c>
      <c r="D25" s="9">
        <v>4814020</v>
      </c>
      <c r="E25" s="9">
        <v>-111600</v>
      </c>
      <c r="F25" s="9">
        <v>643450</v>
      </c>
      <c r="G25" s="9">
        <v>316600</v>
      </c>
      <c r="H25" s="9">
        <v>282170</v>
      </c>
      <c r="I25" s="9">
        <v>-7220</v>
      </c>
      <c r="J25" s="9">
        <v>-3580</v>
      </c>
      <c r="K25" s="9">
        <v>-65400</v>
      </c>
      <c r="L25" s="9">
        <v>-30</v>
      </c>
      <c r="M25" s="9">
        <v>7030</v>
      </c>
      <c r="N25" s="9">
        <v>1710</v>
      </c>
      <c r="O25" s="9">
        <v>-44620</v>
      </c>
      <c r="P25" s="9">
        <v>-6340</v>
      </c>
      <c r="Q25" s="9">
        <v>-198380</v>
      </c>
      <c r="R25" s="9">
        <v>448610</v>
      </c>
      <c r="S25" s="9">
        <v>63110</v>
      </c>
      <c r="T25" s="9">
        <v>-258770</v>
      </c>
      <c r="U25" s="9">
        <v>1845720</v>
      </c>
      <c r="V25" s="9">
        <v>28290</v>
      </c>
      <c r="W25" s="9">
        <v>26730</v>
      </c>
      <c r="X25" s="9">
        <v>0</v>
      </c>
      <c r="Y25" s="9">
        <v>341840</v>
      </c>
      <c r="Z25" s="9">
        <v>731860</v>
      </c>
      <c r="AA25" s="9">
        <v>2160</v>
      </c>
      <c r="AB25" s="9">
        <v>177320</v>
      </c>
      <c r="AC25" s="9">
        <v>-108050</v>
      </c>
      <c r="AD25" s="9">
        <v>79040</v>
      </c>
      <c r="AE25" s="9">
        <v>9074490</v>
      </c>
    </row>
    <row r="26" spans="1:31" x14ac:dyDescent="0.25">
      <c r="A26" s="8" t="s">
        <v>465</v>
      </c>
      <c r="B26" s="9">
        <v>-12850</v>
      </c>
      <c r="C26" s="9">
        <v>37790</v>
      </c>
      <c r="D26" s="9">
        <v>4812650</v>
      </c>
      <c r="E26" s="9">
        <v>-115940</v>
      </c>
      <c r="F26" s="9">
        <v>622310</v>
      </c>
      <c r="G26" s="9">
        <v>315300</v>
      </c>
      <c r="H26" s="9">
        <v>282560</v>
      </c>
      <c r="I26" s="9">
        <v>-7700</v>
      </c>
      <c r="J26" s="9">
        <v>-3770</v>
      </c>
      <c r="K26" s="9">
        <v>-67620</v>
      </c>
      <c r="L26" s="9">
        <v>-10</v>
      </c>
      <c r="M26" s="9">
        <v>7390</v>
      </c>
      <c r="N26" s="9">
        <v>1670</v>
      </c>
      <c r="O26" s="9">
        <v>-47840</v>
      </c>
      <c r="P26" s="9">
        <v>-15300</v>
      </c>
      <c r="Q26" s="9">
        <v>-212040</v>
      </c>
      <c r="R26" s="9">
        <v>470220</v>
      </c>
      <c r="S26" s="9">
        <v>66900</v>
      </c>
      <c r="T26" s="9">
        <v>-277400</v>
      </c>
      <c r="U26" s="9">
        <v>1892470</v>
      </c>
      <c r="V26" s="9">
        <v>29030</v>
      </c>
      <c r="W26" s="9">
        <v>25840</v>
      </c>
      <c r="X26" s="9">
        <v>0</v>
      </c>
      <c r="Y26" s="9">
        <v>343740</v>
      </c>
      <c r="Z26" s="9">
        <v>762840</v>
      </c>
      <c r="AA26" s="9">
        <v>3860</v>
      </c>
      <c r="AB26" s="9">
        <v>167500</v>
      </c>
      <c r="AC26" s="9">
        <v>-111900</v>
      </c>
      <c r="AD26" s="9">
        <v>96250</v>
      </c>
      <c r="AE26" s="9">
        <v>9065950</v>
      </c>
    </row>
    <row r="27" spans="1:31" x14ac:dyDescent="0.25">
      <c r="A27" s="8" t="s">
        <v>466</v>
      </c>
      <c r="B27" s="9">
        <v>-51380</v>
      </c>
      <c r="C27" s="9">
        <v>38750</v>
      </c>
      <c r="D27" s="9">
        <v>4812670</v>
      </c>
      <c r="E27" s="9">
        <v>-120700</v>
      </c>
      <c r="F27" s="9">
        <v>591640</v>
      </c>
      <c r="G27" s="9">
        <v>310060</v>
      </c>
      <c r="H27" s="9">
        <v>281110</v>
      </c>
      <c r="I27" s="9">
        <v>-8160</v>
      </c>
      <c r="J27" s="9">
        <v>-3920</v>
      </c>
      <c r="K27" s="9">
        <v>-68220</v>
      </c>
      <c r="L27" s="9">
        <v>-20</v>
      </c>
      <c r="M27" s="9">
        <v>7620</v>
      </c>
      <c r="N27" s="9">
        <v>1620</v>
      </c>
      <c r="O27" s="9">
        <v>-51220</v>
      </c>
      <c r="P27" s="9">
        <v>-23460</v>
      </c>
      <c r="Q27" s="9">
        <v>-240450</v>
      </c>
      <c r="R27" s="9">
        <v>494080</v>
      </c>
      <c r="S27" s="9">
        <v>70610</v>
      </c>
      <c r="T27" s="9">
        <v>-297800</v>
      </c>
      <c r="U27" s="9">
        <v>1939140</v>
      </c>
      <c r="V27" s="9">
        <v>29840</v>
      </c>
      <c r="W27" s="9">
        <v>24880</v>
      </c>
      <c r="X27" s="9">
        <v>0</v>
      </c>
      <c r="Y27" s="9">
        <v>345740</v>
      </c>
      <c r="Z27" s="9">
        <v>794090</v>
      </c>
      <c r="AA27" s="9">
        <v>5380</v>
      </c>
      <c r="AB27" s="9">
        <v>157550</v>
      </c>
      <c r="AC27" s="9">
        <v>-115850</v>
      </c>
      <c r="AD27" s="9">
        <v>129100</v>
      </c>
      <c r="AE27" s="9">
        <v>9052700</v>
      </c>
    </row>
    <row r="28" spans="1:31" x14ac:dyDescent="0.25">
      <c r="A28" s="8" t="s">
        <v>467</v>
      </c>
      <c r="B28" s="9">
        <v>-82790</v>
      </c>
      <c r="C28" s="9">
        <v>39640</v>
      </c>
      <c r="D28" s="9">
        <v>4812070</v>
      </c>
      <c r="E28" s="9">
        <v>-122600</v>
      </c>
      <c r="F28" s="9">
        <v>557100</v>
      </c>
      <c r="G28" s="9">
        <v>305410</v>
      </c>
      <c r="H28" s="9">
        <v>274850</v>
      </c>
      <c r="I28" s="9">
        <v>-8650</v>
      </c>
      <c r="J28" s="9">
        <v>-3990</v>
      </c>
      <c r="K28" s="9">
        <v>-68770</v>
      </c>
      <c r="L28" s="9">
        <v>-30</v>
      </c>
      <c r="M28" s="9">
        <v>7380</v>
      </c>
      <c r="N28" s="9">
        <v>1570</v>
      </c>
      <c r="O28" s="9">
        <v>-54660</v>
      </c>
      <c r="P28" s="9">
        <v>-30800</v>
      </c>
      <c r="Q28" s="9">
        <v>-270230</v>
      </c>
      <c r="R28" s="9">
        <v>518080</v>
      </c>
      <c r="S28" s="9">
        <v>74380</v>
      </c>
      <c r="T28" s="9">
        <v>-319090</v>
      </c>
      <c r="U28" s="9">
        <v>1985280</v>
      </c>
      <c r="V28" s="9">
        <v>30720</v>
      </c>
      <c r="W28" s="9">
        <v>24020</v>
      </c>
      <c r="X28" s="9">
        <v>0</v>
      </c>
      <c r="Y28" s="9">
        <v>345900</v>
      </c>
      <c r="Z28" s="9">
        <v>826450</v>
      </c>
      <c r="AA28" s="9">
        <v>2760</v>
      </c>
      <c r="AB28" s="9">
        <v>147350</v>
      </c>
      <c r="AC28" s="9">
        <v>-119580</v>
      </c>
      <c r="AD28" s="9">
        <v>101540</v>
      </c>
      <c r="AE28" s="9">
        <v>8973310</v>
      </c>
    </row>
    <row r="29" spans="1:31" x14ac:dyDescent="0.25">
      <c r="A29" s="8" t="s">
        <v>468</v>
      </c>
      <c r="B29" s="9">
        <v>-109270</v>
      </c>
      <c r="C29" s="9">
        <v>40450</v>
      </c>
      <c r="D29" s="9">
        <v>4812650</v>
      </c>
      <c r="E29" s="9">
        <v>-117350</v>
      </c>
      <c r="F29" s="9">
        <v>522670</v>
      </c>
      <c r="G29" s="9">
        <v>302290</v>
      </c>
      <c r="H29" s="9">
        <v>264260</v>
      </c>
      <c r="I29" s="9">
        <v>-9080</v>
      </c>
      <c r="J29" s="9">
        <v>-3750</v>
      </c>
      <c r="K29" s="9">
        <v>-70190</v>
      </c>
      <c r="L29" s="9">
        <v>-10</v>
      </c>
      <c r="M29" s="9">
        <v>7030</v>
      </c>
      <c r="N29" s="9">
        <v>1540</v>
      </c>
      <c r="O29" s="9">
        <v>-57890</v>
      </c>
      <c r="P29" s="9">
        <v>-36040</v>
      </c>
      <c r="Q29" s="9">
        <v>-321970</v>
      </c>
      <c r="R29" s="9">
        <v>553190</v>
      </c>
      <c r="S29" s="9">
        <v>77710</v>
      </c>
      <c r="T29" s="9">
        <v>-336530</v>
      </c>
      <c r="U29" s="9">
        <v>2026940</v>
      </c>
      <c r="V29" s="9">
        <v>31420</v>
      </c>
      <c r="W29" s="9">
        <v>23190</v>
      </c>
      <c r="X29" s="9">
        <v>0</v>
      </c>
      <c r="Y29" s="9">
        <v>344550</v>
      </c>
      <c r="Z29" s="9">
        <v>860950</v>
      </c>
      <c r="AA29" s="9">
        <v>6110</v>
      </c>
      <c r="AB29" s="9">
        <v>136810</v>
      </c>
      <c r="AC29" s="9">
        <v>-123120</v>
      </c>
      <c r="AD29" s="9">
        <v>96380</v>
      </c>
      <c r="AE29" s="9">
        <v>8922940</v>
      </c>
    </row>
    <row r="30" spans="1:31" x14ac:dyDescent="0.25">
      <c r="A30" s="8" t="s">
        <v>469</v>
      </c>
      <c r="B30" s="9">
        <v>-131370</v>
      </c>
      <c r="C30" s="9">
        <v>41160</v>
      </c>
      <c r="D30" s="9">
        <v>4819900</v>
      </c>
      <c r="E30" s="9">
        <v>-103840</v>
      </c>
      <c r="F30" s="9">
        <v>489870</v>
      </c>
      <c r="G30" s="9">
        <v>299850</v>
      </c>
      <c r="H30" s="9">
        <v>250330</v>
      </c>
      <c r="I30" s="9">
        <v>-9520</v>
      </c>
      <c r="J30" s="9">
        <v>-3360</v>
      </c>
      <c r="K30" s="9">
        <v>-71690</v>
      </c>
      <c r="L30" s="9">
        <v>-20</v>
      </c>
      <c r="M30" s="9">
        <v>6800</v>
      </c>
      <c r="N30" s="9">
        <v>1490</v>
      </c>
      <c r="O30" s="9">
        <v>-60960</v>
      </c>
      <c r="P30" s="9">
        <v>-39480</v>
      </c>
      <c r="Q30" s="9">
        <v>-371660</v>
      </c>
      <c r="R30" s="9">
        <v>587220</v>
      </c>
      <c r="S30" s="9">
        <v>80930</v>
      </c>
      <c r="T30" s="9">
        <v>-352360</v>
      </c>
      <c r="U30" s="9">
        <v>2065410</v>
      </c>
      <c r="V30" s="9">
        <v>31970</v>
      </c>
      <c r="W30" s="9">
        <v>22680</v>
      </c>
      <c r="X30" s="9">
        <v>0</v>
      </c>
      <c r="Y30" s="9">
        <v>339940</v>
      </c>
      <c r="Z30" s="9">
        <v>896450</v>
      </c>
      <c r="AA30" s="9">
        <v>7590</v>
      </c>
      <c r="AB30" s="9">
        <v>126970</v>
      </c>
      <c r="AC30" s="9">
        <v>-126460</v>
      </c>
      <c r="AD30" s="9">
        <v>97250</v>
      </c>
      <c r="AE30" s="9">
        <v>8895090</v>
      </c>
    </row>
    <row r="31" spans="1:31" x14ac:dyDescent="0.25">
      <c r="A31" s="8" t="s">
        <v>470</v>
      </c>
      <c r="B31" s="9">
        <v>-148770</v>
      </c>
      <c r="C31" s="9">
        <v>41750</v>
      </c>
      <c r="D31" s="9">
        <v>4832710</v>
      </c>
      <c r="E31" s="9">
        <v>-86000</v>
      </c>
      <c r="F31" s="9">
        <v>461200</v>
      </c>
      <c r="G31" s="9">
        <v>298350</v>
      </c>
      <c r="H31" s="9">
        <v>234550</v>
      </c>
      <c r="I31" s="9">
        <v>-9940</v>
      </c>
      <c r="J31" s="9">
        <v>-2950</v>
      </c>
      <c r="K31" s="9">
        <v>-73040</v>
      </c>
      <c r="L31" s="9">
        <v>-10</v>
      </c>
      <c r="M31" s="9">
        <v>6710</v>
      </c>
      <c r="N31" s="9">
        <v>1460</v>
      </c>
      <c r="O31" s="9">
        <v>-63940</v>
      </c>
      <c r="P31" s="9">
        <v>-41440</v>
      </c>
      <c r="Q31" s="9">
        <v>-429800</v>
      </c>
      <c r="R31" s="9">
        <v>621000</v>
      </c>
      <c r="S31" s="9">
        <v>84170</v>
      </c>
      <c r="T31" s="9">
        <v>-367290</v>
      </c>
      <c r="U31" s="9">
        <v>2102990</v>
      </c>
      <c r="V31" s="9">
        <v>32480</v>
      </c>
      <c r="W31" s="9">
        <v>22820</v>
      </c>
      <c r="X31" s="9">
        <v>0</v>
      </c>
      <c r="Y31" s="9">
        <v>331160</v>
      </c>
      <c r="Z31" s="9">
        <v>932950</v>
      </c>
      <c r="AA31" s="9">
        <v>6890</v>
      </c>
      <c r="AB31" s="9">
        <v>118360</v>
      </c>
      <c r="AC31" s="9">
        <v>-129770</v>
      </c>
      <c r="AD31" s="9">
        <v>101510</v>
      </c>
      <c r="AE31" s="9">
        <v>8878110</v>
      </c>
    </row>
    <row r="32" spans="1:31" x14ac:dyDescent="0.25">
      <c r="A32" s="8" t="s">
        <v>471</v>
      </c>
      <c r="B32" s="9">
        <v>-161610</v>
      </c>
      <c r="C32" s="9">
        <v>42160</v>
      </c>
      <c r="D32" s="9">
        <v>4863810</v>
      </c>
      <c r="E32" s="9">
        <v>-67020</v>
      </c>
      <c r="F32" s="9">
        <v>437170</v>
      </c>
      <c r="G32" s="9">
        <v>297910</v>
      </c>
      <c r="H32" s="9">
        <v>218100</v>
      </c>
      <c r="I32" s="9">
        <v>-10420</v>
      </c>
      <c r="J32" s="9">
        <v>-2690</v>
      </c>
      <c r="K32" s="9">
        <v>-74280</v>
      </c>
      <c r="L32" s="9">
        <v>-20</v>
      </c>
      <c r="M32" s="9">
        <v>6670</v>
      </c>
      <c r="N32" s="9">
        <v>1410</v>
      </c>
      <c r="O32" s="9">
        <v>-66860</v>
      </c>
      <c r="P32" s="9">
        <v>-42780</v>
      </c>
      <c r="Q32" s="9">
        <v>-484580</v>
      </c>
      <c r="R32" s="9">
        <v>653320</v>
      </c>
      <c r="S32" s="9">
        <v>87580</v>
      </c>
      <c r="T32" s="9">
        <v>-383560</v>
      </c>
      <c r="U32" s="9">
        <v>2147780</v>
      </c>
      <c r="V32" s="9">
        <v>32910</v>
      </c>
      <c r="W32" s="9">
        <v>23430</v>
      </c>
      <c r="X32" s="9">
        <v>0</v>
      </c>
      <c r="Y32" s="9">
        <v>321380</v>
      </c>
      <c r="Z32" s="9">
        <v>970010</v>
      </c>
      <c r="AA32" s="9">
        <v>8860</v>
      </c>
      <c r="AB32" s="9">
        <v>111140</v>
      </c>
      <c r="AC32" s="9">
        <v>-133200</v>
      </c>
      <c r="AD32" s="9">
        <v>83660</v>
      </c>
      <c r="AE32" s="9">
        <v>8880280</v>
      </c>
    </row>
    <row r="33" spans="1:31" x14ac:dyDescent="0.25">
      <c r="A33" s="8" t="s">
        <v>472</v>
      </c>
      <c r="B33" s="9">
        <v>-171460</v>
      </c>
      <c r="C33" s="9">
        <v>42490</v>
      </c>
      <c r="D33" s="9">
        <v>4914600</v>
      </c>
      <c r="E33" s="9">
        <v>-48950</v>
      </c>
      <c r="F33" s="9">
        <v>416040</v>
      </c>
      <c r="G33" s="9">
        <v>297300</v>
      </c>
      <c r="H33" s="9">
        <v>202010</v>
      </c>
      <c r="I33" s="9">
        <v>-10900</v>
      </c>
      <c r="J33" s="9">
        <v>-2480</v>
      </c>
      <c r="K33" s="9">
        <v>-75340</v>
      </c>
      <c r="L33" s="9">
        <v>-20</v>
      </c>
      <c r="M33" s="9">
        <v>6720</v>
      </c>
      <c r="N33" s="9">
        <v>1400</v>
      </c>
      <c r="O33" s="9">
        <v>-69770</v>
      </c>
      <c r="P33" s="9">
        <v>-43730</v>
      </c>
      <c r="Q33" s="9">
        <v>-538190</v>
      </c>
      <c r="R33" s="9">
        <v>689890</v>
      </c>
      <c r="S33" s="9">
        <v>91170</v>
      </c>
      <c r="T33" s="9">
        <v>-402840</v>
      </c>
      <c r="U33" s="9">
        <v>2203460</v>
      </c>
      <c r="V33" s="9">
        <v>33280</v>
      </c>
      <c r="W33" s="9">
        <v>24310</v>
      </c>
      <c r="X33" s="9">
        <v>0</v>
      </c>
      <c r="Y33" s="9">
        <v>311560</v>
      </c>
      <c r="Z33" s="9">
        <v>1006730</v>
      </c>
      <c r="AA33" s="9">
        <v>9090</v>
      </c>
      <c r="AB33" s="9">
        <v>105390</v>
      </c>
      <c r="AC33" s="9">
        <v>-136900</v>
      </c>
      <c r="AD33" s="9">
        <v>76600</v>
      </c>
      <c r="AE33" s="9">
        <v>8931460</v>
      </c>
    </row>
    <row r="34" spans="1:31" x14ac:dyDescent="0.25">
      <c r="B34" s="10" t="str">
        <f>IF(B33&lt;0,"NEG","POS")</f>
        <v>NEG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NEG</v>
      </c>
      <c r="F34" s="10" t="str">
        <f t="shared" si="0"/>
        <v>POS</v>
      </c>
      <c r="G34" s="10" t="str">
        <f t="shared" si="0"/>
        <v>POS</v>
      </c>
      <c r="H34" s="10" t="str">
        <f t="shared" si="0"/>
        <v>POS</v>
      </c>
      <c r="I34" s="10" t="str">
        <f t="shared" si="0"/>
        <v>NEG</v>
      </c>
      <c r="J34" s="10" t="str">
        <f t="shared" si="0"/>
        <v>NEG</v>
      </c>
      <c r="K34" s="10" t="str">
        <f t="shared" si="0"/>
        <v>NEG</v>
      </c>
      <c r="L34" s="10" t="str">
        <f t="shared" si="0"/>
        <v>NEG</v>
      </c>
      <c r="M34" s="10" t="str">
        <f t="shared" si="0"/>
        <v>POS</v>
      </c>
      <c r="N34" s="10" t="str">
        <f t="shared" si="0"/>
        <v>POS</v>
      </c>
      <c r="O34" s="10" t="str">
        <f t="shared" si="0"/>
        <v>NEG</v>
      </c>
      <c r="P34" s="10" t="str">
        <f t="shared" si="0"/>
        <v>NEG</v>
      </c>
      <c r="Q34" s="10" t="str">
        <f t="shared" si="0"/>
        <v>NEG</v>
      </c>
      <c r="R34" s="10" t="str">
        <f t="shared" si="0"/>
        <v>POS</v>
      </c>
      <c r="S34" s="10" t="str">
        <f t="shared" si="0"/>
        <v>POS</v>
      </c>
      <c r="T34" s="10" t="str">
        <f t="shared" si="0"/>
        <v>NEG</v>
      </c>
      <c r="U34" s="10" t="str">
        <f t="shared" si="0"/>
        <v>POS</v>
      </c>
      <c r="V34" s="10" t="str">
        <f t="shared" si="0"/>
        <v>POS</v>
      </c>
      <c r="W34" s="10" t="str">
        <f t="shared" si="0"/>
        <v>POS</v>
      </c>
      <c r="X34" s="10" t="str">
        <f t="shared" si="0"/>
        <v>POS</v>
      </c>
      <c r="Y34" s="10" t="str">
        <f t="shared" si="0"/>
        <v>POS</v>
      </c>
      <c r="Z34" s="10" t="str">
        <f t="shared" si="0"/>
        <v>POS</v>
      </c>
      <c r="AA34" s="10" t="str">
        <f t="shared" si="0"/>
        <v>POS</v>
      </c>
      <c r="AB34" s="10" t="str">
        <f t="shared" si="0"/>
        <v>POS</v>
      </c>
      <c r="AC34" s="10" t="str">
        <f t="shared" si="0"/>
        <v>NEG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H30"/>
  <sheetViews>
    <sheetView workbookViewId="0">
      <selection sqref="A1:AH30"/>
    </sheetView>
  </sheetViews>
  <sheetFormatPr defaultRowHeight="15" x14ac:dyDescent="0.25"/>
  <sheetData>
    <row r="1" spans="1:34" x14ac:dyDescent="0.25">
      <c r="A1" t="s">
        <v>381</v>
      </c>
      <c r="B1" t="s">
        <v>382</v>
      </c>
      <c r="C1" t="s">
        <v>383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384</v>
      </c>
      <c r="B2" t="s">
        <v>382</v>
      </c>
      <c r="C2" t="s">
        <v>383</v>
      </c>
      <c r="D2">
        <v>0</v>
      </c>
      <c r="E2">
        <v>38283</v>
      </c>
      <c r="F2">
        <v>92455</v>
      </c>
      <c r="G2">
        <v>142921</v>
      </c>
      <c r="H2">
        <v>183280</v>
      </c>
      <c r="I2">
        <v>223942</v>
      </c>
      <c r="J2">
        <v>263700</v>
      </c>
      <c r="K2">
        <v>301525</v>
      </c>
      <c r="L2">
        <v>345355</v>
      </c>
      <c r="M2">
        <v>392625</v>
      </c>
      <c r="N2">
        <v>436005</v>
      </c>
      <c r="O2">
        <v>475494</v>
      </c>
      <c r="P2">
        <v>522002</v>
      </c>
      <c r="Q2">
        <v>571485</v>
      </c>
      <c r="R2">
        <v>618533</v>
      </c>
      <c r="S2">
        <v>656116</v>
      </c>
      <c r="T2">
        <v>689486</v>
      </c>
      <c r="U2">
        <v>712020</v>
      </c>
      <c r="V2">
        <v>724953</v>
      </c>
      <c r="W2">
        <v>738770</v>
      </c>
      <c r="X2">
        <v>743596</v>
      </c>
      <c r="Y2">
        <v>732080</v>
      </c>
      <c r="Z2">
        <v>730907</v>
      </c>
      <c r="AA2">
        <v>779908</v>
      </c>
      <c r="AB2">
        <v>839519</v>
      </c>
      <c r="AC2">
        <v>829308</v>
      </c>
      <c r="AD2">
        <v>811862</v>
      </c>
      <c r="AE2">
        <v>831292</v>
      </c>
      <c r="AF2" s="6">
        <v>1031110</v>
      </c>
      <c r="AG2" s="6">
        <v>1083410</v>
      </c>
      <c r="AH2" s="6">
        <v>1054460</v>
      </c>
    </row>
    <row r="3" spans="1:34" x14ac:dyDescent="0.25">
      <c r="A3" t="s">
        <v>384</v>
      </c>
      <c r="B3" t="s">
        <v>385</v>
      </c>
      <c r="C3" t="s">
        <v>386</v>
      </c>
      <c r="D3">
        <v>0</v>
      </c>
      <c r="E3">
        <v>38558</v>
      </c>
      <c r="F3">
        <v>93140</v>
      </c>
      <c r="G3">
        <v>143960</v>
      </c>
      <c r="H3">
        <v>184626</v>
      </c>
      <c r="I3">
        <v>225417</v>
      </c>
      <c r="J3">
        <v>265036</v>
      </c>
      <c r="K3">
        <v>302668</v>
      </c>
      <c r="L3">
        <v>346156</v>
      </c>
      <c r="M3">
        <v>393114</v>
      </c>
      <c r="N3">
        <v>436237</v>
      </c>
      <c r="O3">
        <v>474798</v>
      </c>
      <c r="P3">
        <v>512295</v>
      </c>
      <c r="Q3">
        <v>554197</v>
      </c>
      <c r="R3">
        <v>600319</v>
      </c>
      <c r="S3">
        <v>648569</v>
      </c>
      <c r="T3">
        <v>692101</v>
      </c>
      <c r="U3">
        <v>708706</v>
      </c>
      <c r="V3">
        <v>713378</v>
      </c>
      <c r="W3">
        <v>724140</v>
      </c>
      <c r="X3">
        <v>730712</v>
      </c>
      <c r="Y3">
        <v>722035</v>
      </c>
      <c r="Z3">
        <v>730129</v>
      </c>
      <c r="AA3">
        <v>776574</v>
      </c>
      <c r="AB3">
        <v>833752</v>
      </c>
      <c r="AC3">
        <v>823513</v>
      </c>
      <c r="AD3">
        <v>802603</v>
      </c>
      <c r="AE3">
        <v>816344</v>
      </c>
      <c r="AF3" s="6">
        <v>1009050</v>
      </c>
      <c r="AG3" s="6">
        <v>1071390</v>
      </c>
      <c r="AH3" s="6">
        <v>1047880</v>
      </c>
    </row>
    <row r="4" spans="1:34" x14ac:dyDescent="0.25">
      <c r="A4" t="s">
        <v>384</v>
      </c>
      <c r="B4" t="s">
        <v>387</v>
      </c>
      <c r="C4" t="s">
        <v>388</v>
      </c>
      <c r="D4">
        <v>0</v>
      </c>
      <c r="E4">
        <v>38290</v>
      </c>
      <c r="F4">
        <v>92462</v>
      </c>
      <c r="G4">
        <v>142932</v>
      </c>
      <c r="H4">
        <v>183304</v>
      </c>
      <c r="I4">
        <v>223995</v>
      </c>
      <c r="J4">
        <v>263791</v>
      </c>
      <c r="K4">
        <v>301664</v>
      </c>
      <c r="L4">
        <v>345568</v>
      </c>
      <c r="M4">
        <v>392933</v>
      </c>
      <c r="N4">
        <v>436390</v>
      </c>
      <c r="O4">
        <v>475979</v>
      </c>
      <c r="P4">
        <v>521921</v>
      </c>
      <c r="Q4">
        <v>563701</v>
      </c>
      <c r="R4">
        <v>612425</v>
      </c>
      <c r="S4">
        <v>655861</v>
      </c>
      <c r="T4">
        <v>692768</v>
      </c>
      <c r="U4">
        <v>707121</v>
      </c>
      <c r="V4">
        <v>721951</v>
      </c>
      <c r="W4">
        <v>740502</v>
      </c>
      <c r="X4">
        <v>739537</v>
      </c>
      <c r="Y4">
        <v>722713</v>
      </c>
      <c r="Z4">
        <v>727863</v>
      </c>
      <c r="AA4">
        <v>775021</v>
      </c>
      <c r="AB4">
        <v>833525</v>
      </c>
      <c r="AC4">
        <v>824605</v>
      </c>
      <c r="AD4">
        <v>806361</v>
      </c>
      <c r="AE4">
        <v>822251</v>
      </c>
      <c r="AF4" s="6">
        <v>1014230</v>
      </c>
      <c r="AG4" s="6">
        <v>1073270</v>
      </c>
      <c r="AH4" s="6">
        <v>1053180</v>
      </c>
    </row>
    <row r="5" spans="1:34" x14ac:dyDescent="0.25">
      <c r="A5" t="s">
        <v>384</v>
      </c>
      <c r="B5" t="s">
        <v>389</v>
      </c>
      <c r="C5" t="s">
        <v>475</v>
      </c>
      <c r="D5">
        <v>0</v>
      </c>
      <c r="E5">
        <v>38283</v>
      </c>
      <c r="F5">
        <v>92455</v>
      </c>
      <c r="G5">
        <v>142921</v>
      </c>
      <c r="H5">
        <v>183280</v>
      </c>
      <c r="I5">
        <v>223942</v>
      </c>
      <c r="J5">
        <v>263700</v>
      </c>
      <c r="K5">
        <v>301525</v>
      </c>
      <c r="L5">
        <v>345355</v>
      </c>
      <c r="M5">
        <v>392625</v>
      </c>
      <c r="N5">
        <v>436005</v>
      </c>
      <c r="O5">
        <v>475494</v>
      </c>
      <c r="P5">
        <v>522002</v>
      </c>
      <c r="Q5">
        <v>571485</v>
      </c>
      <c r="R5">
        <v>618533</v>
      </c>
      <c r="S5">
        <v>656116</v>
      </c>
      <c r="T5">
        <v>689486</v>
      </c>
      <c r="U5">
        <v>712020</v>
      </c>
      <c r="V5">
        <v>724953</v>
      </c>
      <c r="W5">
        <v>738770</v>
      </c>
      <c r="X5">
        <v>743596</v>
      </c>
      <c r="Y5">
        <v>732080</v>
      </c>
      <c r="Z5">
        <v>730907</v>
      </c>
      <c r="AA5">
        <v>779908</v>
      </c>
      <c r="AB5">
        <v>839519</v>
      </c>
      <c r="AC5">
        <v>829308</v>
      </c>
      <c r="AD5">
        <v>811862</v>
      </c>
      <c r="AE5">
        <v>831292</v>
      </c>
      <c r="AF5" s="6">
        <v>1031110</v>
      </c>
      <c r="AG5" s="6">
        <v>1083410</v>
      </c>
      <c r="AH5" s="6">
        <v>1054460</v>
      </c>
    </row>
    <row r="6" spans="1:34" x14ac:dyDescent="0.25">
      <c r="A6" t="s">
        <v>384</v>
      </c>
      <c r="B6" t="s">
        <v>391</v>
      </c>
      <c r="C6" t="s">
        <v>392</v>
      </c>
      <c r="D6">
        <v>0</v>
      </c>
      <c r="E6">
        <v>38191</v>
      </c>
      <c r="F6">
        <v>89785</v>
      </c>
      <c r="G6">
        <v>130077</v>
      </c>
      <c r="H6">
        <v>159754</v>
      </c>
      <c r="I6">
        <v>197048</v>
      </c>
      <c r="J6">
        <v>239317</v>
      </c>
      <c r="K6">
        <v>288356</v>
      </c>
      <c r="L6">
        <v>332845</v>
      </c>
      <c r="M6">
        <v>374712</v>
      </c>
      <c r="N6">
        <v>414949</v>
      </c>
      <c r="O6">
        <v>454697</v>
      </c>
      <c r="P6">
        <v>502849</v>
      </c>
      <c r="Q6">
        <v>553333</v>
      </c>
      <c r="R6">
        <v>600994</v>
      </c>
      <c r="S6">
        <v>639989</v>
      </c>
      <c r="T6">
        <v>675154</v>
      </c>
      <c r="U6">
        <v>698336</v>
      </c>
      <c r="V6">
        <v>710343</v>
      </c>
      <c r="W6">
        <v>723640</v>
      </c>
      <c r="X6">
        <v>723262</v>
      </c>
      <c r="Y6">
        <v>711374</v>
      </c>
      <c r="Z6">
        <v>724450</v>
      </c>
      <c r="AA6">
        <v>769042</v>
      </c>
      <c r="AB6">
        <v>800020</v>
      </c>
      <c r="AC6">
        <v>789102</v>
      </c>
      <c r="AD6">
        <v>777200</v>
      </c>
      <c r="AE6">
        <v>848893</v>
      </c>
      <c r="AF6">
        <v>977437</v>
      </c>
      <c r="AG6">
        <v>971291</v>
      </c>
      <c r="AH6">
        <v>985275</v>
      </c>
    </row>
    <row r="7" spans="1:34" x14ac:dyDescent="0.25">
      <c r="A7" t="s">
        <v>384</v>
      </c>
      <c r="B7" t="s">
        <v>393</v>
      </c>
      <c r="C7" t="s">
        <v>394</v>
      </c>
      <c r="D7">
        <v>0</v>
      </c>
      <c r="E7">
        <v>38112</v>
      </c>
      <c r="F7">
        <v>91887</v>
      </c>
      <c r="G7">
        <v>142226</v>
      </c>
      <c r="H7">
        <v>182485</v>
      </c>
      <c r="I7">
        <v>223044</v>
      </c>
      <c r="J7">
        <v>262685</v>
      </c>
      <c r="K7">
        <v>300415</v>
      </c>
      <c r="L7">
        <v>344157</v>
      </c>
      <c r="M7">
        <v>391322</v>
      </c>
      <c r="N7">
        <v>434608</v>
      </c>
      <c r="O7">
        <v>475096</v>
      </c>
      <c r="P7">
        <v>521930</v>
      </c>
      <c r="Q7">
        <v>571486</v>
      </c>
      <c r="R7">
        <v>618551</v>
      </c>
      <c r="S7">
        <v>656133</v>
      </c>
      <c r="T7">
        <v>689501</v>
      </c>
      <c r="U7">
        <v>712030</v>
      </c>
      <c r="V7">
        <v>724962</v>
      </c>
      <c r="W7">
        <v>738766</v>
      </c>
      <c r="X7">
        <v>743600</v>
      </c>
      <c r="Y7">
        <v>732107</v>
      </c>
      <c r="Z7">
        <v>730939</v>
      </c>
      <c r="AA7">
        <v>779901</v>
      </c>
      <c r="AB7">
        <v>839456</v>
      </c>
      <c r="AC7">
        <v>829304</v>
      </c>
      <c r="AD7">
        <v>812014</v>
      </c>
      <c r="AE7">
        <v>831382</v>
      </c>
      <c r="AF7" s="6">
        <v>1030940</v>
      </c>
      <c r="AG7" s="6">
        <v>1083330</v>
      </c>
      <c r="AH7" s="6">
        <v>1054980</v>
      </c>
    </row>
    <row r="8" spans="1:34" x14ac:dyDescent="0.25">
      <c r="A8" t="s">
        <v>384</v>
      </c>
      <c r="B8" t="s">
        <v>395</v>
      </c>
      <c r="C8" t="s">
        <v>396</v>
      </c>
      <c r="D8">
        <v>0</v>
      </c>
      <c r="E8">
        <v>36933</v>
      </c>
      <c r="F8">
        <v>85941</v>
      </c>
      <c r="G8">
        <v>136596</v>
      </c>
      <c r="H8">
        <v>177590</v>
      </c>
      <c r="I8">
        <v>218256</v>
      </c>
      <c r="J8">
        <v>258432</v>
      </c>
      <c r="K8">
        <v>304438</v>
      </c>
      <c r="L8">
        <v>346695</v>
      </c>
      <c r="M8">
        <v>387427</v>
      </c>
      <c r="N8">
        <v>426911</v>
      </c>
      <c r="O8">
        <v>465629</v>
      </c>
      <c r="P8">
        <v>512808</v>
      </c>
      <c r="Q8">
        <v>563109</v>
      </c>
      <c r="R8">
        <v>610630</v>
      </c>
      <c r="S8">
        <v>648513</v>
      </c>
      <c r="T8">
        <v>681962</v>
      </c>
      <c r="U8">
        <v>704396</v>
      </c>
      <c r="V8">
        <v>717297</v>
      </c>
      <c r="W8">
        <v>731322</v>
      </c>
      <c r="X8">
        <v>736691</v>
      </c>
      <c r="Y8">
        <v>725239</v>
      </c>
      <c r="Z8">
        <v>723079</v>
      </c>
      <c r="AA8">
        <v>771587</v>
      </c>
      <c r="AB8">
        <v>832744</v>
      </c>
      <c r="AC8">
        <v>825010</v>
      </c>
      <c r="AD8">
        <v>805284</v>
      </c>
      <c r="AE8">
        <v>817931</v>
      </c>
      <c r="AF8" s="6">
        <v>1007880</v>
      </c>
      <c r="AG8" s="6">
        <v>1058790</v>
      </c>
      <c r="AH8" s="6">
        <v>1033840</v>
      </c>
    </row>
    <row r="9" spans="1:34" x14ac:dyDescent="0.25">
      <c r="A9" t="s">
        <v>384</v>
      </c>
      <c r="B9" t="s">
        <v>397</v>
      </c>
      <c r="C9" t="s">
        <v>398</v>
      </c>
      <c r="D9">
        <v>0</v>
      </c>
      <c r="E9">
        <v>38281</v>
      </c>
      <c r="F9">
        <v>92448</v>
      </c>
      <c r="G9">
        <v>142912</v>
      </c>
      <c r="H9">
        <v>183271</v>
      </c>
      <c r="I9">
        <v>223931</v>
      </c>
      <c r="J9">
        <v>263684</v>
      </c>
      <c r="K9">
        <v>301504</v>
      </c>
      <c r="L9">
        <v>345339</v>
      </c>
      <c r="M9">
        <v>392606</v>
      </c>
      <c r="N9">
        <v>435984</v>
      </c>
      <c r="O9">
        <v>475476</v>
      </c>
      <c r="P9">
        <v>521987</v>
      </c>
      <c r="Q9">
        <v>571468</v>
      </c>
      <c r="R9">
        <v>618515</v>
      </c>
      <c r="S9">
        <v>656099</v>
      </c>
      <c r="T9">
        <v>689468</v>
      </c>
      <c r="U9">
        <v>711995</v>
      </c>
      <c r="V9">
        <v>724940</v>
      </c>
      <c r="W9">
        <v>738749</v>
      </c>
      <c r="X9">
        <v>743584</v>
      </c>
      <c r="Y9">
        <v>732066</v>
      </c>
      <c r="Z9">
        <v>730897</v>
      </c>
      <c r="AA9">
        <v>779898</v>
      </c>
      <c r="AB9">
        <v>839508</v>
      </c>
      <c r="AC9">
        <v>829296</v>
      </c>
      <c r="AD9">
        <v>811854</v>
      </c>
      <c r="AE9">
        <v>831277</v>
      </c>
      <c r="AF9" s="6">
        <v>1031090</v>
      </c>
      <c r="AG9" s="6">
        <v>1083400</v>
      </c>
      <c r="AH9" s="6">
        <v>1054450</v>
      </c>
    </row>
    <row r="10" spans="1:34" x14ac:dyDescent="0.25">
      <c r="A10" t="s">
        <v>384</v>
      </c>
      <c r="B10" t="s">
        <v>399</v>
      </c>
      <c r="C10" t="s">
        <v>400</v>
      </c>
      <c r="D10">
        <v>0</v>
      </c>
      <c r="E10">
        <v>38283</v>
      </c>
      <c r="F10">
        <v>92455</v>
      </c>
      <c r="G10">
        <v>142921</v>
      </c>
      <c r="H10">
        <v>183280</v>
      </c>
      <c r="I10">
        <v>223942</v>
      </c>
      <c r="J10">
        <v>263700</v>
      </c>
      <c r="K10">
        <v>301525</v>
      </c>
      <c r="L10">
        <v>345355</v>
      </c>
      <c r="M10">
        <v>392625</v>
      </c>
      <c r="N10">
        <v>436005</v>
      </c>
      <c r="O10">
        <v>475494</v>
      </c>
      <c r="P10">
        <v>522002</v>
      </c>
      <c r="Q10">
        <v>571485</v>
      </c>
      <c r="R10">
        <v>618533</v>
      </c>
      <c r="S10">
        <v>656116</v>
      </c>
      <c r="T10">
        <v>689486</v>
      </c>
      <c r="U10">
        <v>712020</v>
      </c>
      <c r="V10">
        <v>724953</v>
      </c>
      <c r="W10">
        <v>738770</v>
      </c>
      <c r="X10">
        <v>743596</v>
      </c>
      <c r="Y10">
        <v>732080</v>
      </c>
      <c r="Z10">
        <v>730907</v>
      </c>
      <c r="AA10">
        <v>779908</v>
      </c>
      <c r="AB10">
        <v>839519</v>
      </c>
      <c r="AC10">
        <v>829308</v>
      </c>
      <c r="AD10">
        <v>811862</v>
      </c>
      <c r="AE10">
        <v>831292</v>
      </c>
      <c r="AF10" s="6">
        <v>1031110</v>
      </c>
      <c r="AG10" s="6">
        <v>1083410</v>
      </c>
      <c r="AH10" s="6">
        <v>1054460</v>
      </c>
    </row>
    <row r="11" spans="1:34" x14ac:dyDescent="0.25">
      <c r="A11" t="s">
        <v>384</v>
      </c>
      <c r="B11" t="s">
        <v>401</v>
      </c>
      <c r="C11" t="s">
        <v>402</v>
      </c>
      <c r="D11">
        <v>0</v>
      </c>
      <c r="E11">
        <v>38329</v>
      </c>
      <c r="F11">
        <v>92529</v>
      </c>
      <c r="G11">
        <v>143002</v>
      </c>
      <c r="H11">
        <v>183343</v>
      </c>
      <c r="I11">
        <v>223990</v>
      </c>
      <c r="J11">
        <v>263725</v>
      </c>
      <c r="K11">
        <v>301553</v>
      </c>
      <c r="L11">
        <v>345402</v>
      </c>
      <c r="M11">
        <v>392670</v>
      </c>
      <c r="N11">
        <v>436018</v>
      </c>
      <c r="O11">
        <v>475511</v>
      </c>
      <c r="P11">
        <v>522028</v>
      </c>
      <c r="Q11">
        <v>571522</v>
      </c>
      <c r="R11">
        <v>618572</v>
      </c>
      <c r="S11">
        <v>656145</v>
      </c>
      <c r="T11">
        <v>689524</v>
      </c>
      <c r="U11">
        <v>712057</v>
      </c>
      <c r="V11">
        <v>725000</v>
      </c>
      <c r="W11">
        <v>738826</v>
      </c>
      <c r="X11">
        <v>743647</v>
      </c>
      <c r="Y11">
        <v>732096</v>
      </c>
      <c r="Z11">
        <v>730945</v>
      </c>
      <c r="AA11">
        <v>779980</v>
      </c>
      <c r="AB11">
        <v>839557</v>
      </c>
      <c r="AC11">
        <v>829244</v>
      </c>
      <c r="AD11">
        <v>811833</v>
      </c>
      <c r="AE11">
        <v>831480</v>
      </c>
      <c r="AF11" s="6">
        <v>1031360</v>
      </c>
      <c r="AG11" s="6">
        <v>1083390</v>
      </c>
      <c r="AH11" s="6">
        <v>1053910</v>
      </c>
    </row>
    <row r="12" spans="1:34" x14ac:dyDescent="0.25">
      <c r="A12" t="s">
        <v>384</v>
      </c>
      <c r="B12" t="s">
        <v>403</v>
      </c>
      <c r="C12" t="s">
        <v>404</v>
      </c>
      <c r="D12">
        <v>0</v>
      </c>
      <c r="E12">
        <v>38297</v>
      </c>
      <c r="F12">
        <v>92527</v>
      </c>
      <c r="G12">
        <v>142959</v>
      </c>
      <c r="H12">
        <v>183245</v>
      </c>
      <c r="I12">
        <v>223850</v>
      </c>
      <c r="J12">
        <v>263569</v>
      </c>
      <c r="K12">
        <v>301386</v>
      </c>
      <c r="L12">
        <v>345213</v>
      </c>
      <c r="M12">
        <v>392471</v>
      </c>
      <c r="N12">
        <v>435827</v>
      </c>
      <c r="O12">
        <v>475294</v>
      </c>
      <c r="P12">
        <v>521771</v>
      </c>
      <c r="Q12">
        <v>571258</v>
      </c>
      <c r="R12">
        <v>618309</v>
      </c>
      <c r="S12">
        <v>655877</v>
      </c>
      <c r="T12">
        <v>688664</v>
      </c>
      <c r="U12">
        <v>701970</v>
      </c>
      <c r="V12">
        <v>717522</v>
      </c>
      <c r="W12">
        <v>737284</v>
      </c>
      <c r="X12">
        <v>745892</v>
      </c>
      <c r="Y12">
        <v>734906</v>
      </c>
      <c r="Z12">
        <v>732665</v>
      </c>
      <c r="AA12">
        <v>781113</v>
      </c>
      <c r="AB12">
        <v>841123</v>
      </c>
      <c r="AC12">
        <v>830744</v>
      </c>
      <c r="AD12">
        <v>811467</v>
      </c>
      <c r="AE12">
        <v>830069</v>
      </c>
      <c r="AF12" s="6">
        <v>1031960</v>
      </c>
      <c r="AG12" s="6">
        <v>1086040</v>
      </c>
      <c r="AH12" s="6">
        <v>1052740</v>
      </c>
    </row>
    <row r="13" spans="1:34" x14ac:dyDescent="0.25">
      <c r="A13" t="s">
        <v>384</v>
      </c>
      <c r="B13" t="s">
        <v>405</v>
      </c>
      <c r="C13" t="s">
        <v>406</v>
      </c>
      <c r="D13">
        <v>0</v>
      </c>
      <c r="E13">
        <v>38242</v>
      </c>
      <c r="F13">
        <v>92077</v>
      </c>
      <c r="G13">
        <v>141463</v>
      </c>
      <c r="H13">
        <v>179989</v>
      </c>
      <c r="I13">
        <v>217672</v>
      </c>
      <c r="J13">
        <v>245303</v>
      </c>
      <c r="K13">
        <v>272026</v>
      </c>
      <c r="L13">
        <v>310081</v>
      </c>
      <c r="M13">
        <v>345720</v>
      </c>
      <c r="N13">
        <v>370648</v>
      </c>
      <c r="O13">
        <v>397999</v>
      </c>
      <c r="P13">
        <v>432492</v>
      </c>
      <c r="Q13">
        <v>466640</v>
      </c>
      <c r="R13">
        <v>496815</v>
      </c>
      <c r="S13">
        <v>518736</v>
      </c>
      <c r="T13">
        <v>537812</v>
      </c>
      <c r="U13">
        <v>547609</v>
      </c>
      <c r="V13">
        <v>549675</v>
      </c>
      <c r="W13">
        <v>554752</v>
      </c>
      <c r="X13">
        <v>553272</v>
      </c>
      <c r="Y13">
        <v>543126</v>
      </c>
      <c r="Z13">
        <v>537234</v>
      </c>
      <c r="AA13">
        <v>560706</v>
      </c>
      <c r="AB13">
        <v>607116</v>
      </c>
      <c r="AC13">
        <v>603839</v>
      </c>
      <c r="AD13">
        <v>584396</v>
      </c>
      <c r="AE13">
        <v>585151</v>
      </c>
      <c r="AF13">
        <v>670031</v>
      </c>
      <c r="AG13">
        <v>731576</v>
      </c>
      <c r="AH13">
        <v>723623</v>
      </c>
    </row>
    <row r="14" spans="1:34" x14ac:dyDescent="0.25">
      <c r="A14" t="s">
        <v>384</v>
      </c>
      <c r="B14" t="s">
        <v>407</v>
      </c>
      <c r="C14" t="s">
        <v>408</v>
      </c>
      <c r="D14">
        <v>0</v>
      </c>
      <c r="E14">
        <v>38280</v>
      </c>
      <c r="F14">
        <v>92447</v>
      </c>
      <c r="G14">
        <v>142908</v>
      </c>
      <c r="H14">
        <v>183270</v>
      </c>
      <c r="I14">
        <v>223928</v>
      </c>
      <c r="J14">
        <v>263676</v>
      </c>
      <c r="K14">
        <v>301502</v>
      </c>
      <c r="L14">
        <v>345335</v>
      </c>
      <c r="M14">
        <v>392603</v>
      </c>
      <c r="N14">
        <v>435978</v>
      </c>
      <c r="O14">
        <v>475471</v>
      </c>
      <c r="P14">
        <v>521982</v>
      </c>
      <c r="Q14">
        <v>571464</v>
      </c>
      <c r="R14">
        <v>618514</v>
      </c>
      <c r="S14">
        <v>656093</v>
      </c>
      <c r="T14">
        <v>689469</v>
      </c>
      <c r="U14">
        <v>711999</v>
      </c>
      <c r="V14">
        <v>724938</v>
      </c>
      <c r="W14">
        <v>738743</v>
      </c>
      <c r="X14">
        <v>743579</v>
      </c>
      <c r="Y14">
        <v>732065</v>
      </c>
      <c r="Z14">
        <v>730890</v>
      </c>
      <c r="AA14">
        <v>779899</v>
      </c>
      <c r="AB14">
        <v>839508</v>
      </c>
      <c r="AC14">
        <v>829289</v>
      </c>
      <c r="AD14">
        <v>811847</v>
      </c>
      <c r="AE14">
        <v>831276</v>
      </c>
      <c r="AF14" s="6">
        <v>1031090</v>
      </c>
      <c r="AG14" s="6">
        <v>1083400</v>
      </c>
      <c r="AH14" s="6">
        <v>1054450</v>
      </c>
    </row>
    <row r="15" spans="1:34" x14ac:dyDescent="0.25">
      <c r="A15" t="s">
        <v>384</v>
      </c>
      <c r="B15" t="s">
        <v>409</v>
      </c>
      <c r="C15" t="s">
        <v>410</v>
      </c>
      <c r="D15">
        <v>0</v>
      </c>
      <c r="E15">
        <v>24448</v>
      </c>
      <c r="F15">
        <v>52366</v>
      </c>
      <c r="G15">
        <v>71243</v>
      </c>
      <c r="H15">
        <v>90349</v>
      </c>
      <c r="I15">
        <v>96419</v>
      </c>
      <c r="J15">
        <v>94460</v>
      </c>
      <c r="K15">
        <v>90309</v>
      </c>
      <c r="L15">
        <v>95963</v>
      </c>
      <c r="M15">
        <v>107325</v>
      </c>
      <c r="N15">
        <v>109428</v>
      </c>
      <c r="O15">
        <v>106109</v>
      </c>
      <c r="P15">
        <v>111382</v>
      </c>
      <c r="Q15">
        <v>121313</v>
      </c>
      <c r="R15">
        <v>123148</v>
      </c>
      <c r="S15">
        <v>120574</v>
      </c>
      <c r="T15">
        <v>125604</v>
      </c>
      <c r="U15">
        <v>134723</v>
      </c>
      <c r="V15">
        <v>135892</v>
      </c>
      <c r="W15">
        <v>131731</v>
      </c>
      <c r="X15">
        <v>125928</v>
      </c>
      <c r="Y15">
        <v>130725</v>
      </c>
      <c r="Z15">
        <v>131651</v>
      </c>
      <c r="AA15">
        <v>130266</v>
      </c>
      <c r="AB15">
        <v>127950</v>
      </c>
      <c r="AC15">
        <v>135139</v>
      </c>
      <c r="AD15">
        <v>138445</v>
      </c>
      <c r="AE15">
        <v>138882</v>
      </c>
      <c r="AF15">
        <v>137724</v>
      </c>
      <c r="AG15">
        <v>136924</v>
      </c>
      <c r="AH15">
        <v>137385</v>
      </c>
    </row>
    <row r="16" spans="1:34" x14ac:dyDescent="0.25">
      <c r="A16" t="s">
        <v>384</v>
      </c>
      <c r="B16" t="s">
        <v>411</v>
      </c>
      <c r="C16" t="s">
        <v>412</v>
      </c>
      <c r="D16">
        <v>0</v>
      </c>
      <c r="E16">
        <v>38284</v>
      </c>
      <c r="F16">
        <v>92451</v>
      </c>
      <c r="G16">
        <v>142910</v>
      </c>
      <c r="H16">
        <v>183258</v>
      </c>
      <c r="I16">
        <v>223908</v>
      </c>
      <c r="J16">
        <v>263646</v>
      </c>
      <c r="K16">
        <v>301462</v>
      </c>
      <c r="L16">
        <v>345289</v>
      </c>
      <c r="M16">
        <v>392546</v>
      </c>
      <c r="N16">
        <v>435896</v>
      </c>
      <c r="O16">
        <v>475392</v>
      </c>
      <c r="P16">
        <v>521915</v>
      </c>
      <c r="Q16">
        <v>571417</v>
      </c>
      <c r="R16">
        <v>618463</v>
      </c>
      <c r="S16">
        <v>656033</v>
      </c>
      <c r="T16">
        <v>689357</v>
      </c>
      <c r="U16">
        <v>711884</v>
      </c>
      <c r="V16">
        <v>724834</v>
      </c>
      <c r="W16">
        <v>738664</v>
      </c>
      <c r="X16">
        <v>743495</v>
      </c>
      <c r="Y16">
        <v>731931</v>
      </c>
      <c r="Z16">
        <v>730754</v>
      </c>
      <c r="AA16">
        <v>779765</v>
      </c>
      <c r="AB16">
        <v>839383</v>
      </c>
      <c r="AC16">
        <v>829129</v>
      </c>
      <c r="AD16">
        <v>811624</v>
      </c>
      <c r="AE16">
        <v>831085</v>
      </c>
      <c r="AF16" s="6">
        <v>1031010</v>
      </c>
      <c r="AG16" s="6">
        <v>1083260</v>
      </c>
      <c r="AH16" s="6">
        <v>1054090</v>
      </c>
    </row>
    <row r="17" spans="1:34" x14ac:dyDescent="0.25">
      <c r="A17" t="s">
        <v>384</v>
      </c>
      <c r="B17" t="s">
        <v>413</v>
      </c>
      <c r="C17" t="s">
        <v>414</v>
      </c>
      <c r="D17">
        <v>0</v>
      </c>
      <c r="E17">
        <v>38271</v>
      </c>
      <c r="F17">
        <v>92403</v>
      </c>
      <c r="G17">
        <v>142805</v>
      </c>
      <c r="H17">
        <v>183092</v>
      </c>
      <c r="I17">
        <v>223672</v>
      </c>
      <c r="J17">
        <v>263335</v>
      </c>
      <c r="K17">
        <v>301034</v>
      </c>
      <c r="L17">
        <v>344728</v>
      </c>
      <c r="M17">
        <v>391827</v>
      </c>
      <c r="N17">
        <v>435024</v>
      </c>
      <c r="O17">
        <v>474496</v>
      </c>
      <c r="P17">
        <v>521037</v>
      </c>
      <c r="Q17">
        <v>570572</v>
      </c>
      <c r="R17">
        <v>617681</v>
      </c>
      <c r="S17">
        <v>655309</v>
      </c>
      <c r="T17">
        <v>688635</v>
      </c>
      <c r="U17">
        <v>711141</v>
      </c>
      <c r="V17">
        <v>724113</v>
      </c>
      <c r="W17">
        <v>737991</v>
      </c>
      <c r="X17">
        <v>742852</v>
      </c>
      <c r="Y17">
        <v>731290</v>
      </c>
      <c r="Z17">
        <v>730080</v>
      </c>
      <c r="AA17">
        <v>779151</v>
      </c>
      <c r="AB17">
        <v>838939</v>
      </c>
      <c r="AC17">
        <v>828740</v>
      </c>
      <c r="AD17">
        <v>810918</v>
      </c>
      <c r="AE17">
        <v>830224</v>
      </c>
      <c r="AF17" s="6">
        <v>1030620</v>
      </c>
      <c r="AG17" s="6">
        <v>1083260</v>
      </c>
      <c r="AH17" s="6">
        <v>1053220</v>
      </c>
    </row>
    <row r="18" spans="1:34" x14ac:dyDescent="0.25">
      <c r="A18" t="s">
        <v>384</v>
      </c>
      <c r="B18" t="s">
        <v>415</v>
      </c>
      <c r="C18" t="s">
        <v>416</v>
      </c>
      <c r="D18">
        <v>0</v>
      </c>
      <c r="E18">
        <v>38151</v>
      </c>
      <c r="F18">
        <v>92093</v>
      </c>
      <c r="G18">
        <v>142245</v>
      </c>
      <c r="H18">
        <v>182246</v>
      </c>
      <c r="I18">
        <v>222594</v>
      </c>
      <c r="J18">
        <v>262030</v>
      </c>
      <c r="K18">
        <v>299486</v>
      </c>
      <c r="L18">
        <v>342949</v>
      </c>
      <c r="M18">
        <v>389781</v>
      </c>
      <c r="N18">
        <v>432658</v>
      </c>
      <c r="O18">
        <v>471271</v>
      </c>
      <c r="P18">
        <v>509131</v>
      </c>
      <c r="Q18">
        <v>551482</v>
      </c>
      <c r="R18">
        <v>598067</v>
      </c>
      <c r="S18">
        <v>646741</v>
      </c>
      <c r="T18">
        <v>690111</v>
      </c>
      <c r="U18">
        <v>706618</v>
      </c>
      <c r="V18">
        <v>711434</v>
      </c>
      <c r="W18">
        <v>722397</v>
      </c>
      <c r="X18">
        <v>729069</v>
      </c>
      <c r="Y18">
        <v>719889</v>
      </c>
      <c r="Z18">
        <v>719013</v>
      </c>
      <c r="AA18">
        <v>768559</v>
      </c>
      <c r="AB18">
        <v>831354</v>
      </c>
      <c r="AC18">
        <v>824726</v>
      </c>
      <c r="AD18">
        <v>804246</v>
      </c>
      <c r="AE18">
        <v>816278</v>
      </c>
      <c r="AF18">
        <v>999583</v>
      </c>
      <c r="AG18" s="6">
        <v>1067180</v>
      </c>
      <c r="AH18" s="6">
        <v>1047630</v>
      </c>
    </row>
    <row r="19" spans="1:34" x14ac:dyDescent="0.25">
      <c r="A19" t="s">
        <v>384</v>
      </c>
      <c r="B19" t="s">
        <v>417</v>
      </c>
      <c r="C19" t="s">
        <v>418</v>
      </c>
      <c r="D19">
        <v>0</v>
      </c>
      <c r="E19">
        <v>37475</v>
      </c>
      <c r="F19">
        <v>91281</v>
      </c>
      <c r="G19">
        <v>141700</v>
      </c>
      <c r="H19">
        <v>182137</v>
      </c>
      <c r="I19">
        <v>222840</v>
      </c>
      <c r="J19">
        <v>262564</v>
      </c>
      <c r="K19">
        <v>300315</v>
      </c>
      <c r="L19">
        <v>344062</v>
      </c>
      <c r="M19">
        <v>391242</v>
      </c>
      <c r="N19">
        <v>434501</v>
      </c>
      <c r="O19">
        <v>473890</v>
      </c>
      <c r="P19">
        <v>520266</v>
      </c>
      <c r="Q19">
        <v>569700</v>
      </c>
      <c r="R19">
        <v>616714</v>
      </c>
      <c r="S19">
        <v>654209</v>
      </c>
      <c r="T19">
        <v>686999</v>
      </c>
      <c r="U19">
        <v>700267</v>
      </c>
      <c r="V19">
        <v>715668</v>
      </c>
      <c r="W19">
        <v>735272</v>
      </c>
      <c r="X19">
        <v>743103</v>
      </c>
      <c r="Y19">
        <v>722905</v>
      </c>
      <c r="Z19">
        <v>723305</v>
      </c>
      <c r="AA19">
        <v>777259</v>
      </c>
      <c r="AB19">
        <v>840446</v>
      </c>
      <c r="AC19">
        <v>830579</v>
      </c>
      <c r="AD19">
        <v>810631</v>
      </c>
      <c r="AE19">
        <v>828477</v>
      </c>
      <c r="AF19" s="6">
        <v>1020840</v>
      </c>
      <c r="AG19" s="6">
        <v>1078820</v>
      </c>
      <c r="AH19" s="6">
        <v>1048200</v>
      </c>
    </row>
    <row r="20" spans="1:34" x14ac:dyDescent="0.25">
      <c r="A20" t="s">
        <v>384</v>
      </c>
      <c r="B20" t="s">
        <v>419</v>
      </c>
      <c r="C20" t="s">
        <v>420</v>
      </c>
      <c r="D20">
        <v>0</v>
      </c>
      <c r="E20">
        <v>38283</v>
      </c>
      <c r="F20">
        <v>92455</v>
      </c>
      <c r="G20">
        <v>142921</v>
      </c>
      <c r="H20">
        <v>183280</v>
      </c>
      <c r="I20">
        <v>223942</v>
      </c>
      <c r="J20">
        <v>263700</v>
      </c>
      <c r="K20">
        <v>301525</v>
      </c>
      <c r="L20">
        <v>345355</v>
      </c>
      <c r="M20">
        <v>392625</v>
      </c>
      <c r="N20">
        <v>436005</v>
      </c>
      <c r="O20">
        <v>475494</v>
      </c>
      <c r="P20">
        <v>522002</v>
      </c>
      <c r="Q20">
        <v>571485</v>
      </c>
      <c r="R20">
        <v>618533</v>
      </c>
      <c r="S20">
        <v>656116</v>
      </c>
      <c r="T20">
        <v>689486</v>
      </c>
      <c r="U20">
        <v>712020</v>
      </c>
      <c r="V20">
        <v>724953</v>
      </c>
      <c r="W20">
        <v>738770</v>
      </c>
      <c r="X20">
        <v>743596</v>
      </c>
      <c r="Y20">
        <v>732080</v>
      </c>
      <c r="Z20">
        <v>730907</v>
      </c>
      <c r="AA20">
        <v>779908</v>
      </c>
      <c r="AB20">
        <v>839519</v>
      </c>
      <c r="AC20">
        <v>829308</v>
      </c>
      <c r="AD20">
        <v>811862</v>
      </c>
      <c r="AE20">
        <v>831292</v>
      </c>
      <c r="AF20" s="6">
        <v>1031110</v>
      </c>
      <c r="AG20" s="6">
        <v>1083410</v>
      </c>
      <c r="AH20" s="6">
        <v>1054460</v>
      </c>
    </row>
    <row r="21" spans="1:34" x14ac:dyDescent="0.25">
      <c r="A21" t="s">
        <v>384</v>
      </c>
      <c r="B21" t="s">
        <v>421</v>
      </c>
      <c r="C21" t="s">
        <v>422</v>
      </c>
      <c r="D21">
        <v>0</v>
      </c>
      <c r="E21">
        <v>37576</v>
      </c>
      <c r="F21">
        <v>90776</v>
      </c>
      <c r="G21">
        <v>140127</v>
      </c>
      <c r="H21">
        <v>179183</v>
      </c>
      <c r="I21">
        <v>218747</v>
      </c>
      <c r="J21">
        <v>257405</v>
      </c>
      <c r="K21">
        <v>294104</v>
      </c>
      <c r="L21">
        <v>336812</v>
      </c>
      <c r="M21">
        <v>383034</v>
      </c>
      <c r="N21">
        <v>425177</v>
      </c>
      <c r="O21">
        <v>463711</v>
      </c>
      <c r="P21">
        <v>509243</v>
      </c>
      <c r="Q21">
        <v>557740</v>
      </c>
      <c r="R21">
        <v>603787</v>
      </c>
      <c r="S21">
        <v>640065</v>
      </c>
      <c r="T21">
        <v>671964</v>
      </c>
      <c r="U21">
        <v>692815</v>
      </c>
      <c r="V21">
        <v>704073</v>
      </c>
      <c r="W21">
        <v>716083</v>
      </c>
      <c r="X21">
        <v>719248</v>
      </c>
      <c r="Y21">
        <v>705855</v>
      </c>
      <c r="Z21">
        <v>702520</v>
      </c>
      <c r="AA21">
        <v>749670</v>
      </c>
      <c r="AB21">
        <v>807537</v>
      </c>
      <c r="AC21">
        <v>795446</v>
      </c>
      <c r="AD21">
        <v>775106</v>
      </c>
      <c r="AE21">
        <v>791241</v>
      </c>
      <c r="AF21">
        <v>989237</v>
      </c>
      <c r="AG21" s="6">
        <v>1041180</v>
      </c>
      <c r="AH21" s="6">
        <v>1010270</v>
      </c>
    </row>
    <row r="22" spans="1:34" x14ac:dyDescent="0.25">
      <c r="A22" t="s">
        <v>384</v>
      </c>
      <c r="B22" t="s">
        <v>423</v>
      </c>
      <c r="C22" t="s">
        <v>424</v>
      </c>
      <c r="D22">
        <v>0</v>
      </c>
      <c r="E22">
        <v>38293</v>
      </c>
      <c r="F22">
        <v>92473</v>
      </c>
      <c r="G22">
        <v>142964</v>
      </c>
      <c r="H22">
        <v>183346</v>
      </c>
      <c r="I22">
        <v>224039</v>
      </c>
      <c r="J22">
        <v>263822</v>
      </c>
      <c r="K22">
        <v>301672</v>
      </c>
      <c r="L22">
        <v>345551</v>
      </c>
      <c r="M22">
        <v>392872</v>
      </c>
      <c r="N22">
        <v>436287</v>
      </c>
      <c r="O22">
        <v>475820</v>
      </c>
      <c r="P22">
        <v>522369</v>
      </c>
      <c r="Q22">
        <v>571900</v>
      </c>
      <c r="R22">
        <v>619015</v>
      </c>
      <c r="S22">
        <v>656651</v>
      </c>
      <c r="T22">
        <v>690049</v>
      </c>
      <c r="U22">
        <v>712627</v>
      </c>
      <c r="V22">
        <v>725624</v>
      </c>
      <c r="W22">
        <v>739505</v>
      </c>
      <c r="X22">
        <v>744401</v>
      </c>
      <c r="Y22">
        <v>732927</v>
      </c>
      <c r="Z22">
        <v>731853</v>
      </c>
      <c r="AA22">
        <v>780937</v>
      </c>
      <c r="AB22">
        <v>840601</v>
      </c>
      <c r="AC22">
        <v>830428</v>
      </c>
      <c r="AD22">
        <v>813063</v>
      </c>
      <c r="AE22">
        <v>832644</v>
      </c>
      <c r="AF22" s="6">
        <v>1032620</v>
      </c>
      <c r="AG22" s="6">
        <v>1084940</v>
      </c>
      <c r="AH22" s="6">
        <v>1055830</v>
      </c>
    </row>
    <row r="23" spans="1:34" x14ac:dyDescent="0.25">
      <c r="A23" t="s">
        <v>384</v>
      </c>
      <c r="B23" t="s">
        <v>425</v>
      </c>
      <c r="C23" t="s">
        <v>426</v>
      </c>
      <c r="D23">
        <v>0</v>
      </c>
      <c r="E23">
        <v>38295</v>
      </c>
      <c r="F23">
        <v>92477</v>
      </c>
      <c r="G23">
        <v>142954</v>
      </c>
      <c r="H23">
        <v>183328</v>
      </c>
      <c r="I23">
        <v>224003</v>
      </c>
      <c r="J23">
        <v>263773</v>
      </c>
      <c r="K23">
        <v>301604</v>
      </c>
      <c r="L23">
        <v>345451</v>
      </c>
      <c r="M23">
        <v>392745</v>
      </c>
      <c r="N23">
        <v>436132</v>
      </c>
      <c r="O23">
        <v>475639</v>
      </c>
      <c r="P23">
        <v>522157</v>
      </c>
      <c r="Q23">
        <v>571648</v>
      </c>
      <c r="R23">
        <v>618713</v>
      </c>
      <c r="S23">
        <v>656298</v>
      </c>
      <c r="T23">
        <v>689665</v>
      </c>
      <c r="U23">
        <v>712207</v>
      </c>
      <c r="V23">
        <v>725153</v>
      </c>
      <c r="W23">
        <v>738985</v>
      </c>
      <c r="X23">
        <v>743817</v>
      </c>
      <c r="Y23">
        <v>732302</v>
      </c>
      <c r="Z23">
        <v>731136</v>
      </c>
      <c r="AA23">
        <v>780150</v>
      </c>
      <c r="AB23">
        <v>839773</v>
      </c>
      <c r="AC23">
        <v>829595</v>
      </c>
      <c r="AD23">
        <v>812161</v>
      </c>
      <c r="AE23">
        <v>831568</v>
      </c>
      <c r="AF23" s="6">
        <v>1031400</v>
      </c>
      <c r="AG23" s="6">
        <v>1083750</v>
      </c>
      <c r="AH23" s="6">
        <v>1054880</v>
      </c>
    </row>
    <row r="24" spans="1:34" x14ac:dyDescent="0.25">
      <c r="A24" t="s">
        <v>384</v>
      </c>
      <c r="B24" t="s">
        <v>427</v>
      </c>
      <c r="C24" t="s">
        <v>428</v>
      </c>
      <c r="D24">
        <v>0</v>
      </c>
      <c r="E24">
        <v>38276</v>
      </c>
      <c r="F24">
        <v>92431</v>
      </c>
      <c r="G24">
        <v>142884</v>
      </c>
      <c r="H24">
        <v>183237</v>
      </c>
      <c r="I24">
        <v>223895</v>
      </c>
      <c r="J24">
        <v>263849</v>
      </c>
      <c r="K24">
        <v>301858</v>
      </c>
      <c r="L24">
        <v>345843</v>
      </c>
      <c r="M24">
        <v>393180</v>
      </c>
      <c r="N24">
        <v>436556</v>
      </c>
      <c r="O24">
        <v>476045</v>
      </c>
      <c r="P24">
        <v>522486</v>
      </c>
      <c r="Q24">
        <v>571868</v>
      </c>
      <c r="R24">
        <v>618780</v>
      </c>
      <c r="S24">
        <v>656176</v>
      </c>
      <c r="T24">
        <v>689513</v>
      </c>
      <c r="U24">
        <v>712102</v>
      </c>
      <c r="V24">
        <v>725136</v>
      </c>
      <c r="W24">
        <v>739063</v>
      </c>
      <c r="X24">
        <v>743991</v>
      </c>
      <c r="Y24">
        <v>732542</v>
      </c>
      <c r="Z24">
        <v>731279</v>
      </c>
      <c r="AA24">
        <v>780422</v>
      </c>
      <c r="AB24">
        <v>840139</v>
      </c>
      <c r="AC24">
        <v>830044</v>
      </c>
      <c r="AD24">
        <v>812603</v>
      </c>
      <c r="AE24">
        <v>831986</v>
      </c>
      <c r="AF24" s="6">
        <v>1031880</v>
      </c>
      <c r="AG24" s="6">
        <v>1084390</v>
      </c>
      <c r="AH24" s="6">
        <v>1055600</v>
      </c>
    </row>
    <row r="25" spans="1:34" x14ac:dyDescent="0.25">
      <c r="A25" t="s">
        <v>384</v>
      </c>
      <c r="B25" t="s">
        <v>429</v>
      </c>
      <c r="C25" t="s">
        <v>430</v>
      </c>
      <c r="D25">
        <v>0</v>
      </c>
      <c r="E25">
        <v>38207</v>
      </c>
      <c r="F25">
        <v>92614</v>
      </c>
      <c r="G25">
        <v>143523</v>
      </c>
      <c r="H25">
        <v>184408</v>
      </c>
      <c r="I25">
        <v>225646</v>
      </c>
      <c r="J25">
        <v>266523</v>
      </c>
      <c r="K25">
        <v>313348</v>
      </c>
      <c r="L25">
        <v>356622</v>
      </c>
      <c r="M25">
        <v>398949</v>
      </c>
      <c r="N25">
        <v>448112</v>
      </c>
      <c r="O25">
        <v>495131</v>
      </c>
      <c r="P25">
        <v>544767</v>
      </c>
      <c r="Q25">
        <v>593885</v>
      </c>
      <c r="R25">
        <v>639803</v>
      </c>
      <c r="S25">
        <v>683918</v>
      </c>
      <c r="T25">
        <v>723213</v>
      </c>
      <c r="U25">
        <v>738980</v>
      </c>
      <c r="V25">
        <v>753006</v>
      </c>
      <c r="W25">
        <v>776258</v>
      </c>
      <c r="X25">
        <v>775652</v>
      </c>
      <c r="Y25">
        <v>752697</v>
      </c>
      <c r="Z25">
        <v>770205</v>
      </c>
      <c r="AA25">
        <v>869973</v>
      </c>
      <c r="AB25">
        <v>946995</v>
      </c>
      <c r="AC25">
        <v>928224</v>
      </c>
      <c r="AD25">
        <v>955775</v>
      </c>
      <c r="AE25" s="6">
        <v>1057110</v>
      </c>
      <c r="AF25" s="6">
        <v>1523570</v>
      </c>
      <c r="AG25" s="6">
        <v>1277090</v>
      </c>
      <c r="AH25" s="6">
        <v>1277090</v>
      </c>
    </row>
    <row r="26" spans="1:34" x14ac:dyDescent="0.25">
      <c r="A26" t="s">
        <v>384</v>
      </c>
      <c r="B26" t="s">
        <v>431</v>
      </c>
      <c r="C26" t="s">
        <v>432</v>
      </c>
      <c r="D26">
        <v>0</v>
      </c>
      <c r="E26">
        <v>19102</v>
      </c>
      <c r="F26">
        <v>63015</v>
      </c>
      <c r="G26">
        <v>113128</v>
      </c>
      <c r="H26">
        <v>153774</v>
      </c>
      <c r="I26">
        <v>194869</v>
      </c>
      <c r="J26">
        <v>235862</v>
      </c>
      <c r="K26">
        <v>282761</v>
      </c>
      <c r="L26">
        <v>325883</v>
      </c>
      <c r="M26">
        <v>367284</v>
      </c>
      <c r="N26">
        <v>408921</v>
      </c>
      <c r="O26">
        <v>448183</v>
      </c>
      <c r="P26">
        <v>494802</v>
      </c>
      <c r="Q26">
        <v>544227</v>
      </c>
      <c r="R26">
        <v>590518</v>
      </c>
      <c r="S26">
        <v>627525</v>
      </c>
      <c r="T26">
        <v>668779</v>
      </c>
      <c r="U26">
        <v>688418</v>
      </c>
      <c r="V26">
        <v>694964</v>
      </c>
      <c r="W26">
        <v>712020</v>
      </c>
      <c r="X26">
        <v>711995</v>
      </c>
      <c r="Y26">
        <v>697583</v>
      </c>
      <c r="Z26">
        <v>704573</v>
      </c>
      <c r="AA26">
        <v>763922</v>
      </c>
      <c r="AB26">
        <v>813749</v>
      </c>
      <c r="AC26">
        <v>799840</v>
      </c>
      <c r="AD26">
        <v>793101</v>
      </c>
      <c r="AE26">
        <v>830233</v>
      </c>
      <c r="AF26" s="6">
        <v>1046290</v>
      </c>
      <c r="AG26" s="6">
        <v>1005530</v>
      </c>
      <c r="AH26" s="6">
        <v>1012610</v>
      </c>
    </row>
    <row r="27" spans="1:34" x14ac:dyDescent="0.25">
      <c r="A27" t="s">
        <v>384</v>
      </c>
      <c r="B27" t="s">
        <v>433</v>
      </c>
      <c r="C27" t="s">
        <v>434</v>
      </c>
      <c r="D27">
        <v>0</v>
      </c>
      <c r="E27">
        <v>37534</v>
      </c>
      <c r="F27">
        <v>72921</v>
      </c>
      <c r="G27">
        <v>98478</v>
      </c>
      <c r="H27">
        <v>121532</v>
      </c>
      <c r="I27">
        <v>140100</v>
      </c>
      <c r="J27">
        <v>160802</v>
      </c>
      <c r="K27">
        <v>180465</v>
      </c>
      <c r="L27">
        <v>204704</v>
      </c>
      <c r="M27">
        <v>232790</v>
      </c>
      <c r="N27">
        <v>257520</v>
      </c>
      <c r="O27">
        <v>280540</v>
      </c>
      <c r="P27">
        <v>301410</v>
      </c>
      <c r="Q27">
        <v>322182</v>
      </c>
      <c r="R27">
        <v>339879</v>
      </c>
      <c r="S27">
        <v>354243</v>
      </c>
      <c r="T27">
        <v>366526</v>
      </c>
      <c r="U27">
        <v>382552</v>
      </c>
      <c r="V27">
        <v>397613</v>
      </c>
      <c r="W27">
        <v>410948</v>
      </c>
      <c r="X27">
        <v>423146</v>
      </c>
      <c r="Y27">
        <v>435371</v>
      </c>
      <c r="Z27">
        <v>446078</v>
      </c>
      <c r="AA27">
        <v>457121</v>
      </c>
      <c r="AB27">
        <v>467558</v>
      </c>
      <c r="AC27">
        <v>478031</v>
      </c>
      <c r="AD27">
        <v>487657</v>
      </c>
      <c r="AE27">
        <v>499126</v>
      </c>
      <c r="AF27">
        <v>512492</v>
      </c>
      <c r="AG27">
        <v>526573</v>
      </c>
      <c r="AH27">
        <v>540328</v>
      </c>
    </row>
    <row r="28" spans="1:34" x14ac:dyDescent="0.25">
      <c r="A28" t="s">
        <v>384</v>
      </c>
      <c r="B28" t="s">
        <v>435</v>
      </c>
      <c r="C28" t="s">
        <v>436</v>
      </c>
      <c r="D28">
        <v>0</v>
      </c>
      <c r="E28">
        <v>36302</v>
      </c>
      <c r="F28">
        <v>89915</v>
      </c>
      <c r="G28">
        <v>140300</v>
      </c>
      <c r="H28">
        <v>180648</v>
      </c>
      <c r="I28">
        <v>221368</v>
      </c>
      <c r="J28">
        <v>261168</v>
      </c>
      <c r="K28">
        <v>299039</v>
      </c>
      <c r="L28">
        <v>342920</v>
      </c>
      <c r="M28">
        <v>390230</v>
      </c>
      <c r="N28">
        <v>433625</v>
      </c>
      <c r="O28">
        <v>473115</v>
      </c>
      <c r="P28">
        <v>519637</v>
      </c>
      <c r="Q28">
        <v>569137</v>
      </c>
      <c r="R28">
        <v>616199</v>
      </c>
      <c r="S28">
        <v>653777</v>
      </c>
      <c r="T28">
        <v>687009</v>
      </c>
      <c r="U28">
        <v>709464</v>
      </c>
      <c r="V28">
        <v>722429</v>
      </c>
      <c r="W28">
        <v>736293</v>
      </c>
      <c r="X28">
        <v>741116</v>
      </c>
      <c r="Y28">
        <v>729487</v>
      </c>
      <c r="Z28">
        <v>728282</v>
      </c>
      <c r="AA28">
        <v>777381</v>
      </c>
      <c r="AB28">
        <v>837172</v>
      </c>
      <c r="AC28">
        <v>826832</v>
      </c>
      <c r="AD28">
        <v>808875</v>
      </c>
      <c r="AE28">
        <v>828168</v>
      </c>
      <c r="AF28" s="6">
        <v>1028720</v>
      </c>
      <c r="AG28" s="6">
        <v>1080610</v>
      </c>
      <c r="AH28" s="6">
        <v>1051410</v>
      </c>
    </row>
    <row r="29" spans="1:34" x14ac:dyDescent="0.25">
      <c r="A29" t="s">
        <v>384</v>
      </c>
      <c r="B29" t="s">
        <v>437</v>
      </c>
      <c r="C29" t="s">
        <v>438</v>
      </c>
      <c r="D29">
        <v>0</v>
      </c>
      <c r="E29">
        <v>38278</v>
      </c>
      <c r="F29">
        <v>93895</v>
      </c>
      <c r="G29">
        <v>145149</v>
      </c>
      <c r="H29">
        <v>186052</v>
      </c>
      <c r="I29">
        <v>226886</v>
      </c>
      <c r="J29">
        <v>266649</v>
      </c>
      <c r="K29">
        <v>304262</v>
      </c>
      <c r="L29">
        <v>348151</v>
      </c>
      <c r="M29">
        <v>395482</v>
      </c>
      <c r="N29">
        <v>438886</v>
      </c>
      <c r="O29">
        <v>478030</v>
      </c>
      <c r="P29">
        <v>524168</v>
      </c>
      <c r="Q29">
        <v>565183</v>
      </c>
      <c r="R29">
        <v>605549</v>
      </c>
      <c r="S29">
        <v>651088</v>
      </c>
      <c r="T29">
        <v>694382</v>
      </c>
      <c r="U29">
        <v>713148</v>
      </c>
      <c r="V29">
        <v>720439</v>
      </c>
      <c r="W29">
        <v>740159</v>
      </c>
      <c r="X29">
        <v>741616</v>
      </c>
      <c r="Y29">
        <v>720346</v>
      </c>
      <c r="Z29">
        <v>727040</v>
      </c>
      <c r="AA29">
        <v>802761</v>
      </c>
      <c r="AB29">
        <v>869256</v>
      </c>
      <c r="AC29">
        <v>854579</v>
      </c>
      <c r="AD29">
        <v>861167</v>
      </c>
      <c r="AE29">
        <v>921636</v>
      </c>
      <c r="AF29" s="6">
        <v>1244130</v>
      </c>
      <c r="AG29" s="6">
        <v>1134430</v>
      </c>
      <c r="AH29" s="6">
        <v>1082130</v>
      </c>
    </row>
    <row r="30" spans="1:34" x14ac:dyDescent="0.25">
      <c r="A30" t="s">
        <v>384</v>
      </c>
      <c r="B30" t="s">
        <v>439</v>
      </c>
      <c r="C30" t="s">
        <v>440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F30"/>
  <sheetViews>
    <sheetView workbookViewId="0">
      <selection activeCell="A2" sqref="A2"/>
    </sheetView>
  </sheetViews>
  <sheetFormatPr defaultRowHeight="15" x14ac:dyDescent="0.25"/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382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25">
      <c r="A3" t="s">
        <v>385</v>
      </c>
      <c r="B3">
        <f>(State_ContributionTestResults!D3-State_ContributionTestResults!D$2)*-1</f>
        <v>0</v>
      </c>
      <c r="C3">
        <f>(State_ContributionTestResults!E3-State_ContributionTestResults!E$2)*-1</f>
        <v>-275</v>
      </c>
      <c r="D3">
        <f>(State_ContributionTestResults!F3-State_ContributionTestResults!F$2)*-1</f>
        <v>-685</v>
      </c>
      <c r="E3">
        <f>(State_ContributionTestResults!G3-State_ContributionTestResults!G$2)*-1</f>
        <v>-1039</v>
      </c>
      <c r="F3">
        <f>(State_ContributionTestResults!H3-State_ContributionTestResults!H$2)*-1</f>
        <v>-1346</v>
      </c>
      <c r="G3">
        <f>(State_ContributionTestResults!I3-State_ContributionTestResults!I$2)*-1</f>
        <v>-1475</v>
      </c>
      <c r="H3">
        <f>(State_ContributionTestResults!J3-State_ContributionTestResults!J$2)*-1</f>
        <v>-1336</v>
      </c>
      <c r="I3">
        <f>(State_ContributionTestResults!K3-State_ContributionTestResults!K$2)*-1</f>
        <v>-1143</v>
      </c>
      <c r="J3">
        <f>(State_ContributionTestResults!L3-State_ContributionTestResults!L$2)*-1</f>
        <v>-801</v>
      </c>
      <c r="K3">
        <f>(State_ContributionTestResults!M3-State_ContributionTestResults!M$2)*-1</f>
        <v>-489</v>
      </c>
      <c r="L3">
        <f>(State_ContributionTestResults!N3-State_ContributionTestResults!N$2)*-1</f>
        <v>-232</v>
      </c>
      <c r="M3">
        <f>(State_ContributionTestResults!O3-State_ContributionTestResults!O$2)*-1</f>
        <v>696</v>
      </c>
      <c r="N3">
        <f>(State_ContributionTestResults!P3-State_ContributionTestResults!P$2)*-1</f>
        <v>9707</v>
      </c>
      <c r="O3">
        <f>(State_ContributionTestResults!Q3-State_ContributionTestResults!Q$2)*-1</f>
        <v>17288</v>
      </c>
      <c r="P3">
        <f>(State_ContributionTestResults!R3-State_ContributionTestResults!R$2)*-1</f>
        <v>18214</v>
      </c>
      <c r="Q3">
        <f>(State_ContributionTestResults!S3-State_ContributionTestResults!S$2)*-1</f>
        <v>7547</v>
      </c>
      <c r="R3">
        <f>(State_ContributionTestResults!T3-State_ContributionTestResults!T$2)*-1</f>
        <v>-2615</v>
      </c>
      <c r="S3">
        <f>(State_ContributionTestResults!U3-State_ContributionTestResults!U$2)*-1</f>
        <v>3314</v>
      </c>
      <c r="T3">
        <f>(State_ContributionTestResults!V3-State_ContributionTestResults!V$2)*-1</f>
        <v>11575</v>
      </c>
      <c r="U3">
        <f>(State_ContributionTestResults!W3-State_ContributionTestResults!W$2)*-1</f>
        <v>14630</v>
      </c>
      <c r="V3">
        <f>(State_ContributionTestResults!X3-State_ContributionTestResults!X$2)*-1</f>
        <v>12884</v>
      </c>
      <c r="W3">
        <f>(State_ContributionTestResults!Y3-State_ContributionTestResults!Y$2)*-1</f>
        <v>10045</v>
      </c>
      <c r="X3">
        <f>(State_ContributionTestResults!Z3-State_ContributionTestResults!Z$2)*-1</f>
        <v>778</v>
      </c>
      <c r="Y3">
        <f>(State_ContributionTestResults!AA3-State_ContributionTestResults!AA$2)*-1</f>
        <v>3334</v>
      </c>
      <c r="Z3">
        <f>(State_ContributionTestResults!AB3-State_ContributionTestResults!AB$2)*-1</f>
        <v>5767</v>
      </c>
      <c r="AA3">
        <f>(State_ContributionTestResults!AC3-State_ContributionTestResults!AC$2)*-1</f>
        <v>5795</v>
      </c>
      <c r="AB3">
        <f>(State_ContributionTestResults!AD3-State_ContributionTestResults!AD$2)*-1</f>
        <v>9259</v>
      </c>
      <c r="AC3">
        <f>(State_ContributionTestResults!AE3-State_ContributionTestResults!AE$2)*-1</f>
        <v>14948</v>
      </c>
      <c r="AD3">
        <f>(State_ContributionTestResults!AF3-State_ContributionTestResults!AF$2)*-1</f>
        <v>22060</v>
      </c>
      <c r="AE3">
        <f>(State_ContributionTestResults!AG3-State_ContributionTestResults!AG$2)*-1</f>
        <v>12020</v>
      </c>
      <c r="AF3">
        <f>(State_ContributionTestResults!AH3-State_ContributionTestResults!AH$2)*-1</f>
        <v>6580</v>
      </c>
    </row>
    <row r="4" spans="1:32" x14ac:dyDescent="0.25">
      <c r="A4" t="s">
        <v>387</v>
      </c>
      <c r="B4">
        <f>(State_ContributionTestResults!D4-State_ContributionTestResults!D$2)*-1</f>
        <v>0</v>
      </c>
      <c r="C4">
        <f>(State_ContributionTestResults!E4-State_ContributionTestResults!E$2)*-1</f>
        <v>-7</v>
      </c>
      <c r="D4">
        <f>(State_ContributionTestResults!F4-State_ContributionTestResults!F$2)*-1</f>
        <v>-7</v>
      </c>
      <c r="E4">
        <f>(State_ContributionTestResults!G4-State_ContributionTestResults!G$2)*-1</f>
        <v>-11</v>
      </c>
      <c r="F4">
        <f>(State_ContributionTestResults!H4-State_ContributionTestResults!H$2)*-1</f>
        <v>-24</v>
      </c>
      <c r="G4">
        <f>(State_ContributionTestResults!I4-State_ContributionTestResults!I$2)*-1</f>
        <v>-53</v>
      </c>
      <c r="H4">
        <f>(State_ContributionTestResults!J4-State_ContributionTestResults!J$2)*-1</f>
        <v>-91</v>
      </c>
      <c r="I4">
        <f>(State_ContributionTestResults!K4-State_ContributionTestResults!K$2)*-1</f>
        <v>-139</v>
      </c>
      <c r="J4">
        <f>(State_ContributionTestResults!L4-State_ContributionTestResults!L$2)*-1</f>
        <v>-213</v>
      </c>
      <c r="K4">
        <f>(State_ContributionTestResults!M4-State_ContributionTestResults!M$2)*-1</f>
        <v>-308</v>
      </c>
      <c r="L4">
        <f>(State_ContributionTestResults!N4-State_ContributionTestResults!N$2)*-1</f>
        <v>-385</v>
      </c>
      <c r="M4">
        <f>(State_ContributionTestResults!O4-State_ContributionTestResults!O$2)*-1</f>
        <v>-485</v>
      </c>
      <c r="N4">
        <f>(State_ContributionTestResults!P4-State_ContributionTestResults!P$2)*-1</f>
        <v>81</v>
      </c>
      <c r="O4">
        <f>(State_ContributionTestResults!Q4-State_ContributionTestResults!Q$2)*-1</f>
        <v>7784</v>
      </c>
      <c r="P4">
        <f>(State_ContributionTestResults!R4-State_ContributionTestResults!R$2)*-1</f>
        <v>6108</v>
      </c>
      <c r="Q4">
        <f>(State_ContributionTestResults!S4-State_ContributionTestResults!S$2)*-1</f>
        <v>255</v>
      </c>
      <c r="R4">
        <f>(State_ContributionTestResults!T4-State_ContributionTestResults!T$2)*-1</f>
        <v>-3282</v>
      </c>
      <c r="S4">
        <f>(State_ContributionTestResults!U4-State_ContributionTestResults!U$2)*-1</f>
        <v>4899</v>
      </c>
      <c r="T4">
        <f>(State_ContributionTestResults!V4-State_ContributionTestResults!V$2)*-1</f>
        <v>3002</v>
      </c>
      <c r="U4">
        <f>(State_ContributionTestResults!W4-State_ContributionTestResults!W$2)*-1</f>
        <v>-1732</v>
      </c>
      <c r="V4">
        <f>(State_ContributionTestResults!X4-State_ContributionTestResults!X$2)*-1</f>
        <v>4059</v>
      </c>
      <c r="W4">
        <f>(State_ContributionTestResults!Y4-State_ContributionTestResults!Y$2)*-1</f>
        <v>9367</v>
      </c>
      <c r="X4">
        <f>(State_ContributionTestResults!Z4-State_ContributionTestResults!Z$2)*-1</f>
        <v>3044</v>
      </c>
      <c r="Y4">
        <f>(State_ContributionTestResults!AA4-State_ContributionTestResults!AA$2)*-1</f>
        <v>4887</v>
      </c>
      <c r="Z4">
        <f>(State_ContributionTestResults!AB4-State_ContributionTestResults!AB$2)*-1</f>
        <v>5994</v>
      </c>
      <c r="AA4">
        <f>(State_ContributionTestResults!AC4-State_ContributionTestResults!AC$2)*-1</f>
        <v>4703</v>
      </c>
      <c r="AB4">
        <f>(State_ContributionTestResults!AD4-State_ContributionTestResults!AD$2)*-1</f>
        <v>5501</v>
      </c>
      <c r="AC4">
        <f>(State_ContributionTestResults!AE4-State_ContributionTestResults!AE$2)*-1</f>
        <v>9041</v>
      </c>
      <c r="AD4">
        <f>(State_ContributionTestResults!AF4-State_ContributionTestResults!AF$2)*-1</f>
        <v>16880</v>
      </c>
      <c r="AE4">
        <f>(State_ContributionTestResults!AG4-State_ContributionTestResults!AG$2)*-1</f>
        <v>10140</v>
      </c>
      <c r="AF4">
        <f>(State_ContributionTestResults!AH4-State_ContributionTestResults!AH$2)*-1</f>
        <v>1280</v>
      </c>
    </row>
    <row r="5" spans="1:32" x14ac:dyDescent="0.25">
      <c r="A5" t="s">
        <v>389</v>
      </c>
      <c r="B5">
        <f>(State_ContributionTestResults!D5-State_ContributionTestResults!D$2)*-1</f>
        <v>0</v>
      </c>
      <c r="C5">
        <f>(State_ContributionTestResults!E5-State_ContributionTestResults!E$2)*-1</f>
        <v>0</v>
      </c>
      <c r="D5">
        <f>(State_ContributionTestResults!F5-State_ContributionTestResults!F$2)*-1</f>
        <v>0</v>
      </c>
      <c r="E5">
        <f>(State_ContributionTestResults!G5-State_ContributionTestResults!G$2)*-1</f>
        <v>0</v>
      </c>
      <c r="F5">
        <f>(State_ContributionTestResults!H5-State_ContributionTestResults!H$2)*-1</f>
        <v>0</v>
      </c>
      <c r="G5">
        <f>(State_ContributionTestResults!I5-State_ContributionTestResults!I$2)*-1</f>
        <v>0</v>
      </c>
      <c r="H5">
        <f>(State_ContributionTestResults!J5-State_ContributionTestResults!J$2)*-1</f>
        <v>0</v>
      </c>
      <c r="I5">
        <f>(State_ContributionTestResults!K5-State_ContributionTestResults!K$2)*-1</f>
        <v>0</v>
      </c>
      <c r="J5">
        <f>(State_ContributionTestResults!L5-State_ContributionTestResults!L$2)*-1</f>
        <v>0</v>
      </c>
      <c r="K5">
        <f>(State_ContributionTestResults!M5-State_ContributionTestResults!M$2)*-1</f>
        <v>0</v>
      </c>
      <c r="L5">
        <f>(State_ContributionTestResults!N5-State_ContributionTestResults!N$2)*-1</f>
        <v>0</v>
      </c>
      <c r="M5">
        <f>(State_ContributionTestResults!O5-State_ContributionTestResults!O$2)*-1</f>
        <v>0</v>
      </c>
      <c r="N5">
        <f>(State_ContributionTestResults!P5-State_ContributionTestResults!P$2)*-1</f>
        <v>0</v>
      </c>
      <c r="O5">
        <f>(State_ContributionTestResults!Q5-State_ContributionTestResults!Q$2)*-1</f>
        <v>0</v>
      </c>
      <c r="P5">
        <f>(State_ContributionTestResults!R5-State_ContributionTestResults!R$2)*-1</f>
        <v>0</v>
      </c>
      <c r="Q5">
        <f>(State_ContributionTestResults!S5-State_ContributionTestResults!S$2)*-1</f>
        <v>0</v>
      </c>
      <c r="R5">
        <f>(State_ContributionTestResults!T5-State_ContributionTestResults!T$2)*-1</f>
        <v>0</v>
      </c>
      <c r="S5">
        <f>(State_ContributionTestResults!U5-State_ContributionTestResults!U$2)*-1</f>
        <v>0</v>
      </c>
      <c r="T5">
        <f>(State_ContributionTestResults!V5-State_ContributionTestResults!V$2)*-1</f>
        <v>0</v>
      </c>
      <c r="U5">
        <f>(State_ContributionTestResults!W5-State_ContributionTestResults!W$2)*-1</f>
        <v>0</v>
      </c>
      <c r="V5">
        <f>(State_ContributionTestResults!X5-State_ContributionTestResults!X$2)*-1</f>
        <v>0</v>
      </c>
      <c r="W5">
        <f>(State_ContributionTestResults!Y5-State_ContributionTestResults!Y$2)*-1</f>
        <v>0</v>
      </c>
      <c r="X5">
        <f>(State_ContributionTestResults!Z5-State_ContributionTestResults!Z$2)*-1</f>
        <v>0</v>
      </c>
      <c r="Y5">
        <f>(State_ContributionTestResults!AA5-State_ContributionTestResults!AA$2)*-1</f>
        <v>0</v>
      </c>
      <c r="Z5">
        <f>(State_ContributionTestResults!AB5-State_ContributionTestResults!AB$2)*-1</f>
        <v>0</v>
      </c>
      <c r="AA5">
        <f>(State_ContributionTestResults!AC5-State_ContributionTestResults!AC$2)*-1</f>
        <v>0</v>
      </c>
      <c r="AB5">
        <f>(State_ContributionTestResults!AD5-State_ContributionTestResults!AD$2)*-1</f>
        <v>0</v>
      </c>
      <c r="AC5">
        <f>(State_ContributionTestResults!AE5-State_ContributionTestResults!AE$2)*-1</f>
        <v>0</v>
      </c>
      <c r="AD5">
        <f>(State_ContributionTestResults!AF5-State_ContributionTestResults!AF$2)*-1</f>
        <v>0</v>
      </c>
      <c r="AE5">
        <f>(State_ContributionTestResults!AG5-State_ContributionTestResults!AG$2)*-1</f>
        <v>0</v>
      </c>
      <c r="AF5">
        <f>(State_ContributionTestResults!AH5-State_ContributionTestResults!AH$2)*-1</f>
        <v>0</v>
      </c>
    </row>
    <row r="6" spans="1:32" x14ac:dyDescent="0.25">
      <c r="A6" t="s">
        <v>391</v>
      </c>
      <c r="B6">
        <f>(State_ContributionTestResults!D6-State_ContributionTestResults!D$2)*-1</f>
        <v>0</v>
      </c>
      <c r="C6">
        <f>(State_ContributionTestResults!E6-State_ContributionTestResults!E$2)*-1</f>
        <v>92</v>
      </c>
      <c r="D6">
        <f>(State_ContributionTestResults!F6-State_ContributionTestResults!F$2)*-1</f>
        <v>2670</v>
      </c>
      <c r="E6">
        <f>(State_ContributionTestResults!G6-State_ContributionTestResults!G$2)*-1</f>
        <v>12844</v>
      </c>
      <c r="F6">
        <f>(State_ContributionTestResults!H6-State_ContributionTestResults!H$2)*-1</f>
        <v>23526</v>
      </c>
      <c r="G6">
        <f>(State_ContributionTestResults!I6-State_ContributionTestResults!I$2)*-1</f>
        <v>26894</v>
      </c>
      <c r="H6">
        <f>(State_ContributionTestResults!J6-State_ContributionTestResults!J$2)*-1</f>
        <v>24383</v>
      </c>
      <c r="I6">
        <f>(State_ContributionTestResults!K6-State_ContributionTestResults!K$2)*-1</f>
        <v>13169</v>
      </c>
      <c r="J6">
        <f>(State_ContributionTestResults!L6-State_ContributionTestResults!L$2)*-1</f>
        <v>12510</v>
      </c>
      <c r="K6">
        <f>(State_ContributionTestResults!M6-State_ContributionTestResults!M$2)*-1</f>
        <v>17913</v>
      </c>
      <c r="L6">
        <f>(State_ContributionTestResults!N6-State_ContributionTestResults!N$2)*-1</f>
        <v>21056</v>
      </c>
      <c r="M6">
        <f>(State_ContributionTestResults!O6-State_ContributionTestResults!O$2)*-1</f>
        <v>20797</v>
      </c>
      <c r="N6">
        <f>(State_ContributionTestResults!P6-State_ContributionTestResults!P$2)*-1</f>
        <v>19153</v>
      </c>
      <c r="O6">
        <f>(State_ContributionTestResults!Q6-State_ContributionTestResults!Q$2)*-1</f>
        <v>18152</v>
      </c>
      <c r="P6">
        <f>(State_ContributionTestResults!R6-State_ContributionTestResults!R$2)*-1</f>
        <v>17539</v>
      </c>
      <c r="Q6">
        <f>(State_ContributionTestResults!S6-State_ContributionTestResults!S$2)*-1</f>
        <v>16127</v>
      </c>
      <c r="R6">
        <f>(State_ContributionTestResults!T6-State_ContributionTestResults!T$2)*-1</f>
        <v>14332</v>
      </c>
      <c r="S6">
        <f>(State_ContributionTestResults!U6-State_ContributionTestResults!U$2)*-1</f>
        <v>13684</v>
      </c>
      <c r="T6">
        <f>(State_ContributionTestResults!V6-State_ContributionTestResults!V$2)*-1</f>
        <v>14610</v>
      </c>
      <c r="U6">
        <f>(State_ContributionTestResults!W6-State_ContributionTestResults!W$2)*-1</f>
        <v>15130</v>
      </c>
      <c r="V6">
        <f>(State_ContributionTestResults!X6-State_ContributionTestResults!X$2)*-1</f>
        <v>20334</v>
      </c>
      <c r="W6">
        <f>(State_ContributionTestResults!Y6-State_ContributionTestResults!Y$2)*-1</f>
        <v>20706</v>
      </c>
      <c r="X6">
        <f>(State_ContributionTestResults!Z6-State_ContributionTestResults!Z$2)*-1</f>
        <v>6457</v>
      </c>
      <c r="Y6">
        <f>(State_ContributionTestResults!AA6-State_ContributionTestResults!AA$2)*-1</f>
        <v>10866</v>
      </c>
      <c r="Z6">
        <f>(State_ContributionTestResults!AB6-State_ContributionTestResults!AB$2)*-1</f>
        <v>39499</v>
      </c>
      <c r="AA6">
        <f>(State_ContributionTestResults!AC6-State_ContributionTestResults!AC$2)*-1</f>
        <v>40206</v>
      </c>
      <c r="AB6">
        <f>(State_ContributionTestResults!AD6-State_ContributionTestResults!AD$2)*-1</f>
        <v>34662</v>
      </c>
      <c r="AC6">
        <f>(State_ContributionTestResults!AE6-State_ContributionTestResults!AE$2)*-1</f>
        <v>-17601</v>
      </c>
      <c r="AD6">
        <f>(State_ContributionTestResults!AF6-State_ContributionTestResults!AF$2)*-1</f>
        <v>53673</v>
      </c>
      <c r="AE6">
        <f>(State_ContributionTestResults!AG6-State_ContributionTestResults!AG$2)*-1</f>
        <v>112119</v>
      </c>
      <c r="AF6">
        <f>(State_ContributionTestResults!AH6-State_ContributionTestResults!AH$2)*-1</f>
        <v>69185</v>
      </c>
    </row>
    <row r="7" spans="1:32" x14ac:dyDescent="0.25">
      <c r="A7" t="s">
        <v>393</v>
      </c>
      <c r="B7">
        <f>(State_ContributionTestResults!D7-State_ContributionTestResults!D$2)*-1</f>
        <v>0</v>
      </c>
      <c r="C7">
        <f>(State_ContributionTestResults!E7-State_ContributionTestResults!E$2)*-1</f>
        <v>171</v>
      </c>
      <c r="D7">
        <f>(State_ContributionTestResults!F7-State_ContributionTestResults!F$2)*-1</f>
        <v>568</v>
      </c>
      <c r="E7">
        <f>(State_ContributionTestResults!G7-State_ContributionTestResults!G$2)*-1</f>
        <v>695</v>
      </c>
      <c r="F7">
        <f>(State_ContributionTestResults!H7-State_ContributionTestResults!H$2)*-1</f>
        <v>795</v>
      </c>
      <c r="G7">
        <f>(State_ContributionTestResults!I7-State_ContributionTestResults!I$2)*-1</f>
        <v>898</v>
      </c>
      <c r="H7">
        <f>(State_ContributionTestResults!J7-State_ContributionTestResults!J$2)*-1</f>
        <v>1015</v>
      </c>
      <c r="I7">
        <f>(State_ContributionTestResults!K7-State_ContributionTestResults!K$2)*-1</f>
        <v>1110</v>
      </c>
      <c r="J7">
        <f>(State_ContributionTestResults!L7-State_ContributionTestResults!L$2)*-1</f>
        <v>1198</v>
      </c>
      <c r="K7">
        <f>(State_ContributionTestResults!M7-State_ContributionTestResults!M$2)*-1</f>
        <v>1303</v>
      </c>
      <c r="L7">
        <f>(State_ContributionTestResults!N7-State_ContributionTestResults!N$2)*-1</f>
        <v>1397</v>
      </c>
      <c r="M7">
        <f>(State_ContributionTestResults!O7-State_ContributionTestResults!O$2)*-1</f>
        <v>398</v>
      </c>
      <c r="N7">
        <f>(State_ContributionTestResults!P7-State_ContributionTestResults!P$2)*-1</f>
        <v>72</v>
      </c>
      <c r="O7">
        <f>(State_ContributionTestResults!Q7-State_ContributionTestResults!Q$2)*-1</f>
        <v>-1</v>
      </c>
      <c r="P7">
        <f>(State_ContributionTestResults!R7-State_ContributionTestResults!R$2)*-1</f>
        <v>-18</v>
      </c>
      <c r="Q7">
        <f>(State_ContributionTestResults!S7-State_ContributionTestResults!S$2)*-1</f>
        <v>-17</v>
      </c>
      <c r="R7">
        <f>(State_ContributionTestResults!T7-State_ContributionTestResults!T$2)*-1</f>
        <v>-15</v>
      </c>
      <c r="S7">
        <f>(State_ContributionTestResults!U7-State_ContributionTestResults!U$2)*-1</f>
        <v>-10</v>
      </c>
      <c r="T7">
        <f>(State_ContributionTestResults!V7-State_ContributionTestResults!V$2)*-1</f>
        <v>-9</v>
      </c>
      <c r="U7">
        <f>(State_ContributionTestResults!W7-State_ContributionTestResults!W$2)*-1</f>
        <v>4</v>
      </c>
      <c r="V7">
        <f>(State_ContributionTestResults!X7-State_ContributionTestResults!X$2)*-1</f>
        <v>-4</v>
      </c>
      <c r="W7">
        <f>(State_ContributionTestResults!Y7-State_ContributionTestResults!Y$2)*-1</f>
        <v>-27</v>
      </c>
      <c r="X7">
        <f>(State_ContributionTestResults!Z7-State_ContributionTestResults!Z$2)*-1</f>
        <v>-32</v>
      </c>
      <c r="Y7">
        <f>(State_ContributionTestResults!AA7-State_ContributionTestResults!AA$2)*-1</f>
        <v>7</v>
      </c>
      <c r="Z7">
        <f>(State_ContributionTestResults!AB7-State_ContributionTestResults!AB$2)*-1</f>
        <v>63</v>
      </c>
      <c r="AA7">
        <f>(State_ContributionTestResults!AC7-State_ContributionTestResults!AC$2)*-1</f>
        <v>4</v>
      </c>
      <c r="AB7">
        <f>(State_ContributionTestResults!AD7-State_ContributionTestResults!AD$2)*-1</f>
        <v>-152</v>
      </c>
      <c r="AC7">
        <f>(State_ContributionTestResults!AE7-State_ContributionTestResults!AE$2)*-1</f>
        <v>-90</v>
      </c>
      <c r="AD7">
        <f>(State_ContributionTestResults!AF7-State_ContributionTestResults!AF$2)*-1</f>
        <v>170</v>
      </c>
      <c r="AE7">
        <f>(State_ContributionTestResults!AG7-State_ContributionTestResults!AG$2)*-1</f>
        <v>80</v>
      </c>
      <c r="AF7">
        <f>(State_ContributionTestResults!AH7-State_ContributionTestResults!AH$2)*-1</f>
        <v>-520</v>
      </c>
    </row>
    <row r="8" spans="1:32" x14ac:dyDescent="0.25">
      <c r="A8" t="s">
        <v>395</v>
      </c>
      <c r="B8">
        <f>(State_ContributionTestResults!D8-State_ContributionTestResults!D$2)*-1</f>
        <v>0</v>
      </c>
      <c r="C8">
        <f>(State_ContributionTestResults!E8-State_ContributionTestResults!E$2)*-1</f>
        <v>1350</v>
      </c>
      <c r="D8">
        <f>(State_ContributionTestResults!F8-State_ContributionTestResults!F$2)*-1</f>
        <v>6514</v>
      </c>
      <c r="E8">
        <f>(State_ContributionTestResults!G8-State_ContributionTestResults!G$2)*-1</f>
        <v>6325</v>
      </c>
      <c r="F8">
        <f>(State_ContributionTestResults!H8-State_ContributionTestResults!H$2)*-1</f>
        <v>5690</v>
      </c>
      <c r="G8">
        <f>(State_ContributionTestResults!I8-State_ContributionTestResults!I$2)*-1</f>
        <v>5686</v>
      </c>
      <c r="H8">
        <f>(State_ContributionTestResults!J8-State_ContributionTestResults!J$2)*-1</f>
        <v>5268</v>
      </c>
      <c r="I8">
        <f>(State_ContributionTestResults!K8-State_ContributionTestResults!K$2)*-1</f>
        <v>-2913</v>
      </c>
      <c r="J8">
        <f>(State_ContributionTestResults!L8-State_ContributionTestResults!L$2)*-1</f>
        <v>-1340</v>
      </c>
      <c r="K8">
        <f>(State_ContributionTestResults!M8-State_ContributionTestResults!M$2)*-1</f>
        <v>5198</v>
      </c>
      <c r="L8">
        <f>(State_ContributionTestResults!N8-State_ContributionTestResults!N$2)*-1</f>
        <v>9094</v>
      </c>
      <c r="M8">
        <f>(State_ContributionTestResults!O8-State_ContributionTestResults!O$2)*-1</f>
        <v>9865</v>
      </c>
      <c r="N8">
        <f>(State_ContributionTestResults!P8-State_ContributionTestResults!P$2)*-1</f>
        <v>9194</v>
      </c>
      <c r="O8">
        <f>(State_ContributionTestResults!Q8-State_ContributionTestResults!Q$2)*-1</f>
        <v>8376</v>
      </c>
      <c r="P8">
        <f>(State_ContributionTestResults!R8-State_ContributionTestResults!R$2)*-1</f>
        <v>7903</v>
      </c>
      <c r="Q8">
        <f>(State_ContributionTestResults!S8-State_ContributionTestResults!S$2)*-1</f>
        <v>7603</v>
      </c>
      <c r="R8">
        <f>(State_ContributionTestResults!T8-State_ContributionTestResults!T$2)*-1</f>
        <v>7524</v>
      </c>
      <c r="S8">
        <f>(State_ContributionTestResults!U8-State_ContributionTestResults!U$2)*-1</f>
        <v>7624</v>
      </c>
      <c r="T8">
        <f>(State_ContributionTestResults!V8-State_ContributionTestResults!V$2)*-1</f>
        <v>7656</v>
      </c>
      <c r="U8">
        <f>(State_ContributionTestResults!W8-State_ContributionTestResults!W$2)*-1</f>
        <v>7448</v>
      </c>
      <c r="V8">
        <f>(State_ContributionTestResults!X8-State_ContributionTestResults!X$2)*-1</f>
        <v>6905</v>
      </c>
      <c r="W8">
        <f>(State_ContributionTestResults!Y8-State_ContributionTestResults!Y$2)*-1</f>
        <v>6841</v>
      </c>
      <c r="X8">
        <f>(State_ContributionTestResults!Z8-State_ContributionTestResults!Z$2)*-1</f>
        <v>7828</v>
      </c>
      <c r="Y8">
        <f>(State_ContributionTestResults!AA8-State_ContributionTestResults!AA$2)*-1</f>
        <v>8321</v>
      </c>
      <c r="Z8">
        <f>(State_ContributionTestResults!AB8-State_ContributionTestResults!AB$2)*-1</f>
        <v>6775</v>
      </c>
      <c r="AA8">
        <f>(State_ContributionTestResults!AC8-State_ContributionTestResults!AC$2)*-1</f>
        <v>4298</v>
      </c>
      <c r="AB8">
        <f>(State_ContributionTestResults!AD8-State_ContributionTestResults!AD$2)*-1</f>
        <v>6578</v>
      </c>
      <c r="AC8">
        <f>(State_ContributionTestResults!AE8-State_ContributionTestResults!AE$2)*-1</f>
        <v>13361</v>
      </c>
      <c r="AD8">
        <f>(State_ContributionTestResults!AF8-State_ContributionTestResults!AF$2)*-1</f>
        <v>23230</v>
      </c>
      <c r="AE8">
        <f>(State_ContributionTestResults!AG8-State_ContributionTestResults!AG$2)*-1</f>
        <v>24620</v>
      </c>
      <c r="AF8">
        <f>(State_ContributionTestResults!AH8-State_ContributionTestResults!AH$2)*-1</f>
        <v>20620</v>
      </c>
    </row>
    <row r="9" spans="1:32" x14ac:dyDescent="0.25">
      <c r="A9" t="s">
        <v>397</v>
      </c>
      <c r="B9">
        <f>(State_ContributionTestResults!D9-State_ContributionTestResults!D$2)*-1</f>
        <v>0</v>
      </c>
      <c r="C9">
        <f>(State_ContributionTestResults!E9-State_ContributionTestResults!E$2)*-1</f>
        <v>2</v>
      </c>
      <c r="D9">
        <f>(State_ContributionTestResults!F9-State_ContributionTestResults!F$2)*-1</f>
        <v>7</v>
      </c>
      <c r="E9">
        <f>(State_ContributionTestResults!G9-State_ContributionTestResults!G$2)*-1</f>
        <v>9</v>
      </c>
      <c r="F9">
        <f>(State_ContributionTestResults!H9-State_ContributionTestResults!H$2)*-1</f>
        <v>9</v>
      </c>
      <c r="G9">
        <f>(State_ContributionTestResults!I9-State_ContributionTestResults!I$2)*-1</f>
        <v>11</v>
      </c>
      <c r="H9">
        <f>(State_ContributionTestResults!J9-State_ContributionTestResults!J$2)*-1</f>
        <v>16</v>
      </c>
      <c r="I9">
        <f>(State_ContributionTestResults!K9-State_ContributionTestResults!K$2)*-1</f>
        <v>21</v>
      </c>
      <c r="J9">
        <f>(State_ContributionTestResults!L9-State_ContributionTestResults!L$2)*-1</f>
        <v>16</v>
      </c>
      <c r="K9">
        <f>(State_ContributionTestResults!M9-State_ContributionTestResults!M$2)*-1</f>
        <v>19</v>
      </c>
      <c r="L9">
        <f>(State_ContributionTestResults!N9-State_ContributionTestResults!N$2)*-1</f>
        <v>21</v>
      </c>
      <c r="M9">
        <f>(State_ContributionTestResults!O9-State_ContributionTestResults!O$2)*-1</f>
        <v>18</v>
      </c>
      <c r="N9">
        <f>(State_ContributionTestResults!P9-State_ContributionTestResults!P$2)*-1</f>
        <v>15</v>
      </c>
      <c r="O9">
        <f>(State_ContributionTestResults!Q9-State_ContributionTestResults!Q$2)*-1</f>
        <v>17</v>
      </c>
      <c r="P9">
        <f>(State_ContributionTestResults!R9-State_ContributionTestResults!R$2)*-1</f>
        <v>18</v>
      </c>
      <c r="Q9">
        <f>(State_ContributionTestResults!S9-State_ContributionTestResults!S$2)*-1</f>
        <v>17</v>
      </c>
      <c r="R9">
        <f>(State_ContributionTestResults!T9-State_ContributionTestResults!T$2)*-1</f>
        <v>18</v>
      </c>
      <c r="S9">
        <f>(State_ContributionTestResults!U9-State_ContributionTestResults!U$2)*-1</f>
        <v>25</v>
      </c>
      <c r="T9">
        <f>(State_ContributionTestResults!V9-State_ContributionTestResults!V$2)*-1</f>
        <v>13</v>
      </c>
      <c r="U9">
        <f>(State_ContributionTestResults!W9-State_ContributionTestResults!W$2)*-1</f>
        <v>21</v>
      </c>
      <c r="V9">
        <f>(State_ContributionTestResults!X9-State_ContributionTestResults!X$2)*-1</f>
        <v>12</v>
      </c>
      <c r="W9">
        <f>(State_ContributionTestResults!Y9-State_ContributionTestResults!Y$2)*-1</f>
        <v>14</v>
      </c>
      <c r="X9">
        <f>(State_ContributionTestResults!Z9-State_ContributionTestResults!Z$2)*-1</f>
        <v>10</v>
      </c>
      <c r="Y9">
        <f>(State_ContributionTestResults!AA9-State_ContributionTestResults!AA$2)*-1</f>
        <v>10</v>
      </c>
      <c r="Z9">
        <f>(State_ContributionTestResults!AB9-State_ContributionTestResults!AB$2)*-1</f>
        <v>11</v>
      </c>
      <c r="AA9">
        <f>(State_ContributionTestResults!AC9-State_ContributionTestResults!AC$2)*-1</f>
        <v>12</v>
      </c>
      <c r="AB9">
        <f>(State_ContributionTestResults!AD9-State_ContributionTestResults!AD$2)*-1</f>
        <v>8</v>
      </c>
      <c r="AC9">
        <f>(State_ContributionTestResults!AE9-State_ContributionTestResults!AE$2)*-1</f>
        <v>15</v>
      </c>
      <c r="AD9">
        <f>(State_ContributionTestResults!AF9-State_ContributionTestResults!AF$2)*-1</f>
        <v>20</v>
      </c>
      <c r="AE9">
        <f>(State_ContributionTestResults!AG9-State_ContributionTestResults!AG$2)*-1</f>
        <v>10</v>
      </c>
      <c r="AF9">
        <f>(State_ContributionTestResults!AH9-State_ContributionTestResults!AH$2)*-1</f>
        <v>10</v>
      </c>
    </row>
    <row r="10" spans="1:32" x14ac:dyDescent="0.25">
      <c r="A10" t="s">
        <v>399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0</v>
      </c>
      <c r="F10">
        <f>(State_ContributionTestResults!H10-State_ContributionTestResults!H$2)*-1</f>
        <v>0</v>
      </c>
      <c r="G10">
        <f>(State_ContributionTestResults!I10-State_ContributionTestResults!I$2)*-1</f>
        <v>0</v>
      </c>
      <c r="H10">
        <f>(State_ContributionTestResults!J10-State_ContributionTestResults!J$2)*-1</f>
        <v>0</v>
      </c>
      <c r="I10">
        <f>(State_ContributionTestResults!K10-State_ContributionTestResults!K$2)*-1</f>
        <v>0</v>
      </c>
      <c r="J10">
        <f>(State_ContributionTestResults!L10-State_ContributionTestResults!L$2)*-1</f>
        <v>0</v>
      </c>
      <c r="K10">
        <f>(State_ContributionTestResults!M10-State_ContributionTestResults!M$2)*-1</f>
        <v>0</v>
      </c>
      <c r="L10">
        <f>(State_ContributionTestResults!N10-State_ContributionTestResults!N$2)*-1</f>
        <v>0</v>
      </c>
      <c r="M10">
        <f>(State_ContributionTestResults!O10-State_ContributionTestResults!O$2)*-1</f>
        <v>0</v>
      </c>
      <c r="N10">
        <f>(State_ContributionTestResults!P10-State_ContributionTestResults!P$2)*-1</f>
        <v>0</v>
      </c>
      <c r="O10">
        <f>(State_ContributionTestResults!Q10-State_ContributionTestResults!Q$2)*-1</f>
        <v>0</v>
      </c>
      <c r="P10">
        <f>(State_ContributionTestResults!R10-State_ContributionTestResults!R$2)*-1</f>
        <v>0</v>
      </c>
      <c r="Q10">
        <f>(State_ContributionTestResults!S10-State_ContributionTestResults!S$2)*-1</f>
        <v>0</v>
      </c>
      <c r="R10">
        <f>(State_ContributionTestResults!T10-State_ContributionTestResults!T$2)*-1</f>
        <v>0</v>
      </c>
      <c r="S10">
        <f>(State_ContributionTestResults!U10-State_ContributionTestResults!U$2)*-1</f>
        <v>0</v>
      </c>
      <c r="T10">
        <f>(State_ContributionTestResults!V10-State_ContributionTestResults!V$2)*-1</f>
        <v>0</v>
      </c>
      <c r="U10">
        <f>(State_ContributionTestResults!W10-State_ContributionTestResults!W$2)*-1</f>
        <v>0</v>
      </c>
      <c r="V10">
        <f>(State_ContributionTestResults!X10-State_ContributionTestResults!X$2)*-1</f>
        <v>0</v>
      </c>
      <c r="W10">
        <f>(State_ContributionTestResults!Y10-State_ContributionTestResults!Y$2)*-1</f>
        <v>0</v>
      </c>
      <c r="X10">
        <f>(State_ContributionTestResults!Z10-State_ContributionTestResults!Z$2)*-1</f>
        <v>0</v>
      </c>
      <c r="Y10">
        <f>(State_ContributionTestResults!AA10-State_ContributionTestResults!AA$2)*-1</f>
        <v>0</v>
      </c>
      <c r="Z10">
        <f>(State_ContributionTestResults!AB10-State_ContributionTestResults!AB$2)*-1</f>
        <v>0</v>
      </c>
      <c r="AA10">
        <f>(State_ContributionTestResults!AC10-State_ContributionTestResults!AC$2)*-1</f>
        <v>0</v>
      </c>
      <c r="AB10">
        <f>(State_ContributionTestResults!AD10-State_ContributionTestResults!AD$2)*-1</f>
        <v>0</v>
      </c>
      <c r="AC10">
        <f>(State_ContributionTestResults!AE10-State_ContributionTestResults!AE$2)*-1</f>
        <v>0</v>
      </c>
      <c r="AD10">
        <f>(State_ContributionTestResults!AF10-State_ContributionTestResults!AF$2)*-1</f>
        <v>0</v>
      </c>
      <c r="AE10">
        <f>(State_ContributionTestResults!AG10-State_ContributionTestResults!AG$2)*-1</f>
        <v>0</v>
      </c>
      <c r="AF10">
        <f>(State_ContributionTestResults!AH10-State_ContributionTestResults!AH$2)*-1</f>
        <v>0</v>
      </c>
    </row>
    <row r="11" spans="1:32" x14ac:dyDescent="0.25">
      <c r="A11" t="s">
        <v>401</v>
      </c>
      <c r="B11">
        <f>(State_ContributionTestResults!D11-State_ContributionTestResults!D$2)*-1</f>
        <v>0</v>
      </c>
      <c r="C11">
        <f>(State_ContributionTestResults!E11-State_ContributionTestResults!E$2)*-1</f>
        <v>-46</v>
      </c>
      <c r="D11">
        <f>(State_ContributionTestResults!F11-State_ContributionTestResults!F$2)*-1</f>
        <v>-74</v>
      </c>
      <c r="E11">
        <f>(State_ContributionTestResults!G11-State_ContributionTestResults!G$2)*-1</f>
        <v>-81</v>
      </c>
      <c r="F11">
        <f>(State_ContributionTestResults!H11-State_ContributionTestResults!H$2)*-1</f>
        <v>-63</v>
      </c>
      <c r="G11">
        <f>(State_ContributionTestResults!I11-State_ContributionTestResults!I$2)*-1</f>
        <v>-48</v>
      </c>
      <c r="H11">
        <f>(State_ContributionTestResults!J11-State_ContributionTestResults!J$2)*-1</f>
        <v>-25</v>
      </c>
      <c r="I11">
        <f>(State_ContributionTestResults!K11-State_ContributionTestResults!K$2)*-1</f>
        <v>-28</v>
      </c>
      <c r="J11">
        <f>(State_ContributionTestResults!L11-State_ContributionTestResults!L$2)*-1</f>
        <v>-47</v>
      </c>
      <c r="K11">
        <f>(State_ContributionTestResults!M11-State_ContributionTestResults!M$2)*-1</f>
        <v>-45</v>
      </c>
      <c r="L11">
        <f>(State_ContributionTestResults!N11-State_ContributionTestResults!N$2)*-1</f>
        <v>-13</v>
      </c>
      <c r="M11">
        <f>(State_ContributionTestResults!O11-State_ContributionTestResults!O$2)*-1</f>
        <v>-17</v>
      </c>
      <c r="N11">
        <f>(State_ContributionTestResults!P11-State_ContributionTestResults!P$2)*-1</f>
        <v>-26</v>
      </c>
      <c r="O11">
        <f>(State_ContributionTestResults!Q11-State_ContributionTestResults!Q$2)*-1</f>
        <v>-37</v>
      </c>
      <c r="P11">
        <f>(State_ContributionTestResults!R11-State_ContributionTestResults!R$2)*-1</f>
        <v>-39</v>
      </c>
      <c r="Q11">
        <f>(State_ContributionTestResults!S11-State_ContributionTestResults!S$2)*-1</f>
        <v>-29</v>
      </c>
      <c r="R11">
        <f>(State_ContributionTestResults!T11-State_ContributionTestResults!T$2)*-1</f>
        <v>-38</v>
      </c>
      <c r="S11">
        <f>(State_ContributionTestResults!U11-State_ContributionTestResults!U$2)*-1</f>
        <v>-37</v>
      </c>
      <c r="T11">
        <f>(State_ContributionTestResults!V11-State_ContributionTestResults!V$2)*-1</f>
        <v>-47</v>
      </c>
      <c r="U11">
        <f>(State_ContributionTestResults!W11-State_ContributionTestResults!W$2)*-1</f>
        <v>-56</v>
      </c>
      <c r="V11">
        <f>(State_ContributionTestResults!X11-State_ContributionTestResults!X$2)*-1</f>
        <v>-51</v>
      </c>
      <c r="W11">
        <f>(State_ContributionTestResults!Y11-State_ContributionTestResults!Y$2)*-1</f>
        <v>-16</v>
      </c>
      <c r="X11">
        <f>(State_ContributionTestResults!Z11-State_ContributionTestResults!Z$2)*-1</f>
        <v>-38</v>
      </c>
      <c r="Y11">
        <f>(State_ContributionTestResults!AA11-State_ContributionTestResults!AA$2)*-1</f>
        <v>-72</v>
      </c>
      <c r="Z11">
        <f>(State_ContributionTestResults!AB11-State_ContributionTestResults!AB$2)*-1</f>
        <v>-38</v>
      </c>
      <c r="AA11">
        <f>(State_ContributionTestResults!AC11-State_ContributionTestResults!AC$2)*-1</f>
        <v>64</v>
      </c>
      <c r="AB11">
        <f>(State_ContributionTestResults!AD11-State_ContributionTestResults!AD$2)*-1</f>
        <v>29</v>
      </c>
      <c r="AC11">
        <f>(State_ContributionTestResults!AE11-State_ContributionTestResults!AE$2)*-1</f>
        <v>-188</v>
      </c>
      <c r="AD11">
        <f>(State_ContributionTestResults!AF11-State_ContributionTestResults!AF$2)*-1</f>
        <v>-250</v>
      </c>
      <c r="AE11">
        <f>(State_ContributionTestResults!AG11-State_ContributionTestResults!AG$2)*-1</f>
        <v>20</v>
      </c>
      <c r="AF11">
        <f>(State_ContributionTestResults!AH11-State_ContributionTestResults!AH$2)*-1</f>
        <v>550</v>
      </c>
    </row>
    <row r="12" spans="1:32" x14ac:dyDescent="0.25">
      <c r="A12" t="s">
        <v>403</v>
      </c>
      <c r="B12">
        <f>(State_ContributionTestResults!D12-State_ContributionTestResults!D$2)*-1</f>
        <v>0</v>
      </c>
      <c r="C12">
        <f>(State_ContributionTestResults!E12-State_ContributionTestResults!E$2)*-1</f>
        <v>-14</v>
      </c>
      <c r="D12">
        <f>(State_ContributionTestResults!F12-State_ContributionTestResults!F$2)*-1</f>
        <v>-72</v>
      </c>
      <c r="E12">
        <f>(State_ContributionTestResults!G12-State_ContributionTestResults!G$2)*-1</f>
        <v>-38</v>
      </c>
      <c r="F12">
        <f>(State_ContributionTestResults!H12-State_ContributionTestResults!H$2)*-1</f>
        <v>35</v>
      </c>
      <c r="G12">
        <f>(State_ContributionTestResults!I12-State_ContributionTestResults!I$2)*-1</f>
        <v>92</v>
      </c>
      <c r="H12">
        <f>(State_ContributionTestResults!J12-State_ContributionTestResults!J$2)*-1</f>
        <v>131</v>
      </c>
      <c r="I12">
        <f>(State_ContributionTestResults!K12-State_ContributionTestResults!K$2)*-1</f>
        <v>139</v>
      </c>
      <c r="J12">
        <f>(State_ContributionTestResults!L12-State_ContributionTestResults!L$2)*-1</f>
        <v>142</v>
      </c>
      <c r="K12">
        <f>(State_ContributionTestResults!M12-State_ContributionTestResults!M$2)*-1</f>
        <v>154</v>
      </c>
      <c r="L12">
        <f>(State_ContributionTestResults!N12-State_ContributionTestResults!N$2)*-1</f>
        <v>178</v>
      </c>
      <c r="M12">
        <f>(State_ContributionTestResults!O12-State_ContributionTestResults!O$2)*-1</f>
        <v>200</v>
      </c>
      <c r="N12">
        <f>(State_ContributionTestResults!P12-State_ContributionTestResults!P$2)*-1</f>
        <v>231</v>
      </c>
      <c r="O12">
        <f>(State_ContributionTestResults!Q12-State_ContributionTestResults!Q$2)*-1</f>
        <v>227</v>
      </c>
      <c r="P12">
        <f>(State_ContributionTestResults!R12-State_ContributionTestResults!R$2)*-1</f>
        <v>224</v>
      </c>
      <c r="Q12">
        <f>(State_ContributionTestResults!S12-State_ContributionTestResults!S$2)*-1</f>
        <v>239</v>
      </c>
      <c r="R12">
        <f>(State_ContributionTestResults!T12-State_ContributionTestResults!T$2)*-1</f>
        <v>822</v>
      </c>
      <c r="S12">
        <f>(State_ContributionTestResults!U12-State_ContributionTestResults!U$2)*-1</f>
        <v>10050</v>
      </c>
      <c r="T12">
        <f>(State_ContributionTestResults!V12-State_ContributionTestResults!V$2)*-1</f>
        <v>7431</v>
      </c>
      <c r="U12">
        <f>(State_ContributionTestResults!W12-State_ContributionTestResults!W$2)*-1</f>
        <v>1486</v>
      </c>
      <c r="V12">
        <f>(State_ContributionTestResults!X12-State_ContributionTestResults!X$2)*-1</f>
        <v>-2296</v>
      </c>
      <c r="W12">
        <f>(State_ContributionTestResults!Y12-State_ContributionTestResults!Y$2)*-1</f>
        <v>-2826</v>
      </c>
      <c r="X12">
        <f>(State_ContributionTestResults!Z12-State_ContributionTestResults!Z$2)*-1</f>
        <v>-1758</v>
      </c>
      <c r="Y12">
        <f>(State_ContributionTestResults!AA12-State_ContributionTestResults!AA$2)*-1</f>
        <v>-1205</v>
      </c>
      <c r="Z12">
        <f>(State_ContributionTestResults!AB12-State_ContributionTestResults!AB$2)*-1</f>
        <v>-1604</v>
      </c>
      <c r="AA12">
        <f>(State_ContributionTestResults!AC12-State_ContributionTestResults!AC$2)*-1</f>
        <v>-1436</v>
      </c>
      <c r="AB12">
        <f>(State_ContributionTestResults!AD12-State_ContributionTestResults!AD$2)*-1</f>
        <v>395</v>
      </c>
      <c r="AC12">
        <f>(State_ContributionTestResults!AE12-State_ContributionTestResults!AE$2)*-1</f>
        <v>1223</v>
      </c>
      <c r="AD12">
        <f>(State_ContributionTestResults!AF12-State_ContributionTestResults!AF$2)*-1</f>
        <v>-850</v>
      </c>
      <c r="AE12">
        <f>(State_ContributionTestResults!AG12-State_ContributionTestResults!AG$2)*-1</f>
        <v>-2630</v>
      </c>
      <c r="AF12">
        <f>(State_ContributionTestResults!AH12-State_ContributionTestResults!AH$2)*-1</f>
        <v>1720</v>
      </c>
    </row>
    <row r="13" spans="1:32" x14ac:dyDescent="0.25">
      <c r="A13" t="s">
        <v>405</v>
      </c>
      <c r="B13">
        <f>(State_ContributionTestResults!D13-State_ContributionTestResults!D$2)*-1</f>
        <v>0</v>
      </c>
      <c r="C13">
        <f>(State_ContributionTestResults!E13-State_ContributionTestResults!E$2)*-1</f>
        <v>41</v>
      </c>
      <c r="D13">
        <f>(State_ContributionTestResults!F13-State_ContributionTestResults!F$2)*-1</f>
        <v>378</v>
      </c>
      <c r="E13">
        <f>(State_ContributionTestResults!G13-State_ContributionTestResults!G$2)*-1</f>
        <v>1458</v>
      </c>
      <c r="F13">
        <f>(State_ContributionTestResults!H13-State_ContributionTestResults!H$2)*-1</f>
        <v>3291</v>
      </c>
      <c r="G13">
        <f>(State_ContributionTestResults!I13-State_ContributionTestResults!I$2)*-1</f>
        <v>6270</v>
      </c>
      <c r="H13">
        <f>(State_ContributionTestResults!J13-State_ContributionTestResults!J$2)*-1</f>
        <v>18397</v>
      </c>
      <c r="I13">
        <f>(State_ContributionTestResults!K13-State_ContributionTestResults!K$2)*-1</f>
        <v>29499</v>
      </c>
      <c r="J13">
        <f>(State_ContributionTestResults!L13-State_ContributionTestResults!L$2)*-1</f>
        <v>35274</v>
      </c>
      <c r="K13">
        <f>(State_ContributionTestResults!M13-State_ContributionTestResults!M$2)*-1</f>
        <v>46905</v>
      </c>
      <c r="L13">
        <f>(State_ContributionTestResults!N13-State_ContributionTestResults!N$2)*-1</f>
        <v>65357</v>
      </c>
      <c r="M13">
        <f>(State_ContributionTestResults!O13-State_ContributionTestResults!O$2)*-1</f>
        <v>77495</v>
      </c>
      <c r="N13">
        <f>(State_ContributionTestResults!P13-State_ContributionTestResults!P$2)*-1</f>
        <v>89510</v>
      </c>
      <c r="O13">
        <f>(State_ContributionTestResults!Q13-State_ContributionTestResults!Q$2)*-1</f>
        <v>104845</v>
      </c>
      <c r="P13">
        <f>(State_ContributionTestResults!R13-State_ContributionTestResults!R$2)*-1</f>
        <v>121718</v>
      </c>
      <c r="Q13">
        <f>(State_ContributionTestResults!S13-State_ContributionTestResults!S$2)*-1</f>
        <v>137380</v>
      </c>
      <c r="R13">
        <f>(State_ContributionTestResults!T13-State_ContributionTestResults!T$2)*-1</f>
        <v>151674</v>
      </c>
      <c r="S13">
        <f>(State_ContributionTestResults!U13-State_ContributionTestResults!U$2)*-1</f>
        <v>164411</v>
      </c>
      <c r="T13">
        <f>(State_ContributionTestResults!V13-State_ContributionTestResults!V$2)*-1</f>
        <v>175278</v>
      </c>
      <c r="U13">
        <f>(State_ContributionTestResults!W13-State_ContributionTestResults!W$2)*-1</f>
        <v>184018</v>
      </c>
      <c r="V13">
        <f>(State_ContributionTestResults!X13-State_ContributionTestResults!X$2)*-1</f>
        <v>190324</v>
      </c>
      <c r="W13">
        <f>(State_ContributionTestResults!Y13-State_ContributionTestResults!Y$2)*-1</f>
        <v>188954</v>
      </c>
      <c r="X13">
        <f>(State_ContributionTestResults!Z13-State_ContributionTestResults!Z$2)*-1</f>
        <v>193673</v>
      </c>
      <c r="Y13">
        <f>(State_ContributionTestResults!AA13-State_ContributionTestResults!AA$2)*-1</f>
        <v>219202</v>
      </c>
      <c r="Z13">
        <f>(State_ContributionTestResults!AB13-State_ContributionTestResults!AB$2)*-1</f>
        <v>232403</v>
      </c>
      <c r="AA13">
        <f>(State_ContributionTestResults!AC13-State_ContributionTestResults!AC$2)*-1</f>
        <v>225469</v>
      </c>
      <c r="AB13">
        <f>(State_ContributionTestResults!AD13-State_ContributionTestResults!AD$2)*-1</f>
        <v>227466</v>
      </c>
      <c r="AC13">
        <f>(State_ContributionTestResults!AE13-State_ContributionTestResults!AE$2)*-1</f>
        <v>246141</v>
      </c>
      <c r="AD13">
        <f>(State_ContributionTestResults!AF13-State_ContributionTestResults!AF$2)*-1</f>
        <v>361079</v>
      </c>
      <c r="AE13">
        <f>(State_ContributionTestResults!AG13-State_ContributionTestResults!AG$2)*-1</f>
        <v>351834</v>
      </c>
      <c r="AF13">
        <f>(State_ContributionTestResults!AH13-State_ContributionTestResults!AH$2)*-1</f>
        <v>330837</v>
      </c>
    </row>
    <row r="14" spans="1:32" x14ac:dyDescent="0.25">
      <c r="A14" t="s">
        <v>407</v>
      </c>
      <c r="B14">
        <f>(State_ContributionTestResults!D14-State_ContributionTestResults!D$2)*-1</f>
        <v>0</v>
      </c>
      <c r="C14">
        <f>(State_ContributionTestResults!E14-State_ContributionTestResults!E$2)*-1</f>
        <v>3</v>
      </c>
      <c r="D14">
        <f>(State_ContributionTestResults!F14-State_ContributionTestResults!F$2)*-1</f>
        <v>8</v>
      </c>
      <c r="E14">
        <f>(State_ContributionTestResults!G14-State_ContributionTestResults!G$2)*-1</f>
        <v>13</v>
      </c>
      <c r="F14">
        <f>(State_ContributionTestResults!H14-State_ContributionTestResults!H$2)*-1</f>
        <v>10</v>
      </c>
      <c r="G14">
        <f>(State_ContributionTestResults!I14-State_ContributionTestResults!I$2)*-1</f>
        <v>14</v>
      </c>
      <c r="H14">
        <f>(State_ContributionTestResults!J14-State_ContributionTestResults!J$2)*-1</f>
        <v>24</v>
      </c>
      <c r="I14">
        <f>(State_ContributionTestResults!K14-State_ContributionTestResults!K$2)*-1</f>
        <v>23</v>
      </c>
      <c r="J14">
        <f>(State_ContributionTestResults!L14-State_ContributionTestResults!L$2)*-1</f>
        <v>20</v>
      </c>
      <c r="K14">
        <f>(State_ContributionTestResults!M14-State_ContributionTestResults!M$2)*-1</f>
        <v>22</v>
      </c>
      <c r="L14">
        <f>(State_ContributionTestResults!N14-State_ContributionTestResults!N$2)*-1</f>
        <v>27</v>
      </c>
      <c r="M14">
        <f>(State_ContributionTestResults!O14-State_ContributionTestResults!O$2)*-1</f>
        <v>23</v>
      </c>
      <c r="N14">
        <f>(State_ContributionTestResults!P14-State_ContributionTestResults!P$2)*-1</f>
        <v>20</v>
      </c>
      <c r="O14">
        <f>(State_ContributionTestResults!Q14-State_ContributionTestResults!Q$2)*-1</f>
        <v>21</v>
      </c>
      <c r="P14">
        <f>(State_ContributionTestResults!R14-State_ContributionTestResults!R$2)*-1</f>
        <v>19</v>
      </c>
      <c r="Q14">
        <f>(State_ContributionTestResults!S14-State_ContributionTestResults!S$2)*-1</f>
        <v>23</v>
      </c>
      <c r="R14">
        <f>(State_ContributionTestResults!T14-State_ContributionTestResults!T$2)*-1</f>
        <v>17</v>
      </c>
      <c r="S14">
        <f>(State_ContributionTestResults!U14-State_ContributionTestResults!U$2)*-1</f>
        <v>21</v>
      </c>
      <c r="T14">
        <f>(State_ContributionTestResults!V14-State_ContributionTestResults!V$2)*-1</f>
        <v>15</v>
      </c>
      <c r="U14">
        <f>(State_ContributionTestResults!W14-State_ContributionTestResults!W$2)*-1</f>
        <v>27</v>
      </c>
      <c r="V14">
        <f>(State_ContributionTestResults!X14-State_ContributionTestResults!X$2)*-1</f>
        <v>17</v>
      </c>
      <c r="W14">
        <f>(State_ContributionTestResults!Y14-State_ContributionTestResults!Y$2)*-1</f>
        <v>15</v>
      </c>
      <c r="X14">
        <f>(State_ContributionTestResults!Z14-State_ContributionTestResults!Z$2)*-1</f>
        <v>17</v>
      </c>
      <c r="Y14">
        <f>(State_ContributionTestResults!AA14-State_ContributionTestResults!AA$2)*-1</f>
        <v>9</v>
      </c>
      <c r="Z14">
        <f>(State_ContributionTestResults!AB14-State_ContributionTestResults!AB$2)*-1</f>
        <v>11</v>
      </c>
      <c r="AA14">
        <f>(State_ContributionTestResults!AC14-State_ContributionTestResults!AC$2)*-1</f>
        <v>19</v>
      </c>
      <c r="AB14">
        <f>(State_ContributionTestResults!AD14-State_ContributionTestResults!AD$2)*-1</f>
        <v>15</v>
      </c>
      <c r="AC14">
        <f>(State_ContributionTestResults!AE14-State_ContributionTestResults!AE$2)*-1</f>
        <v>16</v>
      </c>
      <c r="AD14">
        <f>(State_ContributionTestResults!AF14-State_ContributionTestResults!AF$2)*-1</f>
        <v>20</v>
      </c>
      <c r="AE14">
        <f>(State_ContributionTestResults!AG14-State_ContributionTestResults!AG$2)*-1</f>
        <v>10</v>
      </c>
      <c r="AF14">
        <f>(State_ContributionTestResults!AH14-State_ContributionTestResults!AH$2)*-1</f>
        <v>10</v>
      </c>
    </row>
    <row r="15" spans="1:32" x14ac:dyDescent="0.25">
      <c r="A15" t="s">
        <v>409</v>
      </c>
      <c r="B15">
        <f>(State_ContributionTestResults!D15-State_ContributionTestResults!D$2)*-1</f>
        <v>0</v>
      </c>
      <c r="C15">
        <f>(State_ContributionTestResults!E15-State_ContributionTestResults!E$2)*-1</f>
        <v>13835</v>
      </c>
      <c r="D15">
        <f>(State_ContributionTestResults!F15-State_ContributionTestResults!F$2)*-1</f>
        <v>40089</v>
      </c>
      <c r="E15">
        <f>(State_ContributionTestResults!G15-State_ContributionTestResults!G$2)*-1</f>
        <v>71678</v>
      </c>
      <c r="F15">
        <f>(State_ContributionTestResults!H15-State_ContributionTestResults!H$2)*-1</f>
        <v>92931</v>
      </c>
      <c r="G15">
        <f>(State_ContributionTestResults!I15-State_ContributionTestResults!I$2)*-1</f>
        <v>127523</v>
      </c>
      <c r="H15">
        <f>(State_ContributionTestResults!J15-State_ContributionTestResults!J$2)*-1</f>
        <v>169240</v>
      </c>
      <c r="I15">
        <f>(State_ContributionTestResults!K15-State_ContributionTestResults!K$2)*-1</f>
        <v>211216</v>
      </c>
      <c r="J15">
        <f>(State_ContributionTestResults!L15-State_ContributionTestResults!L$2)*-1</f>
        <v>249392</v>
      </c>
      <c r="K15">
        <f>(State_ContributionTestResults!M15-State_ContributionTestResults!M$2)*-1</f>
        <v>285300</v>
      </c>
      <c r="L15">
        <f>(State_ContributionTestResults!N15-State_ContributionTestResults!N$2)*-1</f>
        <v>326577</v>
      </c>
      <c r="M15">
        <f>(State_ContributionTestResults!O15-State_ContributionTestResults!O$2)*-1</f>
        <v>369385</v>
      </c>
      <c r="N15">
        <f>(State_ContributionTestResults!P15-State_ContributionTestResults!P$2)*-1</f>
        <v>410620</v>
      </c>
      <c r="O15">
        <f>(State_ContributionTestResults!Q15-State_ContributionTestResults!Q$2)*-1</f>
        <v>450172</v>
      </c>
      <c r="P15">
        <f>(State_ContributionTestResults!R15-State_ContributionTestResults!R$2)*-1</f>
        <v>495385</v>
      </c>
      <c r="Q15">
        <f>(State_ContributionTestResults!S15-State_ContributionTestResults!S$2)*-1</f>
        <v>535542</v>
      </c>
      <c r="R15">
        <f>(State_ContributionTestResults!T15-State_ContributionTestResults!T$2)*-1</f>
        <v>563882</v>
      </c>
      <c r="S15">
        <f>(State_ContributionTestResults!U15-State_ContributionTestResults!U$2)*-1</f>
        <v>577297</v>
      </c>
      <c r="T15">
        <f>(State_ContributionTestResults!V15-State_ContributionTestResults!V$2)*-1</f>
        <v>589061</v>
      </c>
      <c r="U15">
        <f>(State_ContributionTestResults!W15-State_ContributionTestResults!W$2)*-1</f>
        <v>607039</v>
      </c>
      <c r="V15">
        <f>(State_ContributionTestResults!X15-State_ContributionTestResults!X$2)*-1</f>
        <v>617668</v>
      </c>
      <c r="W15">
        <f>(State_ContributionTestResults!Y15-State_ContributionTestResults!Y$2)*-1</f>
        <v>601355</v>
      </c>
      <c r="X15">
        <f>(State_ContributionTestResults!Z15-State_ContributionTestResults!Z$2)*-1</f>
        <v>599256</v>
      </c>
      <c r="Y15">
        <f>(State_ContributionTestResults!AA15-State_ContributionTestResults!AA$2)*-1</f>
        <v>649642</v>
      </c>
      <c r="Z15">
        <f>(State_ContributionTestResults!AB15-State_ContributionTestResults!AB$2)*-1</f>
        <v>711569</v>
      </c>
      <c r="AA15">
        <f>(State_ContributionTestResults!AC15-State_ContributionTestResults!AC$2)*-1</f>
        <v>694169</v>
      </c>
      <c r="AB15">
        <f>(State_ContributionTestResults!AD15-State_ContributionTestResults!AD$2)*-1</f>
        <v>673417</v>
      </c>
      <c r="AC15">
        <f>(State_ContributionTestResults!AE15-State_ContributionTestResults!AE$2)*-1</f>
        <v>692410</v>
      </c>
      <c r="AD15">
        <f>(State_ContributionTestResults!AF15-State_ContributionTestResults!AF$2)*-1</f>
        <v>893386</v>
      </c>
      <c r="AE15">
        <f>(State_ContributionTestResults!AG15-State_ContributionTestResults!AG$2)*-1</f>
        <v>946486</v>
      </c>
      <c r="AF15">
        <f>(State_ContributionTestResults!AH15-State_ContributionTestResults!AH$2)*-1</f>
        <v>917075</v>
      </c>
    </row>
    <row r="16" spans="1:32" x14ac:dyDescent="0.25">
      <c r="A16" t="s">
        <v>411</v>
      </c>
      <c r="B16">
        <f>(State_ContributionTestResults!D16-State_ContributionTestResults!D$2)*-1</f>
        <v>0</v>
      </c>
      <c r="C16">
        <f>(State_ContributionTestResults!E16-State_ContributionTestResults!E$2)*-1</f>
        <v>-1</v>
      </c>
      <c r="D16">
        <f>(State_ContributionTestResults!F16-State_ContributionTestResults!F$2)*-1</f>
        <v>4</v>
      </c>
      <c r="E16">
        <f>(State_ContributionTestResults!G16-State_ContributionTestResults!G$2)*-1</f>
        <v>11</v>
      </c>
      <c r="F16">
        <f>(State_ContributionTestResults!H16-State_ContributionTestResults!H$2)*-1</f>
        <v>22</v>
      </c>
      <c r="G16">
        <f>(State_ContributionTestResults!I16-State_ContributionTestResults!I$2)*-1</f>
        <v>34</v>
      </c>
      <c r="H16">
        <f>(State_ContributionTestResults!J16-State_ContributionTestResults!J$2)*-1</f>
        <v>54</v>
      </c>
      <c r="I16">
        <f>(State_ContributionTestResults!K16-State_ContributionTestResults!K$2)*-1</f>
        <v>63</v>
      </c>
      <c r="J16">
        <f>(State_ContributionTestResults!L16-State_ContributionTestResults!L$2)*-1</f>
        <v>66</v>
      </c>
      <c r="K16">
        <f>(State_ContributionTestResults!M16-State_ContributionTestResults!M$2)*-1</f>
        <v>79</v>
      </c>
      <c r="L16">
        <f>(State_ContributionTestResults!N16-State_ContributionTestResults!N$2)*-1</f>
        <v>109</v>
      </c>
      <c r="M16">
        <f>(State_ContributionTestResults!O16-State_ContributionTestResults!O$2)*-1</f>
        <v>102</v>
      </c>
      <c r="N16">
        <f>(State_ContributionTestResults!P16-State_ContributionTestResults!P$2)*-1</f>
        <v>87</v>
      </c>
      <c r="O16">
        <f>(State_ContributionTestResults!Q16-State_ContributionTestResults!Q$2)*-1</f>
        <v>68</v>
      </c>
      <c r="P16">
        <f>(State_ContributionTestResults!R16-State_ContributionTestResults!R$2)*-1</f>
        <v>70</v>
      </c>
      <c r="Q16">
        <f>(State_ContributionTestResults!S16-State_ContributionTestResults!S$2)*-1</f>
        <v>83</v>
      </c>
      <c r="R16">
        <f>(State_ContributionTestResults!T16-State_ContributionTestResults!T$2)*-1</f>
        <v>129</v>
      </c>
      <c r="S16">
        <f>(State_ContributionTestResults!U16-State_ContributionTestResults!U$2)*-1</f>
        <v>136</v>
      </c>
      <c r="T16">
        <f>(State_ContributionTestResults!V16-State_ContributionTestResults!V$2)*-1</f>
        <v>119</v>
      </c>
      <c r="U16">
        <f>(State_ContributionTestResults!W16-State_ContributionTestResults!W$2)*-1</f>
        <v>106</v>
      </c>
      <c r="V16">
        <f>(State_ContributionTestResults!X16-State_ContributionTestResults!X$2)*-1</f>
        <v>101</v>
      </c>
      <c r="W16">
        <f>(State_ContributionTestResults!Y16-State_ContributionTestResults!Y$2)*-1</f>
        <v>149</v>
      </c>
      <c r="X16">
        <f>(State_ContributionTestResults!Z16-State_ContributionTestResults!Z$2)*-1</f>
        <v>153</v>
      </c>
      <c r="Y16">
        <f>(State_ContributionTestResults!AA16-State_ContributionTestResults!AA$2)*-1</f>
        <v>143</v>
      </c>
      <c r="Z16">
        <f>(State_ContributionTestResults!AB16-State_ContributionTestResults!AB$2)*-1</f>
        <v>136</v>
      </c>
      <c r="AA16">
        <f>(State_ContributionTestResults!AC16-State_ContributionTestResults!AC$2)*-1</f>
        <v>179</v>
      </c>
      <c r="AB16">
        <f>(State_ContributionTestResults!AD16-State_ContributionTestResults!AD$2)*-1</f>
        <v>238</v>
      </c>
      <c r="AC16">
        <f>(State_ContributionTestResults!AE16-State_ContributionTestResults!AE$2)*-1</f>
        <v>207</v>
      </c>
      <c r="AD16">
        <f>(State_ContributionTestResults!AF16-State_ContributionTestResults!AF$2)*-1</f>
        <v>100</v>
      </c>
      <c r="AE16">
        <f>(State_ContributionTestResults!AG16-State_ContributionTestResults!AG$2)*-1</f>
        <v>150</v>
      </c>
      <c r="AF16">
        <f>(State_ContributionTestResults!AH16-State_ContributionTestResults!AH$2)*-1</f>
        <v>370</v>
      </c>
    </row>
    <row r="17" spans="1:32" x14ac:dyDescent="0.25">
      <c r="A17" t="s">
        <v>413</v>
      </c>
      <c r="B17">
        <f>(State_ContributionTestResults!D17-State_ContributionTestResults!D$2)*-1</f>
        <v>0</v>
      </c>
      <c r="C17">
        <f>(State_ContributionTestResults!E17-State_ContributionTestResults!E$2)*-1</f>
        <v>12</v>
      </c>
      <c r="D17">
        <f>(State_ContributionTestResults!F17-State_ContributionTestResults!F$2)*-1</f>
        <v>52</v>
      </c>
      <c r="E17">
        <f>(State_ContributionTestResults!G17-State_ContributionTestResults!G$2)*-1</f>
        <v>116</v>
      </c>
      <c r="F17">
        <f>(State_ContributionTestResults!H17-State_ContributionTestResults!H$2)*-1</f>
        <v>188</v>
      </c>
      <c r="G17">
        <f>(State_ContributionTestResults!I17-State_ContributionTestResults!I$2)*-1</f>
        <v>270</v>
      </c>
      <c r="H17">
        <f>(State_ContributionTestResults!J17-State_ContributionTestResults!J$2)*-1</f>
        <v>365</v>
      </c>
      <c r="I17">
        <f>(State_ContributionTestResults!K17-State_ContributionTestResults!K$2)*-1</f>
        <v>491</v>
      </c>
      <c r="J17">
        <f>(State_ContributionTestResults!L17-State_ContributionTestResults!L$2)*-1</f>
        <v>627</v>
      </c>
      <c r="K17">
        <f>(State_ContributionTestResults!M17-State_ContributionTestResults!M$2)*-1</f>
        <v>798</v>
      </c>
      <c r="L17">
        <f>(State_ContributionTestResults!N17-State_ContributionTestResults!N$2)*-1</f>
        <v>981</v>
      </c>
      <c r="M17">
        <f>(State_ContributionTestResults!O17-State_ContributionTestResults!O$2)*-1</f>
        <v>998</v>
      </c>
      <c r="N17">
        <f>(State_ContributionTestResults!P17-State_ContributionTestResults!P$2)*-1</f>
        <v>965</v>
      </c>
      <c r="O17">
        <f>(State_ContributionTestResults!Q17-State_ContributionTestResults!Q$2)*-1</f>
        <v>913</v>
      </c>
      <c r="P17">
        <f>(State_ContributionTestResults!R17-State_ContributionTestResults!R$2)*-1</f>
        <v>852</v>
      </c>
      <c r="Q17">
        <f>(State_ContributionTestResults!S17-State_ContributionTestResults!S$2)*-1</f>
        <v>807</v>
      </c>
      <c r="R17">
        <f>(State_ContributionTestResults!T17-State_ContributionTestResults!T$2)*-1</f>
        <v>851</v>
      </c>
      <c r="S17">
        <f>(State_ContributionTestResults!U17-State_ContributionTestResults!U$2)*-1</f>
        <v>879</v>
      </c>
      <c r="T17">
        <f>(State_ContributionTestResults!V17-State_ContributionTestResults!V$2)*-1</f>
        <v>840</v>
      </c>
      <c r="U17">
        <f>(State_ContributionTestResults!W17-State_ContributionTestResults!W$2)*-1</f>
        <v>779</v>
      </c>
      <c r="V17">
        <f>(State_ContributionTestResults!X17-State_ContributionTestResults!X$2)*-1</f>
        <v>744</v>
      </c>
      <c r="W17">
        <f>(State_ContributionTestResults!Y17-State_ContributionTestResults!Y$2)*-1</f>
        <v>790</v>
      </c>
      <c r="X17">
        <f>(State_ContributionTestResults!Z17-State_ContributionTestResults!Z$2)*-1</f>
        <v>827</v>
      </c>
      <c r="Y17">
        <f>(State_ContributionTestResults!AA17-State_ContributionTestResults!AA$2)*-1</f>
        <v>757</v>
      </c>
      <c r="Z17">
        <f>(State_ContributionTestResults!AB17-State_ContributionTestResults!AB$2)*-1</f>
        <v>580</v>
      </c>
      <c r="AA17">
        <f>(State_ContributionTestResults!AC17-State_ContributionTestResults!AC$2)*-1</f>
        <v>568</v>
      </c>
      <c r="AB17">
        <f>(State_ContributionTestResults!AD17-State_ContributionTestResults!AD$2)*-1</f>
        <v>944</v>
      </c>
      <c r="AC17">
        <f>(State_ContributionTestResults!AE17-State_ContributionTestResults!AE$2)*-1</f>
        <v>1068</v>
      </c>
      <c r="AD17">
        <f>(State_ContributionTestResults!AF17-State_ContributionTestResults!AF$2)*-1</f>
        <v>490</v>
      </c>
      <c r="AE17">
        <f>(State_ContributionTestResults!AG17-State_ContributionTestResults!AG$2)*-1</f>
        <v>150</v>
      </c>
      <c r="AF17">
        <f>(State_ContributionTestResults!AH17-State_ContributionTestResults!AH$2)*-1</f>
        <v>1240</v>
      </c>
    </row>
    <row r="18" spans="1:32" x14ac:dyDescent="0.25">
      <c r="A18" t="s">
        <v>415</v>
      </c>
      <c r="B18">
        <f>(State_ContributionTestResults!D18-State_ContributionTestResults!D$2)*-1</f>
        <v>0</v>
      </c>
      <c r="C18">
        <f>(State_ContributionTestResults!E18-State_ContributionTestResults!E$2)*-1</f>
        <v>132</v>
      </c>
      <c r="D18">
        <f>(State_ContributionTestResults!F18-State_ContributionTestResults!F$2)*-1</f>
        <v>362</v>
      </c>
      <c r="E18">
        <f>(State_ContributionTestResults!G18-State_ContributionTestResults!G$2)*-1</f>
        <v>676</v>
      </c>
      <c r="F18">
        <f>(State_ContributionTestResults!H18-State_ContributionTestResults!H$2)*-1</f>
        <v>1034</v>
      </c>
      <c r="G18">
        <f>(State_ContributionTestResults!I18-State_ContributionTestResults!I$2)*-1</f>
        <v>1348</v>
      </c>
      <c r="H18">
        <f>(State_ContributionTestResults!J18-State_ContributionTestResults!J$2)*-1</f>
        <v>1670</v>
      </c>
      <c r="I18">
        <f>(State_ContributionTestResults!K18-State_ContributionTestResults!K$2)*-1</f>
        <v>2039</v>
      </c>
      <c r="J18">
        <f>(State_ContributionTestResults!L18-State_ContributionTestResults!L$2)*-1</f>
        <v>2406</v>
      </c>
      <c r="K18">
        <f>(State_ContributionTestResults!M18-State_ContributionTestResults!M$2)*-1</f>
        <v>2844</v>
      </c>
      <c r="L18">
        <f>(State_ContributionTestResults!N18-State_ContributionTestResults!N$2)*-1</f>
        <v>3347</v>
      </c>
      <c r="M18">
        <f>(State_ContributionTestResults!O18-State_ContributionTestResults!O$2)*-1</f>
        <v>4223</v>
      </c>
      <c r="N18">
        <f>(State_ContributionTestResults!P18-State_ContributionTestResults!P$2)*-1</f>
        <v>12871</v>
      </c>
      <c r="O18">
        <f>(State_ContributionTestResults!Q18-State_ContributionTestResults!Q$2)*-1</f>
        <v>20003</v>
      </c>
      <c r="P18">
        <f>(State_ContributionTestResults!R18-State_ContributionTestResults!R$2)*-1</f>
        <v>20466</v>
      </c>
      <c r="Q18">
        <f>(State_ContributionTestResults!S18-State_ContributionTestResults!S$2)*-1</f>
        <v>9375</v>
      </c>
      <c r="R18">
        <f>(State_ContributionTestResults!T18-State_ContributionTestResults!T$2)*-1</f>
        <v>-625</v>
      </c>
      <c r="S18">
        <f>(State_ContributionTestResults!U18-State_ContributionTestResults!U$2)*-1</f>
        <v>5402</v>
      </c>
      <c r="T18">
        <f>(State_ContributionTestResults!V18-State_ContributionTestResults!V$2)*-1</f>
        <v>13519</v>
      </c>
      <c r="U18">
        <f>(State_ContributionTestResults!W18-State_ContributionTestResults!W$2)*-1</f>
        <v>16373</v>
      </c>
      <c r="V18">
        <f>(State_ContributionTestResults!X18-State_ContributionTestResults!X$2)*-1</f>
        <v>14527</v>
      </c>
      <c r="W18">
        <f>(State_ContributionTestResults!Y18-State_ContributionTestResults!Y$2)*-1</f>
        <v>12191</v>
      </c>
      <c r="X18">
        <f>(State_ContributionTestResults!Z18-State_ContributionTestResults!Z$2)*-1</f>
        <v>11894</v>
      </c>
      <c r="Y18">
        <f>(State_ContributionTestResults!AA18-State_ContributionTestResults!AA$2)*-1</f>
        <v>11349</v>
      </c>
      <c r="Z18">
        <f>(State_ContributionTestResults!AB18-State_ContributionTestResults!AB$2)*-1</f>
        <v>8165</v>
      </c>
      <c r="AA18">
        <f>(State_ContributionTestResults!AC18-State_ContributionTestResults!AC$2)*-1</f>
        <v>4582</v>
      </c>
      <c r="AB18">
        <f>(State_ContributionTestResults!AD18-State_ContributionTestResults!AD$2)*-1</f>
        <v>7616</v>
      </c>
      <c r="AC18">
        <f>(State_ContributionTestResults!AE18-State_ContributionTestResults!AE$2)*-1</f>
        <v>15014</v>
      </c>
      <c r="AD18">
        <f>(State_ContributionTestResults!AF18-State_ContributionTestResults!AF$2)*-1</f>
        <v>31527</v>
      </c>
      <c r="AE18">
        <f>(State_ContributionTestResults!AG18-State_ContributionTestResults!AG$2)*-1</f>
        <v>16230</v>
      </c>
      <c r="AF18">
        <f>(State_ContributionTestResults!AH18-State_ContributionTestResults!AH$2)*-1</f>
        <v>6830</v>
      </c>
    </row>
    <row r="19" spans="1:32" x14ac:dyDescent="0.25">
      <c r="A19" t="s">
        <v>417</v>
      </c>
      <c r="B19">
        <f>(State_ContributionTestResults!D19-State_ContributionTestResults!D$2)*-1</f>
        <v>0</v>
      </c>
      <c r="C19">
        <f>(State_ContributionTestResults!E19-State_ContributionTestResults!E$2)*-1</f>
        <v>808</v>
      </c>
      <c r="D19">
        <f>(State_ContributionTestResults!F19-State_ContributionTestResults!F$2)*-1</f>
        <v>1174</v>
      </c>
      <c r="E19">
        <f>(State_ContributionTestResults!G19-State_ContributionTestResults!G$2)*-1</f>
        <v>1221</v>
      </c>
      <c r="F19">
        <f>(State_ContributionTestResults!H19-State_ContributionTestResults!H$2)*-1</f>
        <v>1143</v>
      </c>
      <c r="G19">
        <f>(State_ContributionTestResults!I19-State_ContributionTestResults!I$2)*-1</f>
        <v>1102</v>
      </c>
      <c r="H19">
        <f>(State_ContributionTestResults!J19-State_ContributionTestResults!J$2)*-1</f>
        <v>1136</v>
      </c>
      <c r="I19">
        <f>(State_ContributionTestResults!K19-State_ContributionTestResults!K$2)*-1</f>
        <v>1210</v>
      </c>
      <c r="J19">
        <f>(State_ContributionTestResults!L19-State_ContributionTestResults!L$2)*-1</f>
        <v>1293</v>
      </c>
      <c r="K19">
        <f>(State_ContributionTestResults!M19-State_ContributionTestResults!M$2)*-1</f>
        <v>1383</v>
      </c>
      <c r="L19">
        <f>(State_ContributionTestResults!N19-State_ContributionTestResults!N$2)*-1</f>
        <v>1504</v>
      </c>
      <c r="M19">
        <f>(State_ContributionTestResults!O19-State_ContributionTestResults!O$2)*-1</f>
        <v>1604</v>
      </c>
      <c r="N19">
        <f>(State_ContributionTestResults!P19-State_ContributionTestResults!P$2)*-1</f>
        <v>1736</v>
      </c>
      <c r="O19">
        <f>(State_ContributionTestResults!Q19-State_ContributionTestResults!Q$2)*-1</f>
        <v>1785</v>
      </c>
      <c r="P19">
        <f>(State_ContributionTestResults!R19-State_ContributionTestResults!R$2)*-1</f>
        <v>1819</v>
      </c>
      <c r="Q19">
        <f>(State_ContributionTestResults!S19-State_ContributionTestResults!S$2)*-1</f>
        <v>1907</v>
      </c>
      <c r="R19">
        <f>(State_ContributionTestResults!T19-State_ContributionTestResults!T$2)*-1</f>
        <v>2487</v>
      </c>
      <c r="S19">
        <f>(State_ContributionTestResults!U19-State_ContributionTestResults!U$2)*-1</f>
        <v>11753</v>
      </c>
      <c r="T19">
        <f>(State_ContributionTestResults!V19-State_ContributionTestResults!V$2)*-1</f>
        <v>9285</v>
      </c>
      <c r="U19">
        <f>(State_ContributionTestResults!W19-State_ContributionTestResults!W$2)*-1</f>
        <v>3498</v>
      </c>
      <c r="V19">
        <f>(State_ContributionTestResults!X19-State_ContributionTestResults!X$2)*-1</f>
        <v>493</v>
      </c>
      <c r="W19">
        <f>(State_ContributionTestResults!Y19-State_ContributionTestResults!Y$2)*-1</f>
        <v>9175</v>
      </c>
      <c r="X19">
        <f>(State_ContributionTestResults!Z19-State_ContributionTestResults!Z$2)*-1</f>
        <v>7602</v>
      </c>
      <c r="Y19">
        <f>(State_ContributionTestResults!AA19-State_ContributionTestResults!AA$2)*-1</f>
        <v>2649</v>
      </c>
      <c r="Z19">
        <f>(State_ContributionTestResults!AB19-State_ContributionTestResults!AB$2)*-1</f>
        <v>-927</v>
      </c>
      <c r="AA19">
        <f>(State_ContributionTestResults!AC19-State_ContributionTestResults!AC$2)*-1</f>
        <v>-1271</v>
      </c>
      <c r="AB19">
        <f>(State_ContributionTestResults!AD19-State_ContributionTestResults!AD$2)*-1</f>
        <v>1231</v>
      </c>
      <c r="AC19">
        <f>(State_ContributionTestResults!AE19-State_ContributionTestResults!AE$2)*-1</f>
        <v>2815</v>
      </c>
      <c r="AD19">
        <f>(State_ContributionTestResults!AF19-State_ContributionTestResults!AF$2)*-1</f>
        <v>10270</v>
      </c>
      <c r="AE19">
        <f>(State_ContributionTestResults!AG19-State_ContributionTestResults!AG$2)*-1</f>
        <v>4590</v>
      </c>
      <c r="AF19">
        <f>(State_ContributionTestResults!AH19-State_ContributionTestResults!AH$2)*-1</f>
        <v>6260</v>
      </c>
    </row>
    <row r="20" spans="1:32" x14ac:dyDescent="0.25">
      <c r="A20" t="s">
        <v>419</v>
      </c>
      <c r="B20">
        <f>(State_ContributionTestResults!D20-State_ContributionTestResults!D$2)*-1</f>
        <v>0</v>
      </c>
      <c r="C20">
        <f>(State_ContributionTestResults!E20-State_ContributionTestResults!E$2)*-1</f>
        <v>0</v>
      </c>
      <c r="D20">
        <f>(State_ContributionTestResults!F20-State_ContributionTestResults!F$2)*-1</f>
        <v>0</v>
      </c>
      <c r="E20">
        <f>(State_ContributionTestResults!G20-State_ContributionTestResults!G$2)*-1</f>
        <v>0</v>
      </c>
      <c r="F20">
        <f>(State_ContributionTestResults!H20-State_ContributionTestResults!H$2)*-1</f>
        <v>0</v>
      </c>
      <c r="G20">
        <f>(State_ContributionTestResults!I20-State_ContributionTestResults!I$2)*-1</f>
        <v>0</v>
      </c>
      <c r="H20">
        <f>(State_ContributionTestResults!J20-State_ContributionTestResults!J$2)*-1</f>
        <v>0</v>
      </c>
      <c r="I20">
        <f>(State_ContributionTestResults!K20-State_ContributionTestResults!K$2)*-1</f>
        <v>0</v>
      </c>
      <c r="J20">
        <f>(State_ContributionTestResults!L20-State_ContributionTestResults!L$2)*-1</f>
        <v>0</v>
      </c>
      <c r="K20">
        <f>(State_ContributionTestResults!M20-State_ContributionTestResults!M$2)*-1</f>
        <v>0</v>
      </c>
      <c r="L20">
        <f>(State_ContributionTestResults!N20-State_ContributionTestResults!N$2)*-1</f>
        <v>0</v>
      </c>
      <c r="M20">
        <f>(State_ContributionTestResults!O20-State_ContributionTestResults!O$2)*-1</f>
        <v>0</v>
      </c>
      <c r="N20">
        <f>(State_ContributionTestResults!P20-State_ContributionTestResults!P$2)*-1</f>
        <v>0</v>
      </c>
      <c r="O20">
        <f>(State_ContributionTestResults!Q20-State_ContributionTestResults!Q$2)*-1</f>
        <v>0</v>
      </c>
      <c r="P20">
        <f>(State_ContributionTestResults!R20-State_ContributionTestResults!R$2)*-1</f>
        <v>0</v>
      </c>
      <c r="Q20">
        <f>(State_ContributionTestResults!S20-State_ContributionTestResults!S$2)*-1</f>
        <v>0</v>
      </c>
      <c r="R20">
        <f>(State_ContributionTestResults!T20-State_ContributionTestResults!T$2)*-1</f>
        <v>0</v>
      </c>
      <c r="S20">
        <f>(State_ContributionTestResults!U20-State_ContributionTestResults!U$2)*-1</f>
        <v>0</v>
      </c>
      <c r="T20">
        <f>(State_ContributionTestResults!V20-State_ContributionTestResults!V$2)*-1</f>
        <v>0</v>
      </c>
      <c r="U20">
        <f>(State_ContributionTestResults!W20-State_ContributionTestResults!W$2)*-1</f>
        <v>0</v>
      </c>
      <c r="V20">
        <f>(State_ContributionTestResults!X20-State_ContributionTestResults!X$2)*-1</f>
        <v>0</v>
      </c>
      <c r="W20">
        <f>(State_ContributionTestResults!Y20-State_ContributionTestResults!Y$2)*-1</f>
        <v>0</v>
      </c>
      <c r="X20">
        <f>(State_ContributionTestResults!Z20-State_ContributionTestResults!Z$2)*-1</f>
        <v>0</v>
      </c>
      <c r="Y20">
        <f>(State_ContributionTestResults!AA20-State_ContributionTestResults!AA$2)*-1</f>
        <v>0</v>
      </c>
      <c r="Z20">
        <f>(State_ContributionTestResults!AB20-State_ContributionTestResults!AB$2)*-1</f>
        <v>0</v>
      </c>
      <c r="AA20">
        <f>(State_ContributionTestResults!AC20-State_ContributionTestResults!AC$2)*-1</f>
        <v>0</v>
      </c>
      <c r="AB20">
        <f>(State_ContributionTestResults!AD20-State_ContributionTestResults!AD$2)*-1</f>
        <v>0</v>
      </c>
      <c r="AC20">
        <f>(State_ContributionTestResults!AE20-State_ContributionTestResults!AE$2)*-1</f>
        <v>0</v>
      </c>
      <c r="AD20">
        <f>(State_ContributionTestResults!AF20-State_ContributionTestResults!AF$2)*-1</f>
        <v>0</v>
      </c>
      <c r="AE20">
        <f>(State_ContributionTestResults!AG20-State_ContributionTestResults!AG$2)*-1</f>
        <v>0</v>
      </c>
      <c r="AF20">
        <f>(State_ContributionTestResults!AH20-State_ContributionTestResults!AH$2)*-1</f>
        <v>0</v>
      </c>
    </row>
    <row r="21" spans="1:32" x14ac:dyDescent="0.25">
      <c r="A21" t="s">
        <v>421</v>
      </c>
      <c r="B21">
        <f>(State_ContributionTestResults!D21-State_ContributionTestResults!D$2)*-1</f>
        <v>0</v>
      </c>
      <c r="C21">
        <f>(State_ContributionTestResults!E21-State_ContributionTestResults!E$2)*-1</f>
        <v>707</v>
      </c>
      <c r="D21">
        <f>(State_ContributionTestResults!F21-State_ContributionTestResults!F$2)*-1</f>
        <v>1679</v>
      </c>
      <c r="E21">
        <f>(State_ContributionTestResults!G21-State_ContributionTestResults!G$2)*-1</f>
        <v>2794</v>
      </c>
      <c r="F21">
        <f>(State_ContributionTestResults!H21-State_ContributionTestResults!H$2)*-1</f>
        <v>4097</v>
      </c>
      <c r="G21">
        <f>(State_ContributionTestResults!I21-State_ContributionTestResults!I$2)*-1</f>
        <v>5195</v>
      </c>
      <c r="H21">
        <f>(State_ContributionTestResults!J21-State_ContributionTestResults!J$2)*-1</f>
        <v>6295</v>
      </c>
      <c r="I21">
        <f>(State_ContributionTestResults!K21-State_ContributionTestResults!K$2)*-1</f>
        <v>7421</v>
      </c>
      <c r="J21">
        <f>(State_ContributionTestResults!L21-State_ContributionTestResults!L$2)*-1</f>
        <v>8543</v>
      </c>
      <c r="K21">
        <f>(State_ContributionTestResults!M21-State_ContributionTestResults!M$2)*-1</f>
        <v>9591</v>
      </c>
      <c r="L21">
        <f>(State_ContributionTestResults!N21-State_ContributionTestResults!N$2)*-1</f>
        <v>10828</v>
      </c>
      <c r="M21">
        <f>(State_ContributionTestResults!O21-State_ContributionTestResults!O$2)*-1</f>
        <v>11783</v>
      </c>
      <c r="N21">
        <f>(State_ContributionTestResults!P21-State_ContributionTestResults!P$2)*-1</f>
        <v>12759</v>
      </c>
      <c r="O21">
        <f>(State_ContributionTestResults!Q21-State_ContributionTestResults!Q$2)*-1</f>
        <v>13745</v>
      </c>
      <c r="P21">
        <f>(State_ContributionTestResults!R21-State_ContributionTestResults!R$2)*-1</f>
        <v>14746</v>
      </c>
      <c r="Q21">
        <f>(State_ContributionTestResults!S21-State_ContributionTestResults!S$2)*-1</f>
        <v>16051</v>
      </c>
      <c r="R21">
        <f>(State_ContributionTestResults!T21-State_ContributionTestResults!T$2)*-1</f>
        <v>17522</v>
      </c>
      <c r="S21">
        <f>(State_ContributionTestResults!U21-State_ContributionTestResults!U$2)*-1</f>
        <v>19205</v>
      </c>
      <c r="T21">
        <f>(State_ContributionTestResults!V21-State_ContributionTestResults!V$2)*-1</f>
        <v>20880</v>
      </c>
      <c r="U21">
        <f>(State_ContributionTestResults!W21-State_ContributionTestResults!W$2)*-1</f>
        <v>22687</v>
      </c>
      <c r="V21">
        <f>(State_ContributionTestResults!X21-State_ContributionTestResults!X$2)*-1</f>
        <v>24348</v>
      </c>
      <c r="W21">
        <f>(State_ContributionTestResults!Y21-State_ContributionTestResults!Y$2)*-1</f>
        <v>26225</v>
      </c>
      <c r="X21">
        <f>(State_ContributionTestResults!Z21-State_ContributionTestResults!Z$2)*-1</f>
        <v>28387</v>
      </c>
      <c r="Y21">
        <f>(State_ContributionTestResults!AA21-State_ContributionTestResults!AA$2)*-1</f>
        <v>30238</v>
      </c>
      <c r="Z21">
        <f>(State_ContributionTestResults!AB21-State_ContributionTestResults!AB$2)*-1</f>
        <v>31982</v>
      </c>
      <c r="AA21">
        <f>(State_ContributionTestResults!AC21-State_ContributionTestResults!AC$2)*-1</f>
        <v>33862</v>
      </c>
      <c r="AB21">
        <f>(State_ContributionTestResults!AD21-State_ContributionTestResults!AD$2)*-1</f>
        <v>36756</v>
      </c>
      <c r="AC21">
        <f>(State_ContributionTestResults!AE21-State_ContributionTestResults!AE$2)*-1</f>
        <v>40051</v>
      </c>
      <c r="AD21">
        <f>(State_ContributionTestResults!AF21-State_ContributionTestResults!AF$2)*-1</f>
        <v>41873</v>
      </c>
      <c r="AE21">
        <f>(State_ContributionTestResults!AG21-State_ContributionTestResults!AG$2)*-1</f>
        <v>42230</v>
      </c>
      <c r="AF21">
        <f>(State_ContributionTestResults!AH21-State_ContributionTestResults!AH$2)*-1</f>
        <v>44190</v>
      </c>
    </row>
    <row r="22" spans="1:32" x14ac:dyDescent="0.25">
      <c r="A22" t="s">
        <v>423</v>
      </c>
      <c r="B22">
        <f>(State_ContributionTestResults!D22-State_ContributionTestResults!D$2)*-1</f>
        <v>0</v>
      </c>
      <c r="C22">
        <f>(State_ContributionTestResults!E22-State_ContributionTestResults!E$2)*-1</f>
        <v>-10</v>
      </c>
      <c r="D22">
        <f>(State_ContributionTestResults!F22-State_ContributionTestResults!F$2)*-1</f>
        <v>-18</v>
      </c>
      <c r="E22">
        <f>(State_ContributionTestResults!G22-State_ContributionTestResults!G$2)*-1</f>
        <v>-43</v>
      </c>
      <c r="F22">
        <f>(State_ContributionTestResults!H22-State_ContributionTestResults!H$2)*-1</f>
        <v>-66</v>
      </c>
      <c r="G22">
        <f>(State_ContributionTestResults!I22-State_ContributionTestResults!I$2)*-1</f>
        <v>-97</v>
      </c>
      <c r="H22">
        <f>(State_ContributionTestResults!J22-State_ContributionTestResults!J$2)*-1</f>
        <v>-122</v>
      </c>
      <c r="I22">
        <f>(State_ContributionTestResults!K22-State_ContributionTestResults!K$2)*-1</f>
        <v>-147</v>
      </c>
      <c r="J22">
        <f>(State_ContributionTestResults!L22-State_ContributionTestResults!L$2)*-1</f>
        <v>-196</v>
      </c>
      <c r="K22">
        <f>(State_ContributionTestResults!M22-State_ContributionTestResults!M$2)*-1</f>
        <v>-247</v>
      </c>
      <c r="L22">
        <f>(State_ContributionTestResults!N22-State_ContributionTestResults!N$2)*-1</f>
        <v>-282</v>
      </c>
      <c r="M22">
        <f>(State_ContributionTestResults!O22-State_ContributionTestResults!O$2)*-1</f>
        <v>-326</v>
      </c>
      <c r="N22">
        <f>(State_ContributionTestResults!P22-State_ContributionTestResults!P$2)*-1</f>
        <v>-367</v>
      </c>
      <c r="O22">
        <f>(State_ContributionTestResults!Q22-State_ContributionTestResults!Q$2)*-1</f>
        <v>-415</v>
      </c>
      <c r="P22">
        <f>(State_ContributionTestResults!R22-State_ContributionTestResults!R$2)*-1</f>
        <v>-482</v>
      </c>
      <c r="Q22">
        <f>(State_ContributionTestResults!S22-State_ContributionTestResults!S$2)*-1</f>
        <v>-535</v>
      </c>
      <c r="R22">
        <f>(State_ContributionTestResults!T22-State_ContributionTestResults!T$2)*-1</f>
        <v>-563</v>
      </c>
      <c r="S22">
        <f>(State_ContributionTestResults!U22-State_ContributionTestResults!U$2)*-1</f>
        <v>-607</v>
      </c>
      <c r="T22">
        <f>(State_ContributionTestResults!V22-State_ContributionTestResults!V$2)*-1</f>
        <v>-671</v>
      </c>
      <c r="U22">
        <f>(State_ContributionTestResults!W22-State_ContributionTestResults!W$2)*-1</f>
        <v>-735</v>
      </c>
      <c r="V22">
        <f>(State_ContributionTestResults!X22-State_ContributionTestResults!X$2)*-1</f>
        <v>-805</v>
      </c>
      <c r="W22">
        <f>(State_ContributionTestResults!Y22-State_ContributionTestResults!Y$2)*-1</f>
        <v>-847</v>
      </c>
      <c r="X22">
        <f>(State_ContributionTestResults!Z22-State_ContributionTestResults!Z$2)*-1</f>
        <v>-946</v>
      </c>
      <c r="Y22">
        <f>(State_ContributionTestResults!AA22-State_ContributionTestResults!AA$2)*-1</f>
        <v>-1029</v>
      </c>
      <c r="Z22">
        <f>(State_ContributionTestResults!AB22-State_ContributionTestResults!AB$2)*-1</f>
        <v>-1082</v>
      </c>
      <c r="AA22">
        <f>(State_ContributionTestResults!AC22-State_ContributionTestResults!AC$2)*-1</f>
        <v>-1120</v>
      </c>
      <c r="AB22">
        <f>(State_ContributionTestResults!AD22-State_ContributionTestResults!AD$2)*-1</f>
        <v>-1201</v>
      </c>
      <c r="AC22">
        <f>(State_ContributionTestResults!AE22-State_ContributionTestResults!AE$2)*-1</f>
        <v>-1352</v>
      </c>
      <c r="AD22">
        <f>(State_ContributionTestResults!AF22-State_ContributionTestResults!AF$2)*-1</f>
        <v>-1510</v>
      </c>
      <c r="AE22">
        <f>(State_ContributionTestResults!AG22-State_ContributionTestResults!AG$2)*-1</f>
        <v>-1530</v>
      </c>
      <c r="AF22">
        <f>(State_ContributionTestResults!AH22-State_ContributionTestResults!AH$2)*-1</f>
        <v>-1370</v>
      </c>
    </row>
    <row r="23" spans="1:32" x14ac:dyDescent="0.25">
      <c r="A23" t="s">
        <v>425</v>
      </c>
      <c r="B23">
        <f>(State_ContributionTestResults!D23-State_ContributionTestResults!D$2)*-1</f>
        <v>0</v>
      </c>
      <c r="C23">
        <f>(State_ContributionTestResults!E23-State_ContributionTestResults!E$2)*-1</f>
        <v>-12</v>
      </c>
      <c r="D23">
        <f>(State_ContributionTestResults!F23-State_ContributionTestResults!F$2)*-1</f>
        <v>-22</v>
      </c>
      <c r="E23">
        <f>(State_ContributionTestResults!G23-State_ContributionTestResults!G$2)*-1</f>
        <v>-33</v>
      </c>
      <c r="F23">
        <f>(State_ContributionTestResults!H23-State_ContributionTestResults!H$2)*-1</f>
        <v>-48</v>
      </c>
      <c r="G23">
        <f>(State_ContributionTestResults!I23-State_ContributionTestResults!I$2)*-1</f>
        <v>-61</v>
      </c>
      <c r="H23">
        <f>(State_ContributionTestResults!J23-State_ContributionTestResults!J$2)*-1</f>
        <v>-73</v>
      </c>
      <c r="I23">
        <f>(State_ContributionTestResults!K23-State_ContributionTestResults!K$2)*-1</f>
        <v>-79</v>
      </c>
      <c r="J23">
        <f>(State_ContributionTestResults!L23-State_ContributionTestResults!L$2)*-1</f>
        <v>-96</v>
      </c>
      <c r="K23">
        <f>(State_ContributionTestResults!M23-State_ContributionTestResults!M$2)*-1</f>
        <v>-120</v>
      </c>
      <c r="L23">
        <f>(State_ContributionTestResults!N23-State_ContributionTestResults!N$2)*-1</f>
        <v>-127</v>
      </c>
      <c r="M23">
        <f>(State_ContributionTestResults!O23-State_ContributionTestResults!O$2)*-1</f>
        <v>-145</v>
      </c>
      <c r="N23">
        <f>(State_ContributionTestResults!P23-State_ContributionTestResults!P$2)*-1</f>
        <v>-155</v>
      </c>
      <c r="O23">
        <f>(State_ContributionTestResults!Q23-State_ContributionTestResults!Q$2)*-1</f>
        <v>-163</v>
      </c>
      <c r="P23">
        <f>(State_ContributionTestResults!R23-State_ContributionTestResults!R$2)*-1</f>
        <v>-180</v>
      </c>
      <c r="Q23">
        <f>(State_ContributionTestResults!S23-State_ContributionTestResults!S$2)*-1</f>
        <v>-182</v>
      </c>
      <c r="R23">
        <f>(State_ContributionTestResults!T23-State_ContributionTestResults!T$2)*-1</f>
        <v>-179</v>
      </c>
      <c r="S23">
        <f>(State_ContributionTestResults!U23-State_ContributionTestResults!U$2)*-1</f>
        <v>-187</v>
      </c>
      <c r="T23">
        <f>(State_ContributionTestResults!V23-State_ContributionTestResults!V$2)*-1</f>
        <v>-200</v>
      </c>
      <c r="U23">
        <f>(State_ContributionTestResults!W23-State_ContributionTestResults!W$2)*-1</f>
        <v>-215</v>
      </c>
      <c r="V23">
        <f>(State_ContributionTestResults!X23-State_ContributionTestResults!X$2)*-1</f>
        <v>-221</v>
      </c>
      <c r="W23">
        <f>(State_ContributionTestResults!Y23-State_ContributionTestResults!Y$2)*-1</f>
        <v>-222</v>
      </c>
      <c r="X23">
        <f>(State_ContributionTestResults!Z23-State_ContributionTestResults!Z$2)*-1</f>
        <v>-229</v>
      </c>
      <c r="Y23">
        <f>(State_ContributionTestResults!AA23-State_ContributionTestResults!AA$2)*-1</f>
        <v>-242</v>
      </c>
      <c r="Z23">
        <f>(State_ContributionTestResults!AB23-State_ContributionTestResults!AB$2)*-1</f>
        <v>-254</v>
      </c>
      <c r="AA23">
        <f>(State_ContributionTestResults!AC23-State_ContributionTestResults!AC$2)*-1</f>
        <v>-287</v>
      </c>
      <c r="AB23">
        <f>(State_ContributionTestResults!AD23-State_ContributionTestResults!AD$2)*-1</f>
        <v>-299</v>
      </c>
      <c r="AC23">
        <f>(State_ContributionTestResults!AE23-State_ContributionTestResults!AE$2)*-1</f>
        <v>-276</v>
      </c>
      <c r="AD23">
        <f>(State_ContributionTestResults!AF23-State_ContributionTestResults!AF$2)*-1</f>
        <v>-290</v>
      </c>
      <c r="AE23">
        <f>(State_ContributionTestResults!AG23-State_ContributionTestResults!AG$2)*-1</f>
        <v>-340</v>
      </c>
      <c r="AF23">
        <f>(State_ContributionTestResults!AH23-State_ContributionTestResults!AH$2)*-1</f>
        <v>-420</v>
      </c>
    </row>
    <row r="24" spans="1:32" x14ac:dyDescent="0.25">
      <c r="A24" t="s">
        <v>427</v>
      </c>
      <c r="B24">
        <f>(State_ContributionTestResults!D24-State_ContributionTestResults!D$2)*-1</f>
        <v>0</v>
      </c>
      <c r="C24">
        <f>(State_ContributionTestResults!E24-State_ContributionTestResults!E$2)*-1</f>
        <v>7</v>
      </c>
      <c r="D24">
        <f>(State_ContributionTestResults!F24-State_ContributionTestResults!F$2)*-1</f>
        <v>24</v>
      </c>
      <c r="E24">
        <f>(State_ContributionTestResults!G24-State_ContributionTestResults!G$2)*-1</f>
        <v>37</v>
      </c>
      <c r="F24">
        <f>(State_ContributionTestResults!H24-State_ContributionTestResults!H$2)*-1</f>
        <v>43</v>
      </c>
      <c r="G24">
        <f>(State_ContributionTestResults!I24-State_ContributionTestResults!I$2)*-1</f>
        <v>47</v>
      </c>
      <c r="H24">
        <f>(State_ContributionTestResults!J24-State_ContributionTestResults!J$2)*-1</f>
        <v>-149</v>
      </c>
      <c r="I24">
        <f>(State_ContributionTestResults!K24-State_ContributionTestResults!K$2)*-1</f>
        <v>-333</v>
      </c>
      <c r="J24">
        <f>(State_ContributionTestResults!L24-State_ContributionTestResults!L$2)*-1</f>
        <v>-488</v>
      </c>
      <c r="K24">
        <f>(State_ContributionTestResults!M24-State_ContributionTestResults!M$2)*-1</f>
        <v>-555</v>
      </c>
      <c r="L24">
        <f>(State_ContributionTestResults!N24-State_ContributionTestResults!N$2)*-1</f>
        <v>-551</v>
      </c>
      <c r="M24">
        <f>(State_ContributionTestResults!O24-State_ContributionTestResults!O$2)*-1</f>
        <v>-551</v>
      </c>
      <c r="N24">
        <f>(State_ContributionTestResults!P24-State_ContributionTestResults!P$2)*-1</f>
        <v>-484</v>
      </c>
      <c r="O24">
        <f>(State_ContributionTestResults!Q24-State_ContributionTestResults!Q$2)*-1</f>
        <v>-383</v>
      </c>
      <c r="P24">
        <f>(State_ContributionTestResults!R24-State_ContributionTestResults!R$2)*-1</f>
        <v>-247</v>
      </c>
      <c r="Q24">
        <f>(State_ContributionTestResults!S24-State_ContributionTestResults!S$2)*-1</f>
        <v>-60</v>
      </c>
      <c r="R24">
        <f>(State_ContributionTestResults!T24-State_ContributionTestResults!T$2)*-1</f>
        <v>-27</v>
      </c>
      <c r="S24">
        <f>(State_ContributionTestResults!U24-State_ContributionTestResults!U$2)*-1</f>
        <v>-82</v>
      </c>
      <c r="T24">
        <f>(State_ContributionTestResults!V24-State_ContributionTestResults!V$2)*-1</f>
        <v>-183</v>
      </c>
      <c r="U24">
        <f>(State_ContributionTestResults!W24-State_ContributionTestResults!W$2)*-1</f>
        <v>-293</v>
      </c>
      <c r="V24">
        <f>(State_ContributionTestResults!X24-State_ContributionTestResults!X$2)*-1</f>
        <v>-395</v>
      </c>
      <c r="W24">
        <f>(State_ContributionTestResults!Y24-State_ContributionTestResults!Y$2)*-1</f>
        <v>-462</v>
      </c>
      <c r="X24">
        <f>(State_ContributionTestResults!Z24-State_ContributionTestResults!Z$2)*-1</f>
        <v>-372</v>
      </c>
      <c r="Y24">
        <f>(State_ContributionTestResults!AA24-State_ContributionTestResults!AA$2)*-1</f>
        <v>-514</v>
      </c>
      <c r="Z24">
        <f>(State_ContributionTestResults!AB24-State_ContributionTestResults!AB$2)*-1</f>
        <v>-620</v>
      </c>
      <c r="AA24">
        <f>(State_ContributionTestResults!AC24-State_ContributionTestResults!AC$2)*-1</f>
        <v>-736</v>
      </c>
      <c r="AB24">
        <f>(State_ContributionTestResults!AD24-State_ContributionTestResults!AD$2)*-1</f>
        <v>-741</v>
      </c>
      <c r="AC24">
        <f>(State_ContributionTestResults!AE24-State_ContributionTestResults!AE$2)*-1</f>
        <v>-694</v>
      </c>
      <c r="AD24">
        <f>(State_ContributionTestResults!AF24-State_ContributionTestResults!AF$2)*-1</f>
        <v>-770</v>
      </c>
      <c r="AE24">
        <f>(State_ContributionTestResults!AG24-State_ContributionTestResults!AG$2)*-1</f>
        <v>-980</v>
      </c>
      <c r="AF24">
        <f>(State_ContributionTestResults!AH24-State_ContributionTestResults!AH$2)*-1</f>
        <v>-1140</v>
      </c>
    </row>
    <row r="25" spans="1:32" x14ac:dyDescent="0.25">
      <c r="A25" t="s">
        <v>429</v>
      </c>
      <c r="B25">
        <f>(State_ContributionTestResults!D25-State_ContributionTestResults!D$2)*-1</f>
        <v>0</v>
      </c>
      <c r="C25">
        <f>(State_ContributionTestResults!E25-State_ContributionTestResults!E$2)*-1</f>
        <v>76</v>
      </c>
      <c r="D25">
        <f>(State_ContributionTestResults!F25-State_ContributionTestResults!F$2)*-1</f>
        <v>-159</v>
      </c>
      <c r="E25">
        <f>(State_ContributionTestResults!G25-State_ContributionTestResults!G$2)*-1</f>
        <v>-602</v>
      </c>
      <c r="F25">
        <f>(State_ContributionTestResults!H25-State_ContributionTestResults!H$2)*-1</f>
        <v>-1128</v>
      </c>
      <c r="G25">
        <f>(State_ContributionTestResults!I25-State_ContributionTestResults!I$2)*-1</f>
        <v>-1704</v>
      </c>
      <c r="H25">
        <f>(State_ContributionTestResults!J25-State_ContributionTestResults!J$2)*-1</f>
        <v>-2823</v>
      </c>
      <c r="I25">
        <f>(State_ContributionTestResults!K25-State_ContributionTestResults!K$2)*-1</f>
        <v>-11823</v>
      </c>
      <c r="J25">
        <f>(State_ContributionTestResults!L25-State_ContributionTestResults!L$2)*-1</f>
        <v>-11267</v>
      </c>
      <c r="K25">
        <f>(State_ContributionTestResults!M25-State_ContributionTestResults!M$2)*-1</f>
        <v>-6324</v>
      </c>
      <c r="L25">
        <f>(State_ContributionTestResults!N25-State_ContributionTestResults!N$2)*-1</f>
        <v>-12107</v>
      </c>
      <c r="M25">
        <f>(State_ContributionTestResults!O25-State_ContributionTestResults!O$2)*-1</f>
        <v>-19637</v>
      </c>
      <c r="N25">
        <f>(State_ContributionTestResults!P25-State_ContributionTestResults!P$2)*-1</f>
        <v>-22765</v>
      </c>
      <c r="O25">
        <f>(State_ContributionTestResults!Q25-State_ContributionTestResults!Q$2)*-1</f>
        <v>-22400</v>
      </c>
      <c r="P25">
        <f>(State_ContributionTestResults!R25-State_ContributionTestResults!R$2)*-1</f>
        <v>-21270</v>
      </c>
      <c r="Q25">
        <f>(State_ContributionTestResults!S25-State_ContributionTestResults!S$2)*-1</f>
        <v>-27802</v>
      </c>
      <c r="R25">
        <f>(State_ContributionTestResults!T25-State_ContributionTestResults!T$2)*-1</f>
        <v>-33727</v>
      </c>
      <c r="S25">
        <f>(State_ContributionTestResults!U25-State_ContributionTestResults!U$2)*-1</f>
        <v>-26960</v>
      </c>
      <c r="T25">
        <f>(State_ContributionTestResults!V25-State_ContributionTestResults!V$2)*-1</f>
        <v>-28053</v>
      </c>
      <c r="U25">
        <f>(State_ContributionTestResults!W25-State_ContributionTestResults!W$2)*-1</f>
        <v>-37488</v>
      </c>
      <c r="V25">
        <f>(State_ContributionTestResults!X25-State_ContributionTestResults!X$2)*-1</f>
        <v>-32056</v>
      </c>
      <c r="W25">
        <f>(State_ContributionTestResults!Y25-State_ContributionTestResults!Y$2)*-1</f>
        <v>-20617</v>
      </c>
      <c r="X25">
        <f>(State_ContributionTestResults!Z25-State_ContributionTestResults!Z$2)*-1</f>
        <v>-39298</v>
      </c>
      <c r="Y25">
        <f>(State_ContributionTestResults!AA25-State_ContributionTestResults!AA$2)*-1</f>
        <v>-90065</v>
      </c>
      <c r="Z25">
        <f>(State_ContributionTestResults!AB25-State_ContributionTestResults!AB$2)*-1</f>
        <v>-107476</v>
      </c>
      <c r="AA25">
        <f>(State_ContributionTestResults!AC25-State_ContributionTestResults!AC$2)*-1</f>
        <v>-98916</v>
      </c>
      <c r="AB25">
        <f>(State_ContributionTestResults!AD25-State_ContributionTestResults!AD$2)*-1</f>
        <v>-143913</v>
      </c>
      <c r="AC25">
        <f>(State_ContributionTestResults!AE25-State_ContributionTestResults!AE$2)*-1</f>
        <v>-225818</v>
      </c>
      <c r="AD25">
        <f>(State_ContributionTestResults!AF25-State_ContributionTestResults!AF$2)*-1</f>
        <v>-492460</v>
      </c>
      <c r="AE25">
        <f>(State_ContributionTestResults!AG25-State_ContributionTestResults!AG$2)*-1</f>
        <v>-193680</v>
      </c>
      <c r="AF25">
        <f>(State_ContributionTestResults!AH25-State_ContributionTestResults!AH$2)*-1</f>
        <v>-222630</v>
      </c>
    </row>
    <row r="26" spans="1:32" x14ac:dyDescent="0.25">
      <c r="A26" t="s">
        <v>431</v>
      </c>
      <c r="B26">
        <f>(State_ContributionTestResults!D26-State_ContributionTestResults!D$2)*-1</f>
        <v>0</v>
      </c>
      <c r="C26">
        <f>(State_ContributionTestResults!E26-State_ContributionTestResults!E$2)*-1</f>
        <v>19181</v>
      </c>
      <c r="D26">
        <f>(State_ContributionTestResults!F26-State_ContributionTestResults!F$2)*-1</f>
        <v>29440</v>
      </c>
      <c r="E26">
        <f>(State_ContributionTestResults!G26-State_ContributionTestResults!G$2)*-1</f>
        <v>29793</v>
      </c>
      <c r="F26">
        <f>(State_ContributionTestResults!H26-State_ContributionTestResults!H$2)*-1</f>
        <v>29506</v>
      </c>
      <c r="G26">
        <f>(State_ContributionTestResults!I26-State_ContributionTestResults!I$2)*-1</f>
        <v>29073</v>
      </c>
      <c r="H26">
        <f>(State_ContributionTestResults!J26-State_ContributionTestResults!J$2)*-1</f>
        <v>27838</v>
      </c>
      <c r="I26">
        <f>(State_ContributionTestResults!K26-State_ContributionTestResults!K$2)*-1</f>
        <v>18764</v>
      </c>
      <c r="J26">
        <f>(State_ContributionTestResults!L26-State_ContributionTestResults!L$2)*-1</f>
        <v>19472</v>
      </c>
      <c r="K26">
        <f>(State_ContributionTestResults!M26-State_ContributionTestResults!M$2)*-1</f>
        <v>25341</v>
      </c>
      <c r="L26">
        <f>(State_ContributionTestResults!N26-State_ContributionTestResults!N$2)*-1</f>
        <v>27084</v>
      </c>
      <c r="M26">
        <f>(State_ContributionTestResults!O26-State_ContributionTestResults!O$2)*-1</f>
        <v>27311</v>
      </c>
      <c r="N26">
        <f>(State_ContributionTestResults!P26-State_ContributionTestResults!P$2)*-1</f>
        <v>27200</v>
      </c>
      <c r="O26">
        <f>(State_ContributionTestResults!Q26-State_ContributionTestResults!Q$2)*-1</f>
        <v>27258</v>
      </c>
      <c r="P26">
        <f>(State_ContributionTestResults!R26-State_ContributionTestResults!R$2)*-1</f>
        <v>28015</v>
      </c>
      <c r="Q26">
        <f>(State_ContributionTestResults!S26-State_ContributionTestResults!S$2)*-1</f>
        <v>28591</v>
      </c>
      <c r="R26">
        <f>(State_ContributionTestResults!T26-State_ContributionTestResults!T$2)*-1</f>
        <v>20707</v>
      </c>
      <c r="S26">
        <f>(State_ContributionTestResults!U26-State_ContributionTestResults!U$2)*-1</f>
        <v>23602</v>
      </c>
      <c r="T26">
        <f>(State_ContributionTestResults!V26-State_ContributionTestResults!V$2)*-1</f>
        <v>29989</v>
      </c>
      <c r="U26">
        <f>(State_ContributionTestResults!W26-State_ContributionTestResults!W$2)*-1</f>
        <v>26750</v>
      </c>
      <c r="V26">
        <f>(State_ContributionTestResults!X26-State_ContributionTestResults!X$2)*-1</f>
        <v>31601</v>
      </c>
      <c r="W26">
        <f>(State_ContributionTestResults!Y26-State_ContributionTestResults!Y$2)*-1</f>
        <v>34497</v>
      </c>
      <c r="X26">
        <f>(State_ContributionTestResults!Z26-State_ContributionTestResults!Z$2)*-1</f>
        <v>26334</v>
      </c>
      <c r="Y26">
        <f>(State_ContributionTestResults!AA26-State_ContributionTestResults!AA$2)*-1</f>
        <v>15986</v>
      </c>
      <c r="Z26">
        <f>(State_ContributionTestResults!AB26-State_ContributionTestResults!AB$2)*-1</f>
        <v>25770</v>
      </c>
      <c r="AA26">
        <f>(State_ContributionTestResults!AC26-State_ContributionTestResults!AC$2)*-1</f>
        <v>29468</v>
      </c>
      <c r="AB26">
        <f>(State_ContributionTestResults!AD26-State_ContributionTestResults!AD$2)*-1</f>
        <v>18761</v>
      </c>
      <c r="AC26">
        <f>(State_ContributionTestResults!AE26-State_ContributionTestResults!AE$2)*-1</f>
        <v>1059</v>
      </c>
      <c r="AD26">
        <f>(State_ContributionTestResults!AF26-State_ContributionTestResults!AF$2)*-1</f>
        <v>-15180</v>
      </c>
      <c r="AE26">
        <f>(State_ContributionTestResults!AG26-State_ContributionTestResults!AG$2)*-1</f>
        <v>77880</v>
      </c>
      <c r="AF26">
        <f>(State_ContributionTestResults!AH26-State_ContributionTestResults!AH$2)*-1</f>
        <v>41850</v>
      </c>
    </row>
    <row r="27" spans="1:32" x14ac:dyDescent="0.25">
      <c r="A27" t="s">
        <v>433</v>
      </c>
      <c r="B27">
        <f>(State_ContributionTestResults!D27-State_ContributionTestResults!D$2)*-1</f>
        <v>0</v>
      </c>
      <c r="C27">
        <f>(State_ContributionTestResults!E27-State_ContributionTestResults!E$2)*-1</f>
        <v>749</v>
      </c>
      <c r="D27">
        <f>(State_ContributionTestResults!F27-State_ContributionTestResults!F$2)*-1</f>
        <v>19534</v>
      </c>
      <c r="E27">
        <f>(State_ContributionTestResults!G27-State_ContributionTestResults!G$2)*-1</f>
        <v>44443</v>
      </c>
      <c r="F27">
        <f>(State_ContributionTestResults!H27-State_ContributionTestResults!H$2)*-1</f>
        <v>61748</v>
      </c>
      <c r="G27">
        <f>(State_ContributionTestResults!I27-State_ContributionTestResults!I$2)*-1</f>
        <v>83842</v>
      </c>
      <c r="H27">
        <f>(State_ContributionTestResults!J27-State_ContributionTestResults!J$2)*-1</f>
        <v>102898</v>
      </c>
      <c r="I27">
        <f>(State_ContributionTestResults!K27-State_ContributionTestResults!K$2)*-1</f>
        <v>121060</v>
      </c>
      <c r="J27">
        <f>(State_ContributionTestResults!L27-State_ContributionTestResults!L$2)*-1</f>
        <v>140651</v>
      </c>
      <c r="K27">
        <f>(State_ContributionTestResults!M27-State_ContributionTestResults!M$2)*-1</f>
        <v>159835</v>
      </c>
      <c r="L27">
        <f>(State_ContributionTestResults!N27-State_ContributionTestResults!N$2)*-1</f>
        <v>178485</v>
      </c>
      <c r="M27">
        <f>(State_ContributionTestResults!O27-State_ContributionTestResults!O$2)*-1</f>
        <v>194954</v>
      </c>
      <c r="N27">
        <f>(State_ContributionTestResults!P27-State_ContributionTestResults!P$2)*-1</f>
        <v>220592</v>
      </c>
      <c r="O27">
        <f>(State_ContributionTestResults!Q27-State_ContributionTestResults!Q$2)*-1</f>
        <v>249303</v>
      </c>
      <c r="P27">
        <f>(State_ContributionTestResults!R27-State_ContributionTestResults!R$2)*-1</f>
        <v>278654</v>
      </c>
      <c r="Q27">
        <f>(State_ContributionTestResults!S27-State_ContributionTestResults!S$2)*-1</f>
        <v>301873</v>
      </c>
      <c r="R27">
        <f>(State_ContributionTestResults!T27-State_ContributionTestResults!T$2)*-1</f>
        <v>322960</v>
      </c>
      <c r="S27">
        <f>(State_ContributionTestResults!U27-State_ContributionTestResults!U$2)*-1</f>
        <v>329468</v>
      </c>
      <c r="T27">
        <f>(State_ContributionTestResults!V27-State_ContributionTestResults!V$2)*-1</f>
        <v>327340</v>
      </c>
      <c r="U27">
        <f>(State_ContributionTestResults!W27-State_ContributionTestResults!W$2)*-1</f>
        <v>327822</v>
      </c>
      <c r="V27">
        <f>(State_ContributionTestResults!X27-State_ContributionTestResults!X$2)*-1</f>
        <v>320450</v>
      </c>
      <c r="W27">
        <f>(State_ContributionTestResults!Y27-State_ContributionTestResults!Y$2)*-1</f>
        <v>296709</v>
      </c>
      <c r="X27">
        <f>(State_ContributionTestResults!Z27-State_ContributionTestResults!Z$2)*-1</f>
        <v>284829</v>
      </c>
      <c r="Y27">
        <f>(State_ContributionTestResults!AA27-State_ContributionTestResults!AA$2)*-1</f>
        <v>322787</v>
      </c>
      <c r="Z27">
        <f>(State_ContributionTestResults!AB27-State_ContributionTestResults!AB$2)*-1</f>
        <v>371961</v>
      </c>
      <c r="AA27">
        <f>(State_ContributionTestResults!AC27-State_ContributionTestResults!AC$2)*-1</f>
        <v>351277</v>
      </c>
      <c r="AB27">
        <f>(State_ContributionTestResults!AD27-State_ContributionTestResults!AD$2)*-1</f>
        <v>324205</v>
      </c>
      <c r="AC27">
        <f>(State_ContributionTestResults!AE27-State_ContributionTestResults!AE$2)*-1</f>
        <v>332166</v>
      </c>
      <c r="AD27">
        <f>(State_ContributionTestResults!AF27-State_ContributionTestResults!AF$2)*-1</f>
        <v>518618</v>
      </c>
      <c r="AE27">
        <f>(State_ContributionTestResults!AG27-State_ContributionTestResults!AG$2)*-1</f>
        <v>556837</v>
      </c>
      <c r="AF27">
        <f>(State_ContributionTestResults!AH27-State_ContributionTestResults!AH$2)*-1</f>
        <v>514132</v>
      </c>
    </row>
    <row r="28" spans="1:32" x14ac:dyDescent="0.25">
      <c r="A28" t="s">
        <v>435</v>
      </c>
      <c r="B28">
        <f>(State_ContributionTestResults!D28-State_ContributionTestResults!D$2)*-1</f>
        <v>0</v>
      </c>
      <c r="C28">
        <f>(State_ContributionTestResults!E28-State_ContributionTestResults!E$2)*-1</f>
        <v>1981</v>
      </c>
      <c r="D28">
        <f>(State_ContributionTestResults!F28-State_ContributionTestResults!F$2)*-1</f>
        <v>2540</v>
      </c>
      <c r="E28">
        <f>(State_ContributionTestResults!G28-State_ContributionTestResults!G$2)*-1</f>
        <v>2621</v>
      </c>
      <c r="F28">
        <f>(State_ContributionTestResults!H28-State_ContributionTestResults!H$2)*-1</f>
        <v>2632</v>
      </c>
      <c r="G28">
        <f>(State_ContributionTestResults!I28-State_ContributionTestResults!I$2)*-1</f>
        <v>2574</v>
      </c>
      <c r="H28">
        <f>(State_ContributionTestResults!J28-State_ContributionTestResults!J$2)*-1</f>
        <v>2532</v>
      </c>
      <c r="I28">
        <f>(State_ContributionTestResults!K28-State_ContributionTestResults!K$2)*-1</f>
        <v>2486</v>
      </c>
      <c r="J28">
        <f>(State_ContributionTestResults!L28-State_ContributionTestResults!L$2)*-1</f>
        <v>2435</v>
      </c>
      <c r="K28">
        <f>(State_ContributionTestResults!M28-State_ContributionTestResults!M$2)*-1</f>
        <v>2395</v>
      </c>
      <c r="L28">
        <f>(State_ContributionTestResults!N28-State_ContributionTestResults!N$2)*-1</f>
        <v>2380</v>
      </c>
      <c r="M28">
        <f>(State_ContributionTestResults!O28-State_ContributionTestResults!O$2)*-1</f>
        <v>2379</v>
      </c>
      <c r="N28">
        <f>(State_ContributionTestResults!P28-State_ContributionTestResults!P$2)*-1</f>
        <v>2365</v>
      </c>
      <c r="O28">
        <f>(State_ContributionTestResults!Q28-State_ContributionTestResults!Q$2)*-1</f>
        <v>2348</v>
      </c>
      <c r="P28">
        <f>(State_ContributionTestResults!R28-State_ContributionTestResults!R$2)*-1</f>
        <v>2334</v>
      </c>
      <c r="Q28">
        <f>(State_ContributionTestResults!S28-State_ContributionTestResults!S$2)*-1</f>
        <v>2339</v>
      </c>
      <c r="R28">
        <f>(State_ContributionTestResults!T28-State_ContributionTestResults!T$2)*-1</f>
        <v>2477</v>
      </c>
      <c r="S28">
        <f>(State_ContributionTestResults!U28-State_ContributionTestResults!U$2)*-1</f>
        <v>2556</v>
      </c>
      <c r="T28">
        <f>(State_ContributionTestResults!V28-State_ContributionTestResults!V$2)*-1</f>
        <v>2524</v>
      </c>
      <c r="U28">
        <f>(State_ContributionTestResults!W28-State_ContributionTestResults!W$2)*-1</f>
        <v>2477</v>
      </c>
      <c r="V28">
        <f>(State_ContributionTestResults!X28-State_ContributionTestResults!X$2)*-1</f>
        <v>2480</v>
      </c>
      <c r="W28">
        <f>(State_ContributionTestResults!Y28-State_ContributionTestResults!Y$2)*-1</f>
        <v>2593</v>
      </c>
      <c r="X28">
        <f>(State_ContributionTestResults!Z28-State_ContributionTestResults!Z$2)*-1</f>
        <v>2625</v>
      </c>
      <c r="Y28">
        <f>(State_ContributionTestResults!AA28-State_ContributionTestResults!AA$2)*-1</f>
        <v>2527</v>
      </c>
      <c r="Z28">
        <f>(State_ContributionTestResults!AB28-State_ContributionTestResults!AB$2)*-1</f>
        <v>2347</v>
      </c>
      <c r="AA28">
        <f>(State_ContributionTestResults!AC28-State_ContributionTestResults!AC$2)*-1</f>
        <v>2476</v>
      </c>
      <c r="AB28">
        <f>(State_ContributionTestResults!AD28-State_ContributionTestResults!AD$2)*-1</f>
        <v>2987</v>
      </c>
      <c r="AC28">
        <f>(State_ContributionTestResults!AE28-State_ContributionTestResults!AE$2)*-1</f>
        <v>3124</v>
      </c>
      <c r="AD28">
        <f>(State_ContributionTestResults!AF28-State_ContributionTestResults!AF$2)*-1</f>
        <v>2390</v>
      </c>
      <c r="AE28">
        <f>(State_ContributionTestResults!AG28-State_ContributionTestResults!AG$2)*-1</f>
        <v>2800</v>
      </c>
      <c r="AF28">
        <f>(State_ContributionTestResults!AH28-State_ContributionTestResults!AH$2)*-1</f>
        <v>3050</v>
      </c>
    </row>
    <row r="29" spans="1:32" x14ac:dyDescent="0.25">
      <c r="A29" t="s">
        <v>437</v>
      </c>
      <c r="B29">
        <f>(State_ContributionTestResults!D29-State_ContributionTestResults!D$2)*-1</f>
        <v>0</v>
      </c>
      <c r="C29">
        <f>(State_ContributionTestResults!E29-State_ContributionTestResults!E$2)*-1</f>
        <v>5</v>
      </c>
      <c r="D29">
        <f>(State_ContributionTestResults!F29-State_ContributionTestResults!F$2)*-1</f>
        <v>-1440</v>
      </c>
      <c r="E29">
        <f>(State_ContributionTestResults!G29-State_ContributionTestResults!G$2)*-1</f>
        <v>-2228</v>
      </c>
      <c r="F29">
        <f>(State_ContributionTestResults!H29-State_ContributionTestResults!H$2)*-1</f>
        <v>-2772</v>
      </c>
      <c r="G29">
        <f>(State_ContributionTestResults!I29-State_ContributionTestResults!I$2)*-1</f>
        <v>-2944</v>
      </c>
      <c r="H29">
        <f>(State_ContributionTestResults!J29-State_ContributionTestResults!J$2)*-1</f>
        <v>-2949</v>
      </c>
      <c r="I29">
        <f>(State_ContributionTestResults!K29-State_ContributionTestResults!K$2)*-1</f>
        <v>-2737</v>
      </c>
      <c r="J29">
        <f>(State_ContributionTestResults!L29-State_ContributionTestResults!L$2)*-1</f>
        <v>-2796</v>
      </c>
      <c r="K29">
        <f>(State_ContributionTestResults!M29-State_ContributionTestResults!M$2)*-1</f>
        <v>-2857</v>
      </c>
      <c r="L29">
        <f>(State_ContributionTestResults!N29-State_ContributionTestResults!N$2)*-1</f>
        <v>-2881</v>
      </c>
      <c r="M29">
        <f>(State_ContributionTestResults!O29-State_ContributionTestResults!O$2)*-1</f>
        <v>-2536</v>
      </c>
      <c r="N29">
        <f>(State_ContributionTestResults!P29-State_ContributionTestResults!P$2)*-1</f>
        <v>-2166</v>
      </c>
      <c r="O29">
        <f>(State_ContributionTestResults!Q29-State_ContributionTestResults!Q$2)*-1</f>
        <v>6302</v>
      </c>
      <c r="P29">
        <f>(State_ContributionTestResults!R29-State_ContributionTestResults!R$2)*-1</f>
        <v>12984</v>
      </c>
      <c r="Q29">
        <f>(State_ContributionTestResults!S29-State_ContributionTestResults!S$2)*-1</f>
        <v>5028</v>
      </c>
      <c r="R29">
        <f>(State_ContributionTestResults!T29-State_ContributionTestResults!T$2)*-1</f>
        <v>-4896</v>
      </c>
      <c r="S29">
        <f>(State_ContributionTestResults!U29-State_ContributionTestResults!U$2)*-1</f>
        <v>-1128</v>
      </c>
      <c r="T29">
        <f>(State_ContributionTestResults!V29-State_ContributionTestResults!V$2)*-1</f>
        <v>4514</v>
      </c>
      <c r="U29">
        <f>(State_ContributionTestResults!W29-State_ContributionTestResults!W$2)*-1</f>
        <v>-1389</v>
      </c>
      <c r="V29">
        <f>(State_ContributionTestResults!X29-State_ContributionTestResults!X$2)*-1</f>
        <v>1980</v>
      </c>
      <c r="W29">
        <f>(State_ContributionTestResults!Y29-State_ContributionTestResults!Y$2)*-1</f>
        <v>11734</v>
      </c>
      <c r="X29">
        <f>(State_ContributionTestResults!Z29-State_ContributionTestResults!Z$2)*-1</f>
        <v>3867</v>
      </c>
      <c r="Y29">
        <f>(State_ContributionTestResults!AA29-State_ContributionTestResults!AA$2)*-1</f>
        <v>-22853</v>
      </c>
      <c r="Z29">
        <f>(State_ContributionTestResults!AB29-State_ContributionTestResults!AB$2)*-1</f>
        <v>-29737</v>
      </c>
      <c r="AA29">
        <f>(State_ContributionTestResults!AC29-State_ContributionTestResults!AC$2)*-1</f>
        <v>-25271</v>
      </c>
      <c r="AB29">
        <f>(State_ContributionTestResults!AD29-State_ContributionTestResults!AD$2)*-1</f>
        <v>-49305</v>
      </c>
      <c r="AC29">
        <f>(State_ContributionTestResults!AE29-State_ContributionTestResults!AE$2)*-1</f>
        <v>-90344</v>
      </c>
      <c r="AD29">
        <f>(State_ContributionTestResults!AF29-State_ContributionTestResults!AF$2)*-1</f>
        <v>-213020</v>
      </c>
      <c r="AE29">
        <f>(State_ContributionTestResults!AG29-State_ContributionTestResults!AG$2)*-1</f>
        <v>-51020</v>
      </c>
      <c r="AF29">
        <f>(State_ContributionTestResults!AH29-State_ContributionTestResults!AH$2)*-1</f>
        <v>-27670</v>
      </c>
    </row>
    <row r="30" spans="1:32" x14ac:dyDescent="0.25">
      <c r="A30" t="s">
        <v>439</v>
      </c>
      <c r="B30">
        <f>(State_ContributionTestResults!D30-State_ContributionTestResults!D$2)*-1</f>
        <v>0</v>
      </c>
      <c r="C30">
        <f>(State_ContributionTestResults!E30-State_ContributionTestResults!E$2)*-1</f>
        <v>38283</v>
      </c>
      <c r="D30">
        <f>(State_ContributionTestResults!F30-State_ContributionTestResults!F$2)*-1</f>
        <v>92455</v>
      </c>
      <c r="E30">
        <f>(State_ContributionTestResults!G30-State_ContributionTestResults!G$2)*-1</f>
        <v>142921</v>
      </c>
      <c r="F30">
        <f>(State_ContributionTestResults!H30-State_ContributionTestResults!H$2)*-1</f>
        <v>183280</v>
      </c>
      <c r="G30">
        <f>(State_ContributionTestResults!I30-State_ContributionTestResults!I$2)*-1</f>
        <v>223942</v>
      </c>
      <c r="H30">
        <f>(State_ContributionTestResults!J30-State_ContributionTestResults!J$2)*-1</f>
        <v>263700</v>
      </c>
      <c r="I30">
        <f>(State_ContributionTestResults!K30-State_ContributionTestResults!K$2)*-1</f>
        <v>301525</v>
      </c>
      <c r="J30">
        <f>(State_ContributionTestResults!L30-State_ContributionTestResults!L$2)*-1</f>
        <v>345355</v>
      </c>
      <c r="K30">
        <f>(State_ContributionTestResults!M30-State_ContributionTestResults!M$2)*-1</f>
        <v>392625</v>
      </c>
      <c r="L30">
        <f>(State_ContributionTestResults!N30-State_ContributionTestResults!N$2)*-1</f>
        <v>436005</v>
      </c>
      <c r="M30">
        <f>(State_ContributionTestResults!O30-State_ContributionTestResults!O$2)*-1</f>
        <v>475494</v>
      </c>
      <c r="N30">
        <f>(State_ContributionTestResults!P30-State_ContributionTestResults!P$2)*-1</f>
        <v>522002</v>
      </c>
      <c r="O30">
        <f>(State_ContributionTestResults!Q30-State_ContributionTestResults!Q$2)*-1</f>
        <v>571485</v>
      </c>
      <c r="P30">
        <f>(State_ContributionTestResults!R30-State_ContributionTestResults!R$2)*-1</f>
        <v>618533</v>
      </c>
      <c r="Q30">
        <f>(State_ContributionTestResults!S30-State_ContributionTestResults!S$2)*-1</f>
        <v>656116</v>
      </c>
      <c r="R30">
        <f>(State_ContributionTestResults!T30-State_ContributionTestResults!T$2)*-1</f>
        <v>689486</v>
      </c>
      <c r="S30">
        <f>(State_ContributionTestResults!U30-State_ContributionTestResults!U$2)*-1</f>
        <v>712020</v>
      </c>
      <c r="T30">
        <f>(State_ContributionTestResults!V30-State_ContributionTestResults!V$2)*-1</f>
        <v>724953</v>
      </c>
      <c r="U30">
        <f>(State_ContributionTestResults!W30-State_ContributionTestResults!W$2)*-1</f>
        <v>738770</v>
      </c>
      <c r="V30">
        <f>(State_ContributionTestResults!X30-State_ContributionTestResults!X$2)*-1</f>
        <v>743596</v>
      </c>
      <c r="W30">
        <f>(State_ContributionTestResults!Y30-State_ContributionTestResults!Y$2)*-1</f>
        <v>732080</v>
      </c>
      <c r="X30">
        <f>(State_ContributionTestResults!Z30-State_ContributionTestResults!Z$2)*-1</f>
        <v>730907</v>
      </c>
      <c r="Y30">
        <f>(State_ContributionTestResults!AA30-State_ContributionTestResults!AA$2)*-1</f>
        <v>779908</v>
      </c>
      <c r="Z30">
        <f>(State_ContributionTestResults!AB30-State_ContributionTestResults!AB$2)*-1</f>
        <v>839519</v>
      </c>
      <c r="AA30">
        <f>(State_ContributionTestResults!AC30-State_ContributionTestResults!AC$2)*-1</f>
        <v>829308</v>
      </c>
      <c r="AB30">
        <f>(State_ContributionTestResults!AD30-State_ContributionTestResults!AD$2)*-1</f>
        <v>811862</v>
      </c>
      <c r="AC30">
        <f>(State_ContributionTestResults!AE30-State_ContributionTestResults!AE$2)*-1</f>
        <v>831292</v>
      </c>
      <c r="AD30">
        <f>(State_ContributionTestResults!AF30-State_ContributionTestResults!AF$2)*-1</f>
        <v>1031110</v>
      </c>
      <c r="AE30">
        <f>(State_ContributionTestResults!AG30-State_ContributionTestResults!AG$2)*-1</f>
        <v>1083410</v>
      </c>
      <c r="AF30">
        <f>(State_ContributionTestResults!AH30-State_ContributionTestResults!AH$2)*-1</f>
        <v>1054460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State_pivot</vt:lpstr>
      <vt:lpstr>Policy groups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2021-04-22T00:01:42Z</dcterms:modified>
</cp:coreProperties>
</file>