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_(* #,##0.0_);_(* \(#,##0.0\);_(* &quot;-&quot;??_);_(@_)"/>
    <numFmt numFmtId="166" formatCode="0.000%"/>
    <numFmt numFmtId="167" formatCode="0.000E+00"/>
    <numFmt numFmtId="168" formatCode="0.0%"/>
    <numFmt numFmtId="169" formatCode="#,##0.0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0" fontId="29" fillId="0" borderId="0" pivotButton="0" quotePrefix="0" xfId="51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0" fontId="30" fillId="0" borderId="0" pivotButton="0" quotePrefix="0" xfId="51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166" fontId="24" fillId="0" borderId="0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67" fontId="0" fillId="0" borderId="0" pivotButton="0" quotePrefix="0" xfId="0"/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0" fillId="0" borderId="11" pivotButton="0" quotePrefix="0" xfId="0"/>
    <xf numFmtId="0" fontId="12" fillId="0" borderId="11" applyAlignment="1" pivotButton="0" quotePrefix="0" xfId="23">
      <alignment wrapText="1"/>
    </xf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4" fontId="0" fillId="0" borderId="0" pivotButton="0" quotePrefix="0" xfId="0"/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166" fontId="24" fillId="0" borderId="0" pivotButton="0" quotePrefix="0" xfId="52"/>
    <xf numFmtId="167" fontId="0" fillId="0" borderId="0" pivotButton="0" quotePrefix="0" xfId="0"/>
    <xf numFmtId="170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59" min="2" max="2"/>
    <col width="42.5" customWidth="1" style="159" min="3" max="3"/>
    <col width="57.83203125" bestFit="1" customWidth="1" style="159" min="4" max="4"/>
    <col width="60.5" customWidth="1" style="159" min="5" max="5"/>
  </cols>
  <sheetData>
    <row r="1">
      <c r="A1" s="15" t="inlineStr">
        <is>
          <t>BPoIFUfE BAU Proportion of Industrial Fuel Used for Energy</t>
        </is>
      </c>
      <c r="C1" s="165" t="n">
        <v>44307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59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69" t="n"/>
    </row>
    <row r="19" ht="15" customHeight="1" s="159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69" t="n"/>
    </row>
    <row r="20" ht="15" customHeight="1" s="159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69" t="n"/>
    </row>
    <row r="21" ht="15" customHeight="1" s="159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69" t="n"/>
    </row>
    <row r="22" ht="15" customHeight="1" s="159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69" t="n"/>
    </row>
    <row r="25" ht="15" customHeight="1" s="159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69" t="n"/>
    </row>
    <row r="26" ht="15" customHeight="1" s="159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69" t="n"/>
    </row>
    <row r="28" ht="15" customHeight="1" s="159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8" ht="15" customHeight="1" s="159">
      <c r="B48" s="25" t="inlineStr">
        <is>
          <t>Combined Heat and Power 4/</t>
        </is>
      </c>
    </row>
    <row r="49" ht="15" customHeight="1" s="159">
      <c r="B49" s="25" t="inlineStr">
        <is>
          <t xml:space="preserve">  Generating Capacity (gigawatts)</t>
        </is>
      </c>
    </row>
    <row r="50" ht="15" customHeight="1" s="159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8" t="n"/>
    </row>
    <row r="55" ht="15" customHeight="1" s="159">
      <c r="B55" s="25" t="inlineStr">
        <is>
          <t xml:space="preserve">  Net Generation (billion kilowatthours)</t>
        </is>
      </c>
    </row>
    <row r="56" ht="15" customHeight="1" s="159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8" t="n"/>
    </row>
    <row r="61" ht="15" customHeight="1" s="159">
      <c r="B61" s="25" t="inlineStr">
        <is>
          <t xml:space="preserve">    Disposition</t>
        </is>
      </c>
    </row>
    <row r="62" ht="15" customHeight="1" s="159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B64" s="162" t="inlineStr">
        <is>
          <t xml:space="preserve">   1/ Includes energy for combined heat and power plants that have a non-regulatory status, small on-site generating systems.</t>
        </is>
      </c>
      <c r="C64" s="162" t="n"/>
      <c r="D64" s="162" t="n"/>
      <c r="E64" s="162" t="n"/>
      <c r="F64" s="162" t="n"/>
      <c r="G64" s="162" t="n"/>
      <c r="H64" s="162" t="n"/>
      <c r="I64" s="162" t="n"/>
      <c r="J64" s="162" t="n"/>
      <c r="K64" s="162" t="n"/>
      <c r="L64" s="162" t="n"/>
      <c r="M64" s="162" t="n"/>
      <c r="N64" s="162" t="n"/>
      <c r="O64" s="162" t="n"/>
      <c r="P64" s="162" t="n"/>
      <c r="Q64" s="162" t="n"/>
      <c r="R64" s="162" t="n"/>
      <c r="S64" s="162" t="n"/>
      <c r="T64" s="162" t="n"/>
      <c r="U64" s="162" t="n"/>
      <c r="V64" s="162" t="n"/>
      <c r="W64" s="162" t="n"/>
      <c r="X64" s="162" t="n"/>
      <c r="Y64" s="162" t="n"/>
      <c r="Z64" s="162" t="n"/>
      <c r="AA64" s="162" t="n"/>
      <c r="AB64" s="162" t="n"/>
      <c r="AC64" s="162" t="n"/>
      <c r="AD64" s="162" t="n"/>
      <c r="AE64" s="162" t="n"/>
      <c r="AF64" s="162" t="n"/>
      <c r="AG64" s="162" t="n"/>
      <c r="AH64" s="162" t="n"/>
      <c r="AI64" s="162" t="n"/>
    </row>
    <row r="65" ht="15" customHeight="1" s="159">
      <c r="B65" s="31" t="inlineStr">
        <is>
          <t xml:space="preserve">   2/ Includes lubricants, and miscellaneous petroleum products.</t>
        </is>
      </c>
    </row>
    <row r="66" ht="15" customHeight="1" s="159">
      <c r="B66" s="31" t="inlineStr">
        <is>
          <t xml:space="preserve">   3/ Includes emissions attributable to the fuels consumed to generate the purchased electricity.</t>
        </is>
      </c>
    </row>
    <row r="67" ht="15" customHeight="1" s="159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59">
      <c r="B68" s="31" t="inlineStr">
        <is>
          <t xml:space="preserve">   5/ Includes wood and other biomass, waste heat, municipal waste, and renewable sources.</t>
        </is>
      </c>
    </row>
    <row r="69" ht="15" customHeight="1" s="159">
      <c r="B69" s="31" t="inlineStr">
        <is>
          <t xml:space="preserve">   Btu = British thermal unit.</t>
        </is>
      </c>
    </row>
    <row r="70" ht="15" customHeight="1" s="159">
      <c r="B70" s="31" t="inlineStr">
        <is>
          <t xml:space="preserve">   - - = Not applicable.</t>
        </is>
      </c>
    </row>
    <row r="71" ht="15" customHeight="1" s="159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59">
      <c r="B72" s="31" t="inlineStr">
        <is>
          <t>rounding.</t>
        </is>
      </c>
    </row>
    <row r="73" ht="15" customHeight="1" s="159">
      <c r="B73" s="31" t="inlineStr">
        <is>
          <t xml:space="preserve">   Sources:  2019 value of shipments:  IHS Markit, Macroeconomic model, May 2019.</t>
        </is>
      </c>
    </row>
    <row r="74" ht="15" customHeight="1" s="159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59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Fabricated Metal Products Consumption 1/</t>
        </is>
      </c>
    </row>
    <row r="17" ht="15" customHeight="1" s="159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69" t="n"/>
    </row>
    <row r="18" ht="15" customHeight="1" s="159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69" t="n"/>
    </row>
    <row r="19" ht="15" customHeight="1" s="159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69" t="n"/>
    </row>
    <row r="22" ht="15" customHeight="1" s="159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69" t="n"/>
    </row>
    <row r="23" ht="15" customHeight="1" s="159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69" t="n"/>
    </row>
    <row r="27" ht="15" customHeight="1" s="159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Machinery Consumption 1/</t>
        </is>
      </c>
    </row>
    <row r="30" ht="15" customHeight="1" s="159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69" t="n"/>
    </row>
    <row r="31" ht="15" customHeight="1" s="159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69" t="n"/>
    </row>
    <row r="32" ht="15" customHeight="1" s="159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69" t="n"/>
    </row>
    <row r="33" ht="15" customHeight="1" s="159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69" t="n"/>
    </row>
    <row r="34" ht="15" customHeight="1" s="159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69" t="n"/>
    </row>
    <row r="35" ht="15" customHeight="1" s="159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69" t="n"/>
    </row>
    <row r="36" ht="15" customHeight="1" s="159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69" t="n"/>
    </row>
    <row r="37" ht="15" customHeight="1" s="159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69" t="n"/>
    </row>
    <row r="38" ht="15" customHeight="1" s="159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69" t="n"/>
    </row>
    <row r="39" ht="15" customHeight="1" s="159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8" t="n"/>
    </row>
    <row r="41" ht="15" customHeight="1" s="159">
      <c r="B41" s="25" t="inlineStr">
        <is>
          <t xml:space="preserve">   Computers Consumption 1/</t>
        </is>
      </c>
    </row>
    <row r="42" ht="15" customHeight="1" s="159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69" t="n"/>
    </row>
    <row r="43" ht="15" customHeight="1" s="159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69" t="n"/>
    </row>
    <row r="44" ht="15" customHeight="1" s="159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69" t="n"/>
    </row>
    <row r="45" ht="15" customHeight="1" s="159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69" t="n"/>
    </row>
    <row r="46" ht="15" customHeight="1" s="159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69" t="n"/>
    </row>
    <row r="48" ht="15" customHeight="1" s="159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69" t="n"/>
    </row>
    <row r="49" ht="15" customHeight="1" s="159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69" t="n"/>
    </row>
    <row r="51" ht="15" customHeight="1" s="159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 Transportation Equipment Consumption 1/</t>
        </is>
      </c>
    </row>
    <row r="54" ht="15" customHeight="1" s="159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69" t="n"/>
    </row>
    <row r="55" ht="15" customHeight="1" s="159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69" t="n"/>
    </row>
    <row r="56" ht="15" customHeight="1" s="159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69" t="n"/>
    </row>
    <row r="57" ht="15" customHeight="1" s="159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69" t="n"/>
    </row>
    <row r="58" ht="15" customHeight="1" s="159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69" t="n"/>
    </row>
    <row r="59" ht="15" customHeight="1" s="159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69" t="n"/>
    </row>
    <row r="60" ht="15" customHeight="1" s="159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69" t="n"/>
    </row>
    <row r="61" ht="15" customHeight="1" s="159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69" t="n"/>
    </row>
    <row r="63" ht="15" customHeight="1" s="159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8" t="n"/>
    </row>
    <row r="66" ht="15" customHeight="1" s="159">
      <c r="B66" s="25" t="inlineStr">
        <is>
          <t xml:space="preserve">   Electrical Equipment Consumption 1/</t>
        </is>
      </c>
    </row>
    <row r="67" ht="15" customHeight="1" s="159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69" t="n"/>
    </row>
    <row r="68" ht="15" customHeight="1" s="159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69" t="n"/>
    </row>
    <row r="69" ht="15" customHeight="1" s="159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69" t="n"/>
    </row>
    <row r="70" ht="15" customHeight="1" s="159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69" t="n"/>
    </row>
    <row r="71" ht="15" customHeight="1" s="159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69" t="n"/>
    </row>
    <row r="72" ht="15" customHeight="1" s="159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69" t="n"/>
    </row>
    <row r="73" ht="15" customHeight="1" s="159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69" t="n"/>
    </row>
    <row r="74" ht="15" customHeight="1" s="159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69" t="n"/>
    </row>
    <row r="75" ht="15" customHeight="1" s="159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69" t="n"/>
    </row>
    <row r="76" ht="15" customHeight="1" s="159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8" t="n"/>
    </row>
    <row r="78" ht="15" customHeight="1" s="159">
      <c r="B78" s="25" t="inlineStr">
        <is>
          <t>Value of Shipments (billion 2012 dollars)</t>
        </is>
      </c>
    </row>
    <row r="79" ht="15" customHeight="1" s="159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5" ht="15" customHeight="1" s="159">
      <c r="B85" s="25" t="inlineStr">
        <is>
          <t>Energy Consumption per Unit of Output</t>
        </is>
      </c>
    </row>
    <row r="86" ht="15" customHeight="1" s="159">
      <c r="B86" s="25" t="inlineStr">
        <is>
          <t>(thousand Btu per 2012 dollar shipments)</t>
        </is>
      </c>
    </row>
    <row r="87" ht="15" customHeight="1" s="159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69" t="n"/>
    </row>
    <row r="93" ht="15" customHeight="1" s="159">
      <c r="B93" s="25" t="inlineStr">
        <is>
          <t>Carbon Dioxide Emissions 2/ (million metric</t>
        </is>
      </c>
    </row>
    <row r="94" ht="15" customHeight="1" s="159">
      <c r="B94" s="25" t="inlineStr">
        <is>
          <t xml:space="preserve"> tons carbon dioxide equivalent)</t>
        </is>
      </c>
    </row>
    <row r="95" ht="15" customHeight="1" s="159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69" t="n"/>
    </row>
    <row r="96" ht="15" customHeight="1" s="159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2" ht="15" customHeight="1" s="159">
      <c r="B102" s="25" t="inlineStr">
        <is>
          <t>Fabricated Metal Products, Machinery,</t>
        </is>
      </c>
    </row>
    <row r="103" ht="15" customHeight="1" s="159">
      <c r="B103" s="25" t="inlineStr">
        <is>
          <t>Computers, Transportation Equipment,</t>
        </is>
      </c>
    </row>
    <row r="104" ht="15" customHeight="1" s="159">
      <c r="B104" s="25" t="inlineStr">
        <is>
          <t>and Electrical Equipment:</t>
        </is>
      </c>
    </row>
    <row r="106" ht="15" customHeight="1" s="159">
      <c r="B106" s="25" t="inlineStr">
        <is>
          <t xml:space="preserve"> Combined Heat and Power 3/</t>
        </is>
      </c>
    </row>
    <row r="107" ht="15" customHeight="1" s="159">
      <c r="B107" s="25" t="inlineStr">
        <is>
          <t xml:space="preserve">  Generating Capacity (gigawatts)</t>
        </is>
      </c>
    </row>
    <row r="108" ht="15" customHeight="1" s="159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69" t="n"/>
    </row>
    <row r="109" ht="15" customHeight="1" s="159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69" t="n"/>
    </row>
    <row r="110" ht="15" customHeight="1" s="159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69" t="n"/>
    </row>
    <row r="111" ht="15" customHeight="1" s="159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69" t="n"/>
    </row>
    <row r="112" ht="15" customHeight="1" s="159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8" t="n"/>
    </row>
    <row r="113" ht="15" customHeight="1" s="159">
      <c r="B113" s="25" t="inlineStr">
        <is>
          <t xml:space="preserve">  Net Generation (billion kilowatthours)</t>
        </is>
      </c>
    </row>
    <row r="114" ht="15" customHeight="1" s="159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69" t="n"/>
    </row>
    <row r="115" ht="15" customHeight="1" s="159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69" t="n"/>
    </row>
    <row r="116" ht="15" customHeight="1" s="159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69" t="n"/>
    </row>
    <row r="117" ht="15" customHeight="1" s="159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69" t="n"/>
    </row>
    <row r="118" ht="15" customHeight="1" s="159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8" t="n"/>
    </row>
    <row r="119" ht="15" customHeight="1" s="159">
      <c r="B119" s="25" t="inlineStr">
        <is>
          <t xml:space="preserve">    Disposition</t>
        </is>
      </c>
    </row>
    <row r="120" ht="15" customHeight="1" s="159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69" t="n"/>
    </row>
    <row r="121" ht="15" customHeight="1" s="159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69" t="n"/>
    </row>
    <row r="122" ht="15" customHeight="1" s="159" thickBot="1"/>
    <row r="123" ht="15" customHeight="1" s="159">
      <c r="B123" s="162" t="inlineStr">
        <is>
          <t xml:space="preserve">   1/ Includes energy for combined heat and power plants that have a non-regulatory status, small on-site generating systems.</t>
        </is>
      </c>
      <c r="C123" s="162" t="n"/>
      <c r="D123" s="162" t="n"/>
      <c r="E123" s="162" t="n"/>
      <c r="F123" s="162" t="n"/>
      <c r="G123" s="162" t="n"/>
      <c r="H123" s="162" t="n"/>
      <c r="I123" s="162" t="n"/>
      <c r="J123" s="162" t="n"/>
      <c r="K123" s="162" t="n"/>
      <c r="L123" s="162" t="n"/>
      <c r="M123" s="162" t="n"/>
      <c r="N123" s="162" t="n"/>
      <c r="O123" s="162" t="n"/>
      <c r="P123" s="162" t="n"/>
      <c r="Q123" s="162" t="n"/>
      <c r="R123" s="162" t="n"/>
      <c r="S123" s="162" t="n"/>
      <c r="T123" s="162" t="n"/>
      <c r="U123" s="162" t="n"/>
      <c r="V123" s="162" t="n"/>
      <c r="W123" s="162" t="n"/>
      <c r="X123" s="162" t="n"/>
      <c r="Y123" s="162" t="n"/>
      <c r="Z123" s="162" t="n"/>
      <c r="AA123" s="162" t="n"/>
      <c r="AB123" s="162" t="n"/>
      <c r="AC123" s="162" t="n"/>
      <c r="AD123" s="162" t="n"/>
      <c r="AE123" s="162" t="n"/>
      <c r="AF123" s="162" t="n"/>
      <c r="AG123" s="162" t="n"/>
      <c r="AH123" s="162" t="n"/>
      <c r="AI123" s="162" t="n"/>
    </row>
    <row r="124" ht="15" customHeight="1" s="159">
      <c r="B124" s="31" t="inlineStr">
        <is>
          <t xml:space="preserve">   2/ Includes emissions attributable to the fuels consumed to generate the purchased electricity.</t>
        </is>
      </c>
    </row>
    <row r="125" ht="15" customHeight="1" s="159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59">
      <c r="B126" s="31" t="inlineStr">
        <is>
          <t xml:space="preserve">   4/ Includes wood and other biomass, waste heat, municipal waste, and renewable sources.</t>
        </is>
      </c>
    </row>
    <row r="127" ht="15" customHeight="1" s="159">
      <c r="B127" s="31" t="inlineStr">
        <is>
          <t xml:space="preserve">   Btu = British thermal unit.</t>
        </is>
      </c>
    </row>
    <row r="128" ht="15" customHeight="1" s="159">
      <c r="B128" s="31" t="inlineStr">
        <is>
          <t xml:space="preserve">   - - = Not applicable.</t>
        </is>
      </c>
    </row>
    <row r="129" ht="15" customHeight="1" s="159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59">
      <c r="B130" s="31" t="inlineStr">
        <is>
          <t>rounding.</t>
        </is>
      </c>
    </row>
    <row r="131" ht="15" customHeight="1" s="159">
      <c r="B131" s="31" t="inlineStr">
        <is>
          <t xml:space="preserve">   Sources:  2019 value of shipments:  IHS Markit, Macroeconomic model, May 2019.</t>
        </is>
      </c>
    </row>
    <row r="132" ht="15" customHeight="1" s="159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59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Wood Products Consumption 1/</t>
        </is>
      </c>
    </row>
    <row r="17" ht="15" customHeight="1" s="159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69" t="n"/>
    </row>
    <row r="18" ht="15" customHeight="1" s="159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69" t="n"/>
    </row>
    <row r="19" ht="15" customHeight="1" s="159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69" t="n"/>
    </row>
    <row r="20" ht="15" customHeight="1" s="159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69" t="n"/>
    </row>
    <row r="21" ht="15" customHeight="1" s="159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69" t="n"/>
    </row>
    <row r="22" ht="15" customHeight="1" s="159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69" t="n"/>
    </row>
    <row r="23" ht="15" customHeight="1" s="159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69" t="n"/>
    </row>
    <row r="26" ht="15" customHeight="1" s="159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8" t="n"/>
    </row>
    <row r="28" ht="15" customHeight="1" s="159">
      <c r="B28" s="25" t="inlineStr">
        <is>
          <t xml:space="preserve">   Plastics Consumption 1/</t>
        </is>
      </c>
    </row>
    <row r="29" ht="15" customHeight="1" s="159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69" t="n"/>
    </row>
    <row r="30" ht="15" customHeight="1" s="159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69" t="n"/>
    </row>
    <row r="31" ht="15" customHeight="1" s="159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69" t="n"/>
    </row>
    <row r="32" ht="15" customHeight="1" s="159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69" t="n"/>
    </row>
    <row r="34" ht="15" customHeight="1" s="159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69" t="n"/>
    </row>
    <row r="35" ht="15" customHeight="1" s="159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69" t="n"/>
    </row>
    <row r="37" ht="15" customHeight="1" s="159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69" t="n"/>
    </row>
    <row r="38" ht="15" customHeight="1" s="159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Balance of Manufacturing Consumption 1/</t>
        </is>
      </c>
    </row>
    <row r="41" ht="15" customHeight="1" s="159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69" t="n"/>
    </row>
    <row r="42" ht="15" customHeight="1" s="159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69" t="n"/>
    </row>
    <row r="43" ht="15" customHeight="1" s="159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69" t="n"/>
    </row>
    <row r="44" ht="15" customHeight="1" s="159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69" t="n"/>
    </row>
    <row r="45" ht="15" customHeight="1" s="159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69" t="n"/>
    </row>
    <row r="46" ht="15" customHeight="1" s="159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69" t="n"/>
    </row>
    <row r="48" ht="15" customHeight="1" s="159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69" t="n"/>
    </row>
    <row r="49" ht="15" customHeight="1" s="159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69" t="n"/>
    </row>
    <row r="52" ht="15" customHeight="1" s="159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8" t="n"/>
    </row>
    <row r="55" ht="15" customHeight="1" s="159">
      <c r="B55" s="25" t="inlineStr">
        <is>
          <t>Value of Shipments (billion 2012 dollars)</t>
        </is>
      </c>
    </row>
    <row r="56" ht="15" customHeight="1" s="159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60" ht="15" customHeight="1" s="159">
      <c r="B60" s="25" t="inlineStr">
        <is>
          <t>Energy Consumption per Unit of Output</t>
        </is>
      </c>
    </row>
    <row r="61" ht="15" customHeight="1" s="159">
      <c r="B61" s="25" t="inlineStr">
        <is>
          <t>(thousand Btu per 2012 dollar shipments)</t>
        </is>
      </c>
    </row>
    <row r="62" ht="15" customHeight="1" s="159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6" ht="15" customHeight="1" s="159">
      <c r="B66" s="25" t="inlineStr">
        <is>
          <t>Carbon Dioxide Emissions 3/ (million metric</t>
        </is>
      </c>
    </row>
    <row r="67" ht="15" customHeight="1" s="159">
      <c r="B67" s="25" t="inlineStr">
        <is>
          <t xml:space="preserve"> tons carbon dioxide equivalent)</t>
        </is>
      </c>
    </row>
    <row r="68" ht="15" customHeight="1" s="159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69" ht="15" customHeight="1" s="159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69" t="n"/>
    </row>
    <row r="70" ht="15" customHeight="1" s="159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3" ht="15" customHeight="1" s="159">
      <c r="B73" s="25" t="inlineStr">
        <is>
          <t>Wood, Plastics, and Balance of Manufacturing:</t>
        </is>
      </c>
    </row>
    <row r="75" ht="15" customHeight="1" s="159">
      <c r="B75" s="25" t="inlineStr">
        <is>
          <t xml:space="preserve"> Combined Heat and Power 4/</t>
        </is>
      </c>
    </row>
    <row r="76" ht="15" customHeight="1" s="159">
      <c r="B76" s="25" t="inlineStr">
        <is>
          <t xml:space="preserve">  Generating Capacity (gigawatts)</t>
        </is>
      </c>
    </row>
    <row r="77" ht="15" customHeight="1" s="159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69" t="n"/>
    </row>
    <row r="79" ht="15" customHeight="1" s="159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8" t="n"/>
    </row>
    <row r="82" ht="15" customHeight="1" s="159">
      <c r="B82" s="25" t="inlineStr">
        <is>
          <t xml:space="preserve">  Net Generation (billion kilowatthours)</t>
        </is>
      </c>
    </row>
    <row r="83" ht="15" customHeight="1" s="159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69" t="n"/>
    </row>
    <row r="85" ht="15" customHeight="1" s="159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8" t="n"/>
    </row>
    <row r="88" ht="15" customHeight="1" s="159">
      <c r="B88" s="25" t="inlineStr">
        <is>
          <t xml:space="preserve">    Disposition</t>
        </is>
      </c>
    </row>
    <row r="89" ht="15" customHeight="1" s="159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B91" s="162" t="inlineStr">
        <is>
          <t xml:space="preserve">   1/ Includes energy for combined heat and power plants that have a non-regulatory status, small on-site generating systems.</t>
        </is>
      </c>
      <c r="C91" s="162" t="n"/>
      <c r="D91" s="162" t="n"/>
      <c r="E91" s="162" t="n"/>
      <c r="F91" s="162" t="n"/>
      <c r="G91" s="162" t="n"/>
      <c r="H91" s="162" t="n"/>
      <c r="I91" s="162" t="n"/>
      <c r="J91" s="162" t="n"/>
      <c r="K91" s="162" t="n"/>
      <c r="L91" s="162" t="n"/>
      <c r="M91" s="162" t="n"/>
      <c r="N91" s="162" t="n"/>
      <c r="O91" s="162" t="n"/>
      <c r="P91" s="162" t="n"/>
      <c r="Q91" s="162" t="n"/>
      <c r="R91" s="162" t="n"/>
      <c r="S91" s="162" t="n"/>
      <c r="T91" s="162" t="n"/>
      <c r="U91" s="162" t="n"/>
      <c r="V91" s="162" t="n"/>
      <c r="W91" s="162" t="n"/>
      <c r="X91" s="162" t="n"/>
      <c r="Y91" s="162" t="n"/>
      <c r="Z91" s="162" t="n"/>
      <c r="AA91" s="162" t="n"/>
      <c r="AB91" s="162" t="n"/>
      <c r="AC91" s="162" t="n"/>
      <c r="AD91" s="162" t="n"/>
      <c r="AE91" s="162" t="n"/>
      <c r="AF91" s="162" t="n"/>
      <c r="AG91" s="162" t="n"/>
      <c r="AH91" s="162" t="n"/>
      <c r="AI91" s="162" t="n"/>
    </row>
    <row r="92" ht="15" customHeight="1" s="159">
      <c r="B92" s="31" t="inlineStr">
        <is>
          <t xml:space="preserve">   2/ Includes lubricants, and miscellaneous petroleum products.</t>
        </is>
      </c>
    </row>
    <row r="93" ht="15" customHeight="1" s="159">
      <c r="B93" s="31" t="inlineStr">
        <is>
          <t xml:space="preserve">   3/ Includes emissions attributable to the fuels consumed to generate the purchased electricity.</t>
        </is>
      </c>
    </row>
    <row r="94" ht="15" customHeight="1" s="159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59">
      <c r="B95" s="31" t="inlineStr">
        <is>
          <t xml:space="preserve">   5/ Includes wood and other biomass, waste heat, municipal waste, and renewable sources.</t>
        </is>
      </c>
    </row>
    <row r="96" ht="15" customHeight="1" s="159">
      <c r="B96" s="31" t="inlineStr">
        <is>
          <t xml:space="preserve">   Btu = British thermal unit.</t>
        </is>
      </c>
    </row>
    <row r="97" ht="15" customHeight="1" s="159">
      <c r="B97" s="31" t="inlineStr">
        <is>
          <t xml:space="preserve">   - - - Not applicable.</t>
        </is>
      </c>
    </row>
    <row r="98" ht="15" customHeight="1" s="159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59">
      <c r="B99" s="31" t="inlineStr">
        <is>
          <t>rounding.</t>
        </is>
      </c>
    </row>
    <row r="100" ht="15" customHeight="1" s="159">
      <c r="B100" s="31" t="inlineStr">
        <is>
          <t xml:space="preserve">   Sources:  2019 value of shipments:  IHS Markit, Macroeconomic model, May 2019.</t>
        </is>
      </c>
    </row>
    <row r="101" ht="15" customHeight="1" s="159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59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Agriculture</t>
        </is>
      </c>
    </row>
    <row r="17" ht="15" customHeight="1" s="159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69" t="n"/>
    </row>
    <row r="18" ht="15" customHeight="1" s="159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69" t="n"/>
    </row>
    <row r="19" ht="15" customHeight="1" s="159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69" t="n"/>
    </row>
    <row r="20" ht="15" customHeight="1" s="159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69" t="n"/>
    </row>
    <row r="21" ht="15" customHeight="1" s="159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69" t="n"/>
    </row>
    <row r="22" ht="15" customHeight="1" s="159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69" t="n"/>
    </row>
    <row r="24" ht="15" customHeight="1" s="159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69" t="n"/>
    </row>
    <row r="27" ht="15" customHeight="1" s="159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Construction</t>
        </is>
      </c>
    </row>
    <row r="30" ht="15" customHeight="1" s="159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69" t="n"/>
    </row>
    <row r="31" ht="15" customHeight="1" s="159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69" t="n"/>
    </row>
    <row r="32" ht="15" customHeight="1" s="159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69" t="n"/>
    </row>
    <row r="33" ht="15" customHeight="1" s="159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69" t="n"/>
    </row>
    <row r="34" ht="15" customHeight="1" s="159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69" t="n"/>
    </row>
    <row r="35" ht="15" customHeight="1" s="159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69" t="n"/>
    </row>
    <row r="37" ht="15" customHeight="1" s="159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69" t="n"/>
    </row>
    <row r="38" ht="15" customHeight="1" s="159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Mining</t>
        </is>
      </c>
    </row>
    <row r="41" ht="15" customHeight="1" s="159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69" t="n"/>
    </row>
    <row r="42" ht="15" customHeight="1" s="159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69" t="n"/>
    </row>
    <row r="43" ht="15" customHeight="1" s="159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69" t="n"/>
    </row>
    <row r="44" ht="15" customHeight="1" s="159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69" t="n"/>
    </row>
    <row r="45" ht="15" customHeight="1" s="159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69" t="n"/>
    </row>
    <row r="46" ht="15" customHeight="1" s="159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69" t="n"/>
    </row>
    <row r="47" ht="15" customHeight="1" s="159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69" t="n"/>
    </row>
    <row r="48" ht="15" customHeight="1" s="159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69" t="n"/>
    </row>
    <row r="49" ht="15" customHeight="1" s="159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69" t="n"/>
    </row>
    <row r="51" ht="15" customHeight="1" s="159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69" t="n"/>
    </row>
    <row r="52" ht="15" customHeight="1" s="159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8" t="n"/>
    </row>
    <row r="54" ht="15" customHeight="1" s="159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69" t="n"/>
    </row>
    <row r="57" ht="15" customHeight="1" s="159">
      <c r="B57" s="25" t="inlineStr">
        <is>
          <t>Value of Shipments (billion 2012 dollars)</t>
        </is>
      </c>
    </row>
    <row r="58" ht="15" customHeight="1" s="159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0" ht="15" customHeight="1" s="159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69" t="n"/>
    </row>
    <row r="62" ht="15" customHeight="1" s="159">
      <c r="B62" s="25" t="inlineStr">
        <is>
          <t>Energy Consumption per Unit of Output</t>
        </is>
      </c>
    </row>
    <row r="63" ht="15" customHeight="1" s="159">
      <c r="B63" s="25" t="inlineStr">
        <is>
          <t>(thousand Btu per 2012 dollar shipments)</t>
        </is>
      </c>
    </row>
    <row r="64" ht="15" customHeight="1" s="159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8" ht="15" customHeight="1" s="159">
      <c r="B68" s="25" t="inlineStr">
        <is>
          <t>Carbon Dioxide Emissions 4/</t>
        </is>
      </c>
    </row>
    <row r="69" ht="15" customHeight="1" s="159">
      <c r="B69" s="25" t="inlineStr">
        <is>
          <t>(million metric tons carbon dioxide)</t>
        </is>
      </c>
    </row>
    <row r="70" ht="15" customHeight="1" s="159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1" ht="15" customHeight="1" s="159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6" ht="15" customHeight="1" s="159">
      <c r="B76" s="25" t="inlineStr">
        <is>
          <t>Agriculture, Construction, and Mining:</t>
        </is>
      </c>
    </row>
    <row r="78" ht="15" customHeight="1" s="159">
      <c r="B78" s="25" t="inlineStr">
        <is>
          <t xml:space="preserve"> Combined Heat and Power 5/</t>
        </is>
      </c>
    </row>
    <row r="79" ht="15" customHeight="1" s="159">
      <c r="B79" s="25" t="inlineStr">
        <is>
          <t xml:space="preserve">  Generating Capacity (gigawatts)</t>
        </is>
      </c>
    </row>
    <row r="80" ht="15" customHeight="1" s="159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8" t="n"/>
    </row>
    <row r="85" ht="15" customHeight="1" s="159">
      <c r="B85" s="25" t="inlineStr">
        <is>
          <t xml:space="preserve">  Net Generation (billion kilowatthours)</t>
        </is>
      </c>
    </row>
    <row r="86" ht="15" customHeight="1" s="159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8" t="n"/>
    </row>
    <row r="91" ht="15" customHeight="1" s="159">
      <c r="B91" s="25" t="inlineStr">
        <is>
          <t xml:space="preserve">    Disposition</t>
        </is>
      </c>
    </row>
    <row r="92" ht="15" customHeight="1" s="159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69" t="n"/>
    </row>
    <row r="93" ht="15" customHeight="1" s="159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69" t="n"/>
    </row>
    <row r="94" ht="15" customHeight="1" s="159" thickBot="1"/>
    <row r="95" ht="15" customHeight="1" s="159">
      <c r="B95" s="162" t="inlineStr">
        <is>
          <t xml:space="preserve">   1/ Includes lubricants, and miscellaneous petroleum products.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59">
      <c r="B97" s="31" t="inlineStr">
        <is>
          <t xml:space="preserve">   3/ Fuel used in facilities that liquefy natural gas for export.</t>
        </is>
      </c>
    </row>
    <row r="98" ht="15" customHeight="1" s="159">
      <c r="B98" s="31" t="inlineStr">
        <is>
          <t xml:space="preserve">   4/ Includes emissions attributable to the fuels consumed to generate the purchased electricity.</t>
        </is>
      </c>
    </row>
    <row r="99" ht="15" customHeight="1" s="159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59">
      <c r="B100" s="31" t="inlineStr">
        <is>
          <t xml:space="preserve">   6/ Includes wood and other biomass, waste heat, municipal waste, and renewable sources.</t>
        </is>
      </c>
    </row>
    <row r="101" ht="15" customHeight="1" s="159">
      <c r="B101" s="31" t="inlineStr">
        <is>
          <t xml:space="preserve">   Btu = British thermal unit.</t>
        </is>
      </c>
    </row>
    <row r="102" ht="15" customHeight="1" s="159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59">
      <c r="B103" s="31" t="inlineStr">
        <is>
          <t>rounding.</t>
        </is>
      </c>
    </row>
    <row r="104" ht="15" customHeight="1" s="159">
      <c r="B104" s="31" t="inlineStr">
        <is>
          <t xml:space="preserve">   Sources:  2019 value of shipments:  IHS Markit, Macroeconomic model, May 2019.</t>
        </is>
      </c>
    </row>
    <row r="105" ht="15" customHeight="1" s="159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59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59">
      <c r="B11" s="22" t="inlineStr">
        <is>
          <t>(trillion Btu)</t>
        </is>
      </c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69" t="n"/>
    </row>
    <row r="17" ht="15" customHeight="1" s="159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69" t="n"/>
    </row>
    <row r="18" ht="15" customHeight="1" s="159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69" t="n"/>
    </row>
    <row r="19" ht="15" customHeight="1" s="159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69" t="n"/>
    </row>
    <row r="20" ht="15" customHeight="1" s="159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69" t="n"/>
    </row>
    <row r="21" ht="15" customHeight="1" s="159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69" t="n"/>
    </row>
    <row r="22" ht="15" customHeight="1" s="159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69" t="n"/>
    </row>
    <row r="24" ht="15" customHeight="1" s="159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8" t="n"/>
    </row>
    <row r="25" ht="15" customHeight="1" s="159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69" t="n"/>
    </row>
    <row r="26" ht="15" customHeight="1" s="159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69" t="n"/>
    </row>
    <row r="27" ht="15" customHeight="1" s="159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69" t="n"/>
    </row>
    <row r="28" ht="15" customHeight="1" s="159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69" t="n"/>
    </row>
    <row r="29" ht="15" customHeight="1" s="159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69" t="n"/>
    </row>
    <row r="30" ht="15" customHeight="1" s="159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69" t="n"/>
    </row>
    <row r="31" ht="15" customHeight="1" s="159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69" t="n"/>
    </row>
    <row r="33" ht="15" customHeight="1" s="159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8" t="n"/>
    </row>
    <row r="34" ht="15" customHeight="1" s="159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69" t="n"/>
    </row>
    <row r="35" ht="15" customHeight="1" s="159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69" t="n"/>
    </row>
    <row r="36" ht="15" customHeight="1" s="159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69" t="n"/>
    </row>
    <row r="37" ht="15" customHeight="1" s="159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69" t="n"/>
    </row>
    <row r="38" ht="15" customHeight="1" s="159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69" t="n"/>
    </row>
    <row r="39" ht="15" customHeight="1" s="159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69" t="n"/>
    </row>
    <row r="40" ht="15" customHeight="1" s="159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69" t="n"/>
    </row>
    <row r="43" ht="15" customHeight="1" s="159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4" ht="15" customHeight="1" s="159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69" t="n"/>
    </row>
    <row r="45" ht="15" customHeight="1" s="159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69" t="n"/>
    </row>
    <row r="46" ht="15" customHeight="1" s="159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69" t="n"/>
    </row>
    <row r="47" ht="15" customHeight="1" s="159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69" t="n"/>
    </row>
    <row r="49" ht="15" customHeight="1" s="159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0" ht="15" customHeight="1" s="159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69" t="n"/>
    </row>
    <row r="51" ht="15" customHeight="1" s="159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69" t="n"/>
    </row>
    <row r="52" ht="15" customHeight="1" s="159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69" t="n"/>
    </row>
    <row r="53" ht="15" customHeight="1" s="159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69" t="n"/>
    </row>
    <row r="55" ht="15" customHeight="1" s="159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8" t="n"/>
    </row>
    <row r="56" ht="15" customHeight="1" s="159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1" ht="15" customHeight="1" s="159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8" t="n"/>
    </row>
    <row r="62" ht="15" customHeight="1" s="159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69" t="n"/>
    </row>
    <row r="63" ht="15" customHeight="1" s="159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69" t="n"/>
    </row>
    <row r="65" ht="15" customHeight="1" s="159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8" t="n"/>
    </row>
    <row r="66" ht="15" customHeight="1" s="159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69" t="n"/>
    </row>
    <row r="67" ht="15" customHeight="1" s="159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69" t="n"/>
    </row>
    <row r="68" ht="15" customHeight="1" s="159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70" ht="15" customHeight="1" s="159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8" t="n"/>
    </row>
    <row r="71" ht="15" customHeight="1" s="159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4" ht="15" customHeight="1" s="159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69" t="n"/>
    </row>
    <row r="75" ht="15" customHeight="1" s="159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69" t="n"/>
    </row>
    <row r="76" ht="15" customHeight="1" s="159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69" t="n"/>
    </row>
    <row r="77" ht="15" customHeight="1" s="159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69" t="n"/>
    </row>
    <row r="78" ht="15" customHeight="1" s="159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69" t="n"/>
    </row>
    <row r="79" ht="15" customHeight="1" s="159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4" ht="15" customHeight="1" s="159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69" t="n"/>
    </row>
    <row r="85" ht="15" customHeight="1" s="159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69" t="n"/>
    </row>
    <row r="86" ht="15" customHeight="1" s="159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69" t="n"/>
    </row>
    <row r="87" ht="15" customHeight="1" s="159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69" t="n"/>
    </row>
    <row r="88" ht="15" customHeight="1" s="159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69" t="n"/>
    </row>
    <row r="89" ht="15" customHeight="1" s="159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69" t="n"/>
    </row>
    <row r="90" ht="15" customHeight="1" s="159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69" t="n"/>
    </row>
    <row r="91" ht="15" customHeight="1" s="159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69" t="n"/>
    </row>
    <row r="92" ht="15" customHeight="1" s="159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69" t="n"/>
    </row>
    <row r="93" ht="15" customHeight="1" s="159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69" t="n"/>
    </row>
    <row r="94" ht="15" customHeight="1" s="159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69" t="n"/>
    </row>
    <row r="95" ht="15" customHeight="1" s="159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8" t="n"/>
    </row>
    <row r="96" ht="15" customHeight="1" s="159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0" ht="15" customHeight="1" s="159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69" t="n"/>
    </row>
    <row r="101" ht="15" customHeight="1" s="159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69" t="n"/>
    </row>
    <row r="102" ht="15" customHeight="1" s="159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69" t="n"/>
    </row>
    <row r="103" ht="15" customHeight="1" s="159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69" t="n"/>
    </row>
    <row r="104" ht="15" customHeight="1" s="159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69" t="n"/>
    </row>
    <row r="105" ht="15" customHeight="1" s="159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69" t="n"/>
    </row>
    <row r="106" ht="15" customHeight="1" s="159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69" t="n"/>
    </row>
    <row r="107" ht="15" customHeight="1" s="159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69" t="n"/>
    </row>
    <row r="109" ht="15" customHeight="1" s="159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8" t="n"/>
    </row>
    <row r="110" ht="15" customHeight="1" s="159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69" t="n"/>
    </row>
    <row r="111" ht="15" customHeight="1" s="159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69" t="n"/>
    </row>
    <row r="113" ht="15" customHeight="1" s="159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69" t="n"/>
    </row>
    <row r="114" ht="15" customHeight="1" s="159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69" t="n"/>
    </row>
    <row r="116" ht="15" customHeight="1" s="159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8" t="n"/>
    </row>
    <row r="117" ht="15" customHeight="1" s="159" thickBot="1"/>
    <row r="118" ht="15" customHeight="1" s="159">
      <c r="B118" s="162" t="inlineStr">
        <is>
          <t xml:space="preserve">   1/ E85 refers to a blend of 85 percent ethanol (renewable) and 15 percent motor gasoline (nonrenewable).  To address cold starting issues,</t>
        </is>
      </c>
      <c r="C118" s="162" t="n"/>
      <c r="D118" s="162" t="n"/>
      <c r="E118" s="162" t="n"/>
      <c r="F118" s="162" t="n"/>
      <c r="G118" s="162" t="n"/>
      <c r="H118" s="162" t="n"/>
      <c r="I118" s="162" t="n"/>
      <c r="J118" s="162" t="n"/>
      <c r="K118" s="162" t="n"/>
      <c r="L118" s="162" t="n"/>
      <c r="M118" s="162" t="n"/>
      <c r="N118" s="162" t="n"/>
      <c r="O118" s="162" t="n"/>
      <c r="P118" s="162" t="n"/>
      <c r="Q118" s="162" t="n"/>
      <c r="R118" s="162" t="n"/>
      <c r="S118" s="162" t="n"/>
      <c r="T118" s="162" t="n"/>
      <c r="U118" s="162" t="n"/>
      <c r="V118" s="162" t="n"/>
      <c r="W118" s="162" t="n"/>
      <c r="X118" s="162" t="n"/>
      <c r="Y118" s="162" t="n"/>
      <c r="Z118" s="162" t="n"/>
      <c r="AA118" s="162" t="n"/>
      <c r="AB118" s="162" t="n"/>
      <c r="AC118" s="162" t="n"/>
      <c r="AD118" s="162" t="n"/>
      <c r="AE118" s="162" t="n"/>
      <c r="AF118" s="162" t="n"/>
      <c r="AG118" s="162" t="n"/>
      <c r="AH118" s="162" t="n"/>
      <c r="AI118" s="162" t="n"/>
    </row>
    <row r="119" ht="15" customHeight="1" s="159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59">
      <c r="B120" s="31" t="inlineStr">
        <is>
          <t xml:space="preserve">   2/ Commercial trucks from 8,501 to 10,000 pounds.</t>
        </is>
      </c>
    </row>
    <row r="121" ht="15" customHeight="1" s="159">
      <c r="B121" s="31" t="inlineStr">
        <is>
          <t xml:space="preserve">   3/ Does not include military distillate.  Does not include commercial buses.</t>
        </is>
      </c>
    </row>
    <row r="122" ht="15" customHeight="1" s="159">
      <c r="B122" s="31" t="inlineStr">
        <is>
          <t xml:space="preserve">   4/ Does not include passenger rail.</t>
        </is>
      </c>
    </row>
    <row r="123" ht="15" customHeight="1" s="159">
      <c r="B123" s="31" t="inlineStr">
        <is>
          <t xml:space="preserve">   Btu = British thermal unit.</t>
        </is>
      </c>
    </row>
    <row r="124" ht="15" customHeight="1" s="159">
      <c r="B124" s="31" t="inlineStr">
        <is>
          <t xml:space="preserve">   - - = Not applicable.</t>
        </is>
      </c>
    </row>
    <row r="125" ht="15" customHeight="1" s="159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59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59" min="1" max="1"/>
    <col width="42.6640625" customWidth="1" style="159" min="2" max="2"/>
    <col width="9" customWidth="1" style="159" min="3" max="3"/>
    <col width="9" customWidth="1" style="159" min="4" max="16384"/>
  </cols>
  <sheetData>
    <row r="1" ht="15" customHeight="1" s="159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59" thickTop="1"/>
    <row r="3" ht="15" customHeight="1" s="159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59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59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59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59">
      <c r="A10" s="21" t="inlineStr">
        <is>
          <t>CNV000</t>
        </is>
      </c>
      <c r="B10" s="24" t="inlineStr">
        <is>
          <t>72. Conversion Factors</t>
        </is>
      </c>
    </row>
    <row r="11" ht="15" customHeight="1" s="159">
      <c r="B11" s="22" t="inlineStr">
        <is>
          <t>(from physical units to million Btu)</t>
        </is>
      </c>
    </row>
    <row r="12" ht="15" customHeight="1" s="159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59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59" thickTop="1">
      <c r="B14" s="25" t="inlineStr">
        <is>
          <t>Petroleum and Other Liquids</t>
        </is>
      </c>
    </row>
    <row r="15" ht="15" customHeight="1" s="159">
      <c r="B15" s="25" t="inlineStr">
        <is>
          <t>(million Btu per barrel)</t>
        </is>
      </c>
    </row>
    <row r="16" ht="15" customHeight="1" s="159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2" t="n">
        <v>6.636</v>
      </c>
      <c r="D16" s="172" t="n">
        <v>6.636</v>
      </c>
      <c r="E16" s="172" t="n">
        <v>6.636</v>
      </c>
      <c r="F16" s="172" t="n">
        <v>6.636</v>
      </c>
      <c r="G16" s="172" t="n">
        <v>6.636</v>
      </c>
      <c r="H16" s="172" t="n">
        <v>6.636</v>
      </c>
      <c r="I16" s="172" t="n">
        <v>6.636</v>
      </c>
      <c r="J16" s="172" t="n">
        <v>6.636</v>
      </c>
      <c r="K16" s="172" t="n">
        <v>6.636</v>
      </c>
      <c r="L16" s="172" t="n">
        <v>6.636</v>
      </c>
      <c r="M16" s="172" t="n">
        <v>6.636</v>
      </c>
      <c r="N16" s="172" t="n">
        <v>6.636</v>
      </c>
      <c r="O16" s="172" t="n">
        <v>6.636</v>
      </c>
      <c r="P16" s="172" t="n">
        <v>6.636</v>
      </c>
      <c r="Q16" s="172" t="n">
        <v>6.636</v>
      </c>
      <c r="R16" s="172" t="n">
        <v>6.636</v>
      </c>
      <c r="S16" s="172" t="n">
        <v>6.636</v>
      </c>
      <c r="T16" s="172" t="n">
        <v>6.636</v>
      </c>
      <c r="U16" s="172" t="n">
        <v>6.636</v>
      </c>
      <c r="V16" s="172" t="n">
        <v>6.636</v>
      </c>
      <c r="W16" s="172" t="n">
        <v>6.636</v>
      </c>
      <c r="X16" s="172" t="n">
        <v>6.636</v>
      </c>
      <c r="Y16" s="172" t="n">
        <v>6.636</v>
      </c>
      <c r="Z16" s="172" t="n">
        <v>6.636</v>
      </c>
      <c r="AA16" s="172" t="n">
        <v>6.636</v>
      </c>
      <c r="AB16" s="172" t="n">
        <v>6.636</v>
      </c>
      <c r="AC16" s="172" t="n">
        <v>6.636</v>
      </c>
      <c r="AD16" s="172" t="n">
        <v>6.636</v>
      </c>
      <c r="AE16" s="172" t="n">
        <v>6.636</v>
      </c>
      <c r="AF16" s="172" t="n">
        <v>6.636</v>
      </c>
      <c r="AG16" s="172" t="n">
        <v>6.636</v>
      </c>
      <c r="AH16" s="172" t="n">
        <v>6.636</v>
      </c>
      <c r="AI16" s="169" t="n">
        <v>0</v>
      </c>
    </row>
    <row r="17" ht="15" customHeight="1" s="159">
      <c r="A17" s="21" t="inlineStr">
        <is>
          <t>CNV000:aa_AviationGasol</t>
        </is>
      </c>
      <c r="B17" s="26" t="inlineStr">
        <is>
          <t xml:space="preserve">  Aviation Gasoline</t>
        </is>
      </c>
      <c r="C17" s="172" t="n">
        <v>5.048</v>
      </c>
      <c r="D17" s="172" t="n">
        <v>5.048</v>
      </c>
      <c r="E17" s="172" t="n">
        <v>5.048</v>
      </c>
      <c r="F17" s="172" t="n">
        <v>5.048</v>
      </c>
      <c r="G17" s="172" t="n">
        <v>5.048</v>
      </c>
      <c r="H17" s="172" t="n">
        <v>5.048</v>
      </c>
      <c r="I17" s="172" t="n">
        <v>5.048</v>
      </c>
      <c r="J17" s="172" t="n">
        <v>5.048</v>
      </c>
      <c r="K17" s="172" t="n">
        <v>5.048</v>
      </c>
      <c r="L17" s="172" t="n">
        <v>5.048</v>
      </c>
      <c r="M17" s="172" t="n">
        <v>5.048</v>
      </c>
      <c r="N17" s="172" t="n">
        <v>5.048</v>
      </c>
      <c r="O17" s="172" t="n">
        <v>5.048</v>
      </c>
      <c r="P17" s="172" t="n">
        <v>5.048</v>
      </c>
      <c r="Q17" s="172" t="n">
        <v>5.048</v>
      </c>
      <c r="R17" s="172" t="n">
        <v>5.048</v>
      </c>
      <c r="S17" s="172" t="n">
        <v>5.048</v>
      </c>
      <c r="T17" s="172" t="n">
        <v>5.048</v>
      </c>
      <c r="U17" s="172" t="n">
        <v>5.048</v>
      </c>
      <c r="V17" s="172" t="n">
        <v>5.048</v>
      </c>
      <c r="W17" s="172" t="n">
        <v>5.048</v>
      </c>
      <c r="X17" s="172" t="n">
        <v>5.048</v>
      </c>
      <c r="Y17" s="172" t="n">
        <v>5.048</v>
      </c>
      <c r="Z17" s="172" t="n">
        <v>5.048</v>
      </c>
      <c r="AA17" s="172" t="n">
        <v>5.048</v>
      </c>
      <c r="AB17" s="172" t="n">
        <v>5.048</v>
      </c>
      <c r="AC17" s="172" t="n">
        <v>5.048</v>
      </c>
      <c r="AD17" s="172" t="n">
        <v>5.048</v>
      </c>
      <c r="AE17" s="172" t="n">
        <v>5.048</v>
      </c>
      <c r="AF17" s="172" t="n">
        <v>5.048</v>
      </c>
      <c r="AG17" s="172" t="n">
        <v>5.048</v>
      </c>
      <c r="AH17" s="172" t="n">
        <v>5.048</v>
      </c>
      <c r="AI17" s="169" t="n">
        <v>0</v>
      </c>
    </row>
    <row r="18" ht="15" customHeight="1" s="159">
      <c r="A18" s="21" t="inlineStr">
        <is>
          <t>CNV000:ea_Biodiesel</t>
        </is>
      </c>
      <c r="B18" s="26" t="inlineStr">
        <is>
          <t xml:space="preserve">  Biodiesel</t>
        </is>
      </c>
      <c r="C18" s="172" t="n">
        <v>5.359</v>
      </c>
      <c r="D18" s="172" t="n">
        <v>5.359</v>
      </c>
      <c r="E18" s="172" t="n">
        <v>5.359</v>
      </c>
      <c r="F18" s="172" t="n">
        <v>5.359</v>
      </c>
      <c r="G18" s="172" t="n">
        <v>5.359</v>
      </c>
      <c r="H18" s="172" t="n">
        <v>5.359</v>
      </c>
      <c r="I18" s="172" t="n">
        <v>5.359</v>
      </c>
      <c r="J18" s="172" t="n">
        <v>5.359</v>
      </c>
      <c r="K18" s="172" t="n">
        <v>5.359</v>
      </c>
      <c r="L18" s="172" t="n">
        <v>5.359</v>
      </c>
      <c r="M18" s="172" t="n">
        <v>5.359</v>
      </c>
      <c r="N18" s="172" t="n">
        <v>5.359</v>
      </c>
      <c r="O18" s="172" t="n">
        <v>5.359</v>
      </c>
      <c r="P18" s="172" t="n">
        <v>5.359</v>
      </c>
      <c r="Q18" s="172" t="n">
        <v>5.359</v>
      </c>
      <c r="R18" s="172" t="n">
        <v>5.359</v>
      </c>
      <c r="S18" s="172" t="n">
        <v>5.359</v>
      </c>
      <c r="T18" s="172" t="n">
        <v>5.359</v>
      </c>
      <c r="U18" s="172" t="n">
        <v>5.359</v>
      </c>
      <c r="V18" s="172" t="n">
        <v>5.359</v>
      </c>
      <c r="W18" s="172" t="n">
        <v>5.359</v>
      </c>
      <c r="X18" s="172" t="n">
        <v>5.359</v>
      </c>
      <c r="Y18" s="172" t="n">
        <v>5.359</v>
      </c>
      <c r="Z18" s="172" t="n">
        <v>5.359</v>
      </c>
      <c r="AA18" s="172" t="n">
        <v>5.359</v>
      </c>
      <c r="AB18" s="172" t="n">
        <v>5.359</v>
      </c>
      <c r="AC18" s="172" t="n">
        <v>5.359</v>
      </c>
      <c r="AD18" s="172" t="n">
        <v>5.359</v>
      </c>
      <c r="AE18" s="172" t="n">
        <v>5.359</v>
      </c>
      <c r="AF18" s="172" t="n">
        <v>5.359</v>
      </c>
      <c r="AG18" s="172" t="n">
        <v>5.359</v>
      </c>
      <c r="AH18" s="172" t="n">
        <v>5.359</v>
      </c>
      <c r="AI18" s="169" t="n">
        <v>0</v>
      </c>
    </row>
    <row r="19" ht="15" customHeight="1" s="159">
      <c r="A19" s="21" t="inlineStr">
        <is>
          <t>CNV000:aa_Distillate</t>
        </is>
      </c>
      <c r="B19" s="26" t="inlineStr">
        <is>
          <t xml:space="preserve">  Distillate Fuel Oil</t>
        </is>
      </c>
      <c r="C19" s="172" t="n">
        <v>5.825</v>
      </c>
      <c r="D19" s="172" t="n">
        <v>5.825</v>
      </c>
      <c r="E19" s="172" t="n">
        <v>5.825</v>
      </c>
      <c r="F19" s="172" t="n">
        <v>5.825</v>
      </c>
      <c r="G19" s="172" t="n">
        <v>5.825</v>
      </c>
      <c r="H19" s="172" t="n">
        <v>5.825</v>
      </c>
      <c r="I19" s="172" t="n">
        <v>5.825</v>
      </c>
      <c r="J19" s="172" t="n">
        <v>5.825</v>
      </c>
      <c r="K19" s="172" t="n">
        <v>5.825</v>
      </c>
      <c r="L19" s="172" t="n">
        <v>5.825</v>
      </c>
      <c r="M19" s="172" t="n">
        <v>5.825</v>
      </c>
      <c r="N19" s="172" t="n">
        <v>5.825</v>
      </c>
      <c r="O19" s="172" t="n">
        <v>5.825</v>
      </c>
      <c r="P19" s="172" t="n">
        <v>5.825</v>
      </c>
      <c r="Q19" s="172" t="n">
        <v>5.825</v>
      </c>
      <c r="R19" s="172" t="n">
        <v>5.825</v>
      </c>
      <c r="S19" s="172" t="n">
        <v>5.825</v>
      </c>
      <c r="T19" s="172" t="n">
        <v>5.825</v>
      </c>
      <c r="U19" s="172" t="n">
        <v>5.825</v>
      </c>
      <c r="V19" s="172" t="n">
        <v>5.825</v>
      </c>
      <c r="W19" s="172" t="n">
        <v>5.825</v>
      </c>
      <c r="X19" s="172" t="n">
        <v>5.825</v>
      </c>
      <c r="Y19" s="172" t="n">
        <v>5.825</v>
      </c>
      <c r="Z19" s="172" t="n">
        <v>5.825</v>
      </c>
      <c r="AA19" s="172" t="n">
        <v>5.825</v>
      </c>
      <c r="AB19" s="172" t="n">
        <v>5.825</v>
      </c>
      <c r="AC19" s="172" t="n">
        <v>5.825</v>
      </c>
      <c r="AD19" s="172" t="n">
        <v>5.825</v>
      </c>
      <c r="AE19" s="172" t="n">
        <v>5.825</v>
      </c>
      <c r="AF19" s="172" t="n">
        <v>5.825</v>
      </c>
      <c r="AG19" s="172" t="n">
        <v>5.825</v>
      </c>
      <c r="AH19" s="172" t="n">
        <v>5.825</v>
      </c>
      <c r="AI19" s="169" t="n">
        <v>0</v>
      </c>
    </row>
    <row r="20" ht="15" customHeight="1" s="159">
      <c r="A20" s="21" t="inlineStr">
        <is>
          <t>CNV000:aa_Residential</t>
        </is>
      </c>
      <c r="B20" s="26" t="inlineStr">
        <is>
          <t xml:space="preserve">    Residential</t>
        </is>
      </c>
      <c r="C20" s="172" t="n">
        <v>5.774495</v>
      </c>
      <c r="D20" s="172" t="n">
        <v>5.774243</v>
      </c>
      <c r="E20" s="172" t="n">
        <v>5.773247</v>
      </c>
      <c r="F20" s="172" t="n">
        <v>5.772089</v>
      </c>
      <c r="G20" s="172" t="n">
        <v>5.772036</v>
      </c>
      <c r="H20" s="172" t="n">
        <v>5.771943</v>
      </c>
      <c r="I20" s="172" t="n">
        <v>5.771772</v>
      </c>
      <c r="J20" s="172" t="n">
        <v>5.772083</v>
      </c>
      <c r="K20" s="172" t="n">
        <v>5.772353</v>
      </c>
      <c r="L20" s="172" t="n">
        <v>5.772017</v>
      </c>
      <c r="M20" s="172" t="n">
        <v>5.771494</v>
      </c>
      <c r="N20" s="172" t="n">
        <v>5.770727</v>
      </c>
      <c r="O20" s="172" t="n">
        <v>5.77121</v>
      </c>
      <c r="P20" s="172" t="n">
        <v>5.770951</v>
      </c>
      <c r="Q20" s="172" t="n">
        <v>5.771115</v>
      </c>
      <c r="R20" s="172" t="n">
        <v>5.77093</v>
      </c>
      <c r="S20" s="172" t="n">
        <v>5.771118</v>
      </c>
      <c r="T20" s="172" t="n">
        <v>5.770806</v>
      </c>
      <c r="U20" s="172" t="n">
        <v>5.772179</v>
      </c>
      <c r="V20" s="172" t="n">
        <v>5.770948</v>
      </c>
      <c r="W20" s="172" t="n">
        <v>5.771861</v>
      </c>
      <c r="X20" s="172" t="n">
        <v>5.77062</v>
      </c>
      <c r="Y20" s="172" t="n">
        <v>5.77089</v>
      </c>
      <c r="Z20" s="172" t="n">
        <v>5.77105</v>
      </c>
      <c r="AA20" s="172" t="n">
        <v>5.773028</v>
      </c>
      <c r="AB20" s="172" t="n">
        <v>5.771064</v>
      </c>
      <c r="AC20" s="172" t="n">
        <v>5.770857</v>
      </c>
      <c r="AD20" s="172" t="n">
        <v>5.770606</v>
      </c>
      <c r="AE20" s="172" t="n">
        <v>5.772445</v>
      </c>
      <c r="AF20" s="172" t="n">
        <v>5.773319</v>
      </c>
      <c r="AG20" s="172" t="n">
        <v>5.773435</v>
      </c>
      <c r="AH20" s="172" t="n">
        <v>5.772675</v>
      </c>
      <c r="AI20" s="169" t="n">
        <v>-1e-05</v>
      </c>
    </row>
    <row r="21" ht="15" customHeight="1" s="159">
      <c r="A21" s="21" t="inlineStr">
        <is>
          <t>CNV000:aa_Commercial</t>
        </is>
      </c>
      <c r="B21" s="26" t="inlineStr">
        <is>
          <t xml:space="preserve">    Commercial</t>
        </is>
      </c>
      <c r="C21" s="172" t="n">
        <v>5.774495</v>
      </c>
      <c r="D21" s="172" t="n">
        <v>5.774243</v>
      </c>
      <c r="E21" s="172" t="n">
        <v>5.773247</v>
      </c>
      <c r="F21" s="172" t="n">
        <v>5.772089</v>
      </c>
      <c r="G21" s="172" t="n">
        <v>5.772036</v>
      </c>
      <c r="H21" s="172" t="n">
        <v>5.771943</v>
      </c>
      <c r="I21" s="172" t="n">
        <v>5.771772</v>
      </c>
      <c r="J21" s="172" t="n">
        <v>5.772083</v>
      </c>
      <c r="K21" s="172" t="n">
        <v>5.772353</v>
      </c>
      <c r="L21" s="172" t="n">
        <v>5.772017</v>
      </c>
      <c r="M21" s="172" t="n">
        <v>5.771494</v>
      </c>
      <c r="N21" s="172" t="n">
        <v>5.770727</v>
      </c>
      <c r="O21" s="172" t="n">
        <v>5.77121</v>
      </c>
      <c r="P21" s="172" t="n">
        <v>5.770951</v>
      </c>
      <c r="Q21" s="172" t="n">
        <v>5.771115</v>
      </c>
      <c r="R21" s="172" t="n">
        <v>5.77093</v>
      </c>
      <c r="S21" s="172" t="n">
        <v>5.771118</v>
      </c>
      <c r="T21" s="172" t="n">
        <v>5.770806</v>
      </c>
      <c r="U21" s="172" t="n">
        <v>5.772179</v>
      </c>
      <c r="V21" s="172" t="n">
        <v>5.770948</v>
      </c>
      <c r="W21" s="172" t="n">
        <v>5.771861</v>
      </c>
      <c r="X21" s="172" t="n">
        <v>5.77062</v>
      </c>
      <c r="Y21" s="172" t="n">
        <v>5.77089</v>
      </c>
      <c r="Z21" s="172" t="n">
        <v>5.77105</v>
      </c>
      <c r="AA21" s="172" t="n">
        <v>5.773028</v>
      </c>
      <c r="AB21" s="172" t="n">
        <v>5.771064</v>
      </c>
      <c r="AC21" s="172" t="n">
        <v>5.770857</v>
      </c>
      <c r="AD21" s="172" t="n">
        <v>5.770606</v>
      </c>
      <c r="AE21" s="172" t="n">
        <v>5.772445</v>
      </c>
      <c r="AF21" s="172" t="n">
        <v>5.773319</v>
      </c>
      <c r="AG21" s="172" t="n">
        <v>5.773435</v>
      </c>
      <c r="AH21" s="172" t="n">
        <v>5.772675</v>
      </c>
      <c r="AI21" s="169" t="n">
        <v>-1e-05</v>
      </c>
    </row>
    <row r="22" ht="15" customHeight="1" s="159">
      <c r="A22" s="21" t="inlineStr">
        <is>
          <t>CNV000:aa_Transportatio</t>
        </is>
      </c>
      <c r="B22" s="26" t="inlineStr">
        <is>
          <t xml:space="preserve">    Transportation</t>
        </is>
      </c>
      <c r="C22" s="172" t="n">
        <v>5.774495</v>
      </c>
      <c r="D22" s="172" t="n">
        <v>5.774243</v>
      </c>
      <c r="E22" s="172" t="n">
        <v>5.773247</v>
      </c>
      <c r="F22" s="172" t="n">
        <v>5.772089</v>
      </c>
      <c r="G22" s="172" t="n">
        <v>5.772036</v>
      </c>
      <c r="H22" s="172" t="n">
        <v>5.771943</v>
      </c>
      <c r="I22" s="172" t="n">
        <v>5.771772</v>
      </c>
      <c r="J22" s="172" t="n">
        <v>5.772083</v>
      </c>
      <c r="K22" s="172" t="n">
        <v>5.772353</v>
      </c>
      <c r="L22" s="172" t="n">
        <v>5.772017</v>
      </c>
      <c r="M22" s="172" t="n">
        <v>5.771494</v>
      </c>
      <c r="N22" s="172" t="n">
        <v>5.770727</v>
      </c>
      <c r="O22" s="172" t="n">
        <v>5.77121</v>
      </c>
      <c r="P22" s="172" t="n">
        <v>5.770951</v>
      </c>
      <c r="Q22" s="172" t="n">
        <v>5.771115</v>
      </c>
      <c r="R22" s="172" t="n">
        <v>5.77093</v>
      </c>
      <c r="S22" s="172" t="n">
        <v>5.771118</v>
      </c>
      <c r="T22" s="172" t="n">
        <v>5.770806</v>
      </c>
      <c r="U22" s="172" t="n">
        <v>5.772179</v>
      </c>
      <c r="V22" s="172" t="n">
        <v>5.770948</v>
      </c>
      <c r="W22" s="172" t="n">
        <v>5.771861</v>
      </c>
      <c r="X22" s="172" t="n">
        <v>5.77062</v>
      </c>
      <c r="Y22" s="172" t="n">
        <v>5.77089</v>
      </c>
      <c r="Z22" s="172" t="n">
        <v>5.77105</v>
      </c>
      <c r="AA22" s="172" t="n">
        <v>5.773028</v>
      </c>
      <c r="AB22" s="172" t="n">
        <v>5.771064</v>
      </c>
      <c r="AC22" s="172" t="n">
        <v>5.770857</v>
      </c>
      <c r="AD22" s="172" t="n">
        <v>5.770606</v>
      </c>
      <c r="AE22" s="172" t="n">
        <v>5.772445</v>
      </c>
      <c r="AF22" s="172" t="n">
        <v>5.773319</v>
      </c>
      <c r="AG22" s="172" t="n">
        <v>5.773435</v>
      </c>
      <c r="AH22" s="172" t="n">
        <v>5.772675</v>
      </c>
      <c r="AI22" s="169" t="n">
        <v>-1e-05</v>
      </c>
    </row>
    <row r="23" ht="15" customHeight="1" s="159">
      <c r="A23" s="21" t="inlineStr">
        <is>
          <t>CNV000:aa_Industrial</t>
        </is>
      </c>
      <c r="B23" s="26" t="inlineStr">
        <is>
          <t xml:space="preserve">    Industrial</t>
        </is>
      </c>
      <c r="C23" s="172" t="n">
        <v>5.774495</v>
      </c>
      <c r="D23" s="172" t="n">
        <v>5.774243</v>
      </c>
      <c r="E23" s="172" t="n">
        <v>5.773247</v>
      </c>
      <c r="F23" s="172" t="n">
        <v>5.772089</v>
      </c>
      <c r="G23" s="172" t="n">
        <v>5.772036</v>
      </c>
      <c r="H23" s="172" t="n">
        <v>5.771943</v>
      </c>
      <c r="I23" s="172" t="n">
        <v>5.771772</v>
      </c>
      <c r="J23" s="172" t="n">
        <v>5.772083</v>
      </c>
      <c r="K23" s="172" t="n">
        <v>5.772353</v>
      </c>
      <c r="L23" s="172" t="n">
        <v>5.772017</v>
      </c>
      <c r="M23" s="172" t="n">
        <v>5.771494</v>
      </c>
      <c r="N23" s="172" t="n">
        <v>5.770727</v>
      </c>
      <c r="O23" s="172" t="n">
        <v>5.77121</v>
      </c>
      <c r="P23" s="172" t="n">
        <v>5.770951</v>
      </c>
      <c r="Q23" s="172" t="n">
        <v>5.771115</v>
      </c>
      <c r="R23" s="172" t="n">
        <v>5.77093</v>
      </c>
      <c r="S23" s="172" t="n">
        <v>5.771118</v>
      </c>
      <c r="T23" s="172" t="n">
        <v>5.770806</v>
      </c>
      <c r="U23" s="172" t="n">
        <v>5.772179</v>
      </c>
      <c r="V23" s="172" t="n">
        <v>5.770948</v>
      </c>
      <c r="W23" s="172" t="n">
        <v>5.771861</v>
      </c>
      <c r="X23" s="172" t="n">
        <v>5.77062</v>
      </c>
      <c r="Y23" s="172" t="n">
        <v>5.77089</v>
      </c>
      <c r="Z23" s="172" t="n">
        <v>5.77105</v>
      </c>
      <c r="AA23" s="172" t="n">
        <v>5.773028</v>
      </c>
      <c r="AB23" s="172" t="n">
        <v>5.771064</v>
      </c>
      <c r="AC23" s="172" t="n">
        <v>5.770857</v>
      </c>
      <c r="AD23" s="172" t="n">
        <v>5.770606</v>
      </c>
      <c r="AE23" s="172" t="n">
        <v>5.772445</v>
      </c>
      <c r="AF23" s="172" t="n">
        <v>5.773319</v>
      </c>
      <c r="AG23" s="172" t="n">
        <v>5.773435</v>
      </c>
      <c r="AH23" s="172" t="n">
        <v>5.772675</v>
      </c>
      <c r="AI23" s="169" t="n">
        <v>-1e-05</v>
      </c>
    </row>
    <row r="24" ht="15" customHeight="1" s="159">
      <c r="A24" s="21" t="inlineStr">
        <is>
          <t>CNV000:aa_ElectricPower</t>
        </is>
      </c>
      <c r="B24" s="26" t="inlineStr">
        <is>
          <t xml:space="preserve">    Electric Power</t>
        </is>
      </c>
      <c r="C24" s="172" t="n">
        <v>5.774495</v>
      </c>
      <c r="D24" s="172" t="n">
        <v>5.774243</v>
      </c>
      <c r="E24" s="172" t="n">
        <v>5.773247</v>
      </c>
      <c r="F24" s="172" t="n">
        <v>5.772089</v>
      </c>
      <c r="G24" s="172" t="n">
        <v>5.772036</v>
      </c>
      <c r="H24" s="172" t="n">
        <v>5.771943</v>
      </c>
      <c r="I24" s="172" t="n">
        <v>5.771772</v>
      </c>
      <c r="J24" s="172" t="n">
        <v>5.772083</v>
      </c>
      <c r="K24" s="172" t="n">
        <v>5.772353</v>
      </c>
      <c r="L24" s="172" t="n">
        <v>5.772017</v>
      </c>
      <c r="M24" s="172" t="n">
        <v>5.771494</v>
      </c>
      <c r="N24" s="172" t="n">
        <v>5.770727</v>
      </c>
      <c r="O24" s="172" t="n">
        <v>5.77121</v>
      </c>
      <c r="P24" s="172" t="n">
        <v>5.770951</v>
      </c>
      <c r="Q24" s="172" t="n">
        <v>5.771115</v>
      </c>
      <c r="R24" s="172" t="n">
        <v>5.77093</v>
      </c>
      <c r="S24" s="172" t="n">
        <v>5.771118</v>
      </c>
      <c r="T24" s="172" t="n">
        <v>5.770806</v>
      </c>
      <c r="U24" s="172" t="n">
        <v>5.772179</v>
      </c>
      <c r="V24" s="172" t="n">
        <v>5.770948</v>
      </c>
      <c r="W24" s="172" t="n">
        <v>5.771861</v>
      </c>
      <c r="X24" s="172" t="n">
        <v>5.77062</v>
      </c>
      <c r="Y24" s="172" t="n">
        <v>5.77089</v>
      </c>
      <c r="Z24" s="172" t="n">
        <v>5.77105</v>
      </c>
      <c r="AA24" s="172" t="n">
        <v>5.773028</v>
      </c>
      <c r="AB24" s="172" t="n">
        <v>5.771064</v>
      </c>
      <c r="AC24" s="172" t="n">
        <v>5.770857</v>
      </c>
      <c r="AD24" s="172" t="n">
        <v>5.770606</v>
      </c>
      <c r="AE24" s="172" t="n">
        <v>5.772445</v>
      </c>
      <c r="AF24" s="172" t="n">
        <v>5.773319</v>
      </c>
      <c r="AG24" s="172" t="n">
        <v>5.773435</v>
      </c>
      <c r="AH24" s="172" t="n">
        <v>5.772675</v>
      </c>
      <c r="AI24" s="169" t="n">
        <v>-1e-05</v>
      </c>
    </row>
    <row r="25" ht="15" customHeight="1" s="159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2" t="n">
        <v>5.774495</v>
      </c>
      <c r="D25" s="172" t="n">
        <v>5.774243</v>
      </c>
      <c r="E25" s="172" t="n">
        <v>5.773248</v>
      </c>
      <c r="F25" s="172" t="n">
        <v>5.772089</v>
      </c>
      <c r="G25" s="172" t="n">
        <v>5.772036</v>
      </c>
      <c r="H25" s="172" t="n">
        <v>5.771944</v>
      </c>
      <c r="I25" s="172" t="n">
        <v>5.771772</v>
      </c>
      <c r="J25" s="172" t="n">
        <v>5.772083</v>
      </c>
      <c r="K25" s="172" t="n">
        <v>5.772353</v>
      </c>
      <c r="L25" s="172" t="n">
        <v>5.772018</v>
      </c>
      <c r="M25" s="172" t="n">
        <v>5.771494</v>
      </c>
      <c r="N25" s="172" t="n">
        <v>5.770726</v>
      </c>
      <c r="O25" s="172" t="n">
        <v>5.77121</v>
      </c>
      <c r="P25" s="172" t="n">
        <v>5.770951</v>
      </c>
      <c r="Q25" s="172" t="n">
        <v>5.771115</v>
      </c>
      <c r="R25" s="172" t="n">
        <v>5.77093</v>
      </c>
      <c r="S25" s="172" t="n">
        <v>5.771118</v>
      </c>
      <c r="T25" s="172" t="n">
        <v>5.770806</v>
      </c>
      <c r="U25" s="172" t="n">
        <v>5.772179</v>
      </c>
      <c r="V25" s="172" t="n">
        <v>5.770948</v>
      </c>
      <c r="W25" s="172" t="n">
        <v>5.771861</v>
      </c>
      <c r="X25" s="172" t="n">
        <v>5.77062</v>
      </c>
      <c r="Y25" s="172" t="n">
        <v>5.77089</v>
      </c>
      <c r="Z25" s="172" t="n">
        <v>5.771051</v>
      </c>
      <c r="AA25" s="172" t="n">
        <v>5.773028</v>
      </c>
      <c r="AB25" s="172" t="n">
        <v>5.771063</v>
      </c>
      <c r="AC25" s="172" t="n">
        <v>5.770857</v>
      </c>
      <c r="AD25" s="172" t="n">
        <v>5.770607</v>
      </c>
      <c r="AE25" s="172" t="n">
        <v>5.772445</v>
      </c>
      <c r="AF25" s="172" t="n">
        <v>5.773318</v>
      </c>
      <c r="AG25" s="172" t="n">
        <v>5.773435</v>
      </c>
      <c r="AH25" s="172" t="n">
        <v>5.772674</v>
      </c>
      <c r="AI25" s="169" t="n">
        <v>-1e-05</v>
      </c>
    </row>
    <row r="26" ht="15" customHeight="1" s="159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2" t="n">
        <v>5.817</v>
      </c>
      <c r="D26" s="172" t="n">
        <v>5.817</v>
      </c>
      <c r="E26" s="172" t="n">
        <v>5.817</v>
      </c>
      <c r="F26" s="172" t="n">
        <v>5.817</v>
      </c>
      <c r="G26" s="172" t="n">
        <v>5.817</v>
      </c>
      <c r="H26" s="172" t="n">
        <v>5.817</v>
      </c>
      <c r="I26" s="172" t="n">
        <v>5.817</v>
      </c>
      <c r="J26" s="172" t="n">
        <v>5.817</v>
      </c>
      <c r="K26" s="172" t="n">
        <v>5.817</v>
      </c>
      <c r="L26" s="172" t="n">
        <v>5.817</v>
      </c>
      <c r="M26" s="172" t="n">
        <v>5.817</v>
      </c>
      <c r="N26" s="172" t="n">
        <v>5.817</v>
      </c>
      <c r="O26" s="172" t="n">
        <v>5.817</v>
      </c>
      <c r="P26" s="172" t="n">
        <v>5.817</v>
      </c>
      <c r="Q26" s="172" t="n">
        <v>5.817</v>
      </c>
      <c r="R26" s="172" t="n">
        <v>5.817</v>
      </c>
      <c r="S26" s="172" t="n">
        <v>5.817</v>
      </c>
      <c r="T26" s="172" t="n">
        <v>5.817</v>
      </c>
      <c r="U26" s="172" t="n">
        <v>5.817</v>
      </c>
      <c r="V26" s="172" t="n">
        <v>5.817</v>
      </c>
      <c r="W26" s="172" t="n">
        <v>5.817</v>
      </c>
      <c r="X26" s="172" t="n">
        <v>5.817</v>
      </c>
      <c r="Y26" s="172" t="n">
        <v>5.817</v>
      </c>
      <c r="Z26" s="172" t="n">
        <v>5.817</v>
      </c>
      <c r="AA26" s="172" t="n">
        <v>5.817</v>
      </c>
      <c r="AB26" s="172" t="n">
        <v>5.817</v>
      </c>
      <c r="AC26" s="172" t="n">
        <v>5.817</v>
      </c>
      <c r="AD26" s="172" t="n">
        <v>5.817</v>
      </c>
      <c r="AE26" s="172" t="n">
        <v>5.817</v>
      </c>
      <c r="AF26" s="172" t="n">
        <v>5.817</v>
      </c>
      <c r="AG26" s="172" t="n">
        <v>5.817</v>
      </c>
      <c r="AH26" s="172" t="n">
        <v>5.817</v>
      </c>
      <c r="AI26" s="169" t="n">
        <v>0</v>
      </c>
    </row>
    <row r="27" ht="15" customHeight="1" s="159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2" t="n">
        <v>5.77</v>
      </c>
      <c r="D27" s="172" t="n">
        <v>5.77</v>
      </c>
      <c r="E27" s="172" t="n">
        <v>5.77</v>
      </c>
      <c r="F27" s="172" t="n">
        <v>5.77</v>
      </c>
      <c r="G27" s="172" t="n">
        <v>5.77</v>
      </c>
      <c r="H27" s="172" t="n">
        <v>5.77</v>
      </c>
      <c r="I27" s="172" t="n">
        <v>5.77</v>
      </c>
      <c r="J27" s="172" t="n">
        <v>5.77</v>
      </c>
      <c r="K27" s="172" t="n">
        <v>5.77</v>
      </c>
      <c r="L27" s="172" t="n">
        <v>5.77</v>
      </c>
      <c r="M27" s="172" t="n">
        <v>5.77</v>
      </c>
      <c r="N27" s="172" t="n">
        <v>5.77</v>
      </c>
      <c r="O27" s="172" t="n">
        <v>5.77</v>
      </c>
      <c r="P27" s="172" t="n">
        <v>5.77</v>
      </c>
      <c r="Q27" s="172" t="n">
        <v>5.77</v>
      </c>
      <c r="R27" s="172" t="n">
        <v>5.77</v>
      </c>
      <c r="S27" s="172" t="n">
        <v>5.77</v>
      </c>
      <c r="T27" s="172" t="n">
        <v>5.77</v>
      </c>
      <c r="U27" s="172" t="n">
        <v>5.77</v>
      </c>
      <c r="V27" s="172" t="n">
        <v>5.77</v>
      </c>
      <c r="W27" s="172" t="n">
        <v>5.77</v>
      </c>
      <c r="X27" s="172" t="n">
        <v>5.77</v>
      </c>
      <c r="Y27" s="172" t="n">
        <v>5.77</v>
      </c>
      <c r="Z27" s="172" t="n">
        <v>5.77</v>
      </c>
      <c r="AA27" s="172" t="n">
        <v>5.77</v>
      </c>
      <c r="AB27" s="172" t="n">
        <v>5.77</v>
      </c>
      <c r="AC27" s="172" t="n">
        <v>5.77</v>
      </c>
      <c r="AD27" s="172" t="n">
        <v>5.77</v>
      </c>
      <c r="AE27" s="172" t="n">
        <v>5.77</v>
      </c>
      <c r="AF27" s="172" t="n">
        <v>5.77</v>
      </c>
      <c r="AG27" s="172" t="n">
        <v>5.77</v>
      </c>
      <c r="AH27" s="172" t="n">
        <v>5.77</v>
      </c>
      <c r="AI27" s="169" t="n">
        <v>0</v>
      </c>
    </row>
    <row r="28" ht="15" customHeight="1" s="159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2" t="n">
        <v>3.553</v>
      </c>
      <c r="D28" s="172" t="n">
        <v>3.553</v>
      </c>
      <c r="E28" s="172" t="n">
        <v>3.553</v>
      </c>
      <c r="F28" s="172" t="n">
        <v>3.553</v>
      </c>
      <c r="G28" s="172" t="n">
        <v>3.553</v>
      </c>
      <c r="H28" s="172" t="n">
        <v>3.553</v>
      </c>
      <c r="I28" s="172" t="n">
        <v>3.553</v>
      </c>
      <c r="J28" s="172" t="n">
        <v>3.553</v>
      </c>
      <c r="K28" s="172" t="n">
        <v>3.553</v>
      </c>
      <c r="L28" s="172" t="n">
        <v>3.553</v>
      </c>
      <c r="M28" s="172" t="n">
        <v>3.553</v>
      </c>
      <c r="N28" s="172" t="n">
        <v>3.553</v>
      </c>
      <c r="O28" s="172" t="n">
        <v>3.553</v>
      </c>
      <c r="P28" s="172" t="n">
        <v>3.553</v>
      </c>
      <c r="Q28" s="172" t="n">
        <v>3.553</v>
      </c>
      <c r="R28" s="172" t="n">
        <v>3.553</v>
      </c>
      <c r="S28" s="172" t="n">
        <v>3.553</v>
      </c>
      <c r="T28" s="172" t="n">
        <v>3.553</v>
      </c>
      <c r="U28" s="172" t="n">
        <v>3.553</v>
      </c>
      <c r="V28" s="172" t="n">
        <v>3.553</v>
      </c>
      <c r="W28" s="172" t="n">
        <v>3.553</v>
      </c>
      <c r="X28" s="172" t="n">
        <v>3.553</v>
      </c>
      <c r="Y28" s="172" t="n">
        <v>3.553</v>
      </c>
      <c r="Z28" s="172" t="n">
        <v>3.553</v>
      </c>
      <c r="AA28" s="172" t="n">
        <v>3.553</v>
      </c>
      <c r="AB28" s="172" t="n">
        <v>3.553</v>
      </c>
      <c r="AC28" s="172" t="n">
        <v>3.553</v>
      </c>
      <c r="AD28" s="172" t="n">
        <v>3.553</v>
      </c>
      <c r="AE28" s="172" t="n">
        <v>3.553</v>
      </c>
      <c r="AF28" s="172" t="n">
        <v>3.553</v>
      </c>
      <c r="AG28" s="172" t="n">
        <v>3.553</v>
      </c>
      <c r="AH28" s="172" t="n">
        <v>3.553</v>
      </c>
      <c r="AI28" s="169" t="n">
        <v>0</v>
      </c>
    </row>
    <row r="29" ht="15" customHeight="1" s="159">
      <c r="A29" s="21" t="inlineStr">
        <is>
          <t>CNV000:aa_E85</t>
        </is>
      </c>
      <c r="B29" s="26" t="inlineStr">
        <is>
          <t xml:space="preserve">  E85</t>
        </is>
      </c>
      <c r="C29" s="172" t="n">
        <v>3.987013</v>
      </c>
      <c r="D29" s="172" t="n">
        <v>3.987013</v>
      </c>
      <c r="E29" s="172" t="n">
        <v>3.987013</v>
      </c>
      <c r="F29" s="172" t="n">
        <v>3.987013</v>
      </c>
      <c r="G29" s="172" t="n">
        <v>3.987013</v>
      </c>
      <c r="H29" s="172" t="n">
        <v>3.987013</v>
      </c>
      <c r="I29" s="172" t="n">
        <v>3.987013</v>
      </c>
      <c r="J29" s="172" t="n">
        <v>3.987013</v>
      </c>
      <c r="K29" s="172" t="n">
        <v>3.987013</v>
      </c>
      <c r="L29" s="172" t="n">
        <v>3.987013</v>
      </c>
      <c r="M29" s="172" t="n">
        <v>3.987013</v>
      </c>
      <c r="N29" s="172" t="n">
        <v>3.987013</v>
      </c>
      <c r="O29" s="172" t="n">
        <v>3.987013</v>
      </c>
      <c r="P29" s="172" t="n">
        <v>3.987013</v>
      </c>
      <c r="Q29" s="172" t="n">
        <v>3.987013</v>
      </c>
      <c r="R29" s="172" t="n">
        <v>3.987013</v>
      </c>
      <c r="S29" s="172" t="n">
        <v>3.987013</v>
      </c>
      <c r="T29" s="172" t="n">
        <v>3.987013</v>
      </c>
      <c r="U29" s="172" t="n">
        <v>3.987013</v>
      </c>
      <c r="V29" s="172" t="n">
        <v>3.987013</v>
      </c>
      <c r="W29" s="172" t="n">
        <v>3.987013</v>
      </c>
      <c r="X29" s="172" t="n">
        <v>3.987013</v>
      </c>
      <c r="Y29" s="172" t="n">
        <v>3.987013</v>
      </c>
      <c r="Z29" s="172" t="n">
        <v>3.987013</v>
      </c>
      <c r="AA29" s="172" t="n">
        <v>3.987013</v>
      </c>
      <c r="AB29" s="172" t="n">
        <v>3.987013</v>
      </c>
      <c r="AC29" s="172" t="n">
        <v>3.987013</v>
      </c>
      <c r="AD29" s="172" t="n">
        <v>3.987013</v>
      </c>
      <c r="AE29" s="172" t="n">
        <v>3.987013</v>
      </c>
      <c r="AF29" s="172" t="n">
        <v>3.987013</v>
      </c>
      <c r="AG29" s="172" t="n">
        <v>3.987013</v>
      </c>
      <c r="AH29" s="172" t="n">
        <v>3.987013</v>
      </c>
      <c r="AI29" s="169" t="n">
        <v>0</v>
      </c>
    </row>
    <row r="30" ht="15" customHeight="1" s="159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2" t="n">
        <v>5.67</v>
      </c>
      <c r="D30" s="172" t="n">
        <v>5.67</v>
      </c>
      <c r="E30" s="172" t="n">
        <v>5.67</v>
      </c>
      <c r="F30" s="172" t="n">
        <v>5.67</v>
      </c>
      <c r="G30" s="172" t="n">
        <v>5.67</v>
      </c>
      <c r="H30" s="172" t="n">
        <v>5.67</v>
      </c>
      <c r="I30" s="172" t="n">
        <v>5.67</v>
      </c>
      <c r="J30" s="172" t="n">
        <v>5.67</v>
      </c>
      <c r="K30" s="172" t="n">
        <v>5.67</v>
      </c>
      <c r="L30" s="172" t="n">
        <v>5.67</v>
      </c>
      <c r="M30" s="172" t="n">
        <v>5.67</v>
      </c>
      <c r="N30" s="172" t="n">
        <v>5.67</v>
      </c>
      <c r="O30" s="172" t="n">
        <v>5.67</v>
      </c>
      <c r="P30" s="172" t="n">
        <v>5.67</v>
      </c>
      <c r="Q30" s="172" t="n">
        <v>5.67</v>
      </c>
      <c r="R30" s="172" t="n">
        <v>5.67</v>
      </c>
      <c r="S30" s="172" t="n">
        <v>5.67</v>
      </c>
      <c r="T30" s="172" t="n">
        <v>5.67</v>
      </c>
      <c r="U30" s="172" t="n">
        <v>5.67</v>
      </c>
      <c r="V30" s="172" t="n">
        <v>5.67</v>
      </c>
      <c r="W30" s="172" t="n">
        <v>5.67</v>
      </c>
      <c r="X30" s="172" t="n">
        <v>5.67</v>
      </c>
      <c r="Y30" s="172" t="n">
        <v>5.67</v>
      </c>
      <c r="Z30" s="172" t="n">
        <v>5.67</v>
      </c>
      <c r="AA30" s="172" t="n">
        <v>5.67</v>
      </c>
      <c r="AB30" s="172" t="n">
        <v>5.67</v>
      </c>
      <c r="AC30" s="172" t="n">
        <v>5.67</v>
      </c>
      <c r="AD30" s="172" t="n">
        <v>5.67</v>
      </c>
      <c r="AE30" s="172" t="n">
        <v>5.67</v>
      </c>
      <c r="AF30" s="172" t="n">
        <v>5.67</v>
      </c>
      <c r="AG30" s="172" t="n">
        <v>5.67</v>
      </c>
      <c r="AH30" s="172" t="n">
        <v>5.67</v>
      </c>
      <c r="AI30" s="169" t="n">
        <v>0</v>
      </c>
    </row>
    <row r="31" ht="15" customHeight="1" s="159">
      <c r="A31" s="21" t="inlineStr">
        <is>
          <t>CNV000:aa_Lubricants</t>
        </is>
      </c>
      <c r="B31" s="26" t="inlineStr">
        <is>
          <t xml:space="preserve">  Lubricants</t>
        </is>
      </c>
      <c r="C31" s="172" t="n">
        <v>6.065</v>
      </c>
      <c r="D31" s="172" t="n">
        <v>6.065</v>
      </c>
      <c r="E31" s="172" t="n">
        <v>6.065</v>
      </c>
      <c r="F31" s="172" t="n">
        <v>6.065</v>
      </c>
      <c r="G31" s="172" t="n">
        <v>6.065</v>
      </c>
      <c r="H31" s="172" t="n">
        <v>6.065</v>
      </c>
      <c r="I31" s="172" t="n">
        <v>6.065</v>
      </c>
      <c r="J31" s="172" t="n">
        <v>6.065</v>
      </c>
      <c r="K31" s="172" t="n">
        <v>6.065</v>
      </c>
      <c r="L31" s="172" t="n">
        <v>6.065</v>
      </c>
      <c r="M31" s="172" t="n">
        <v>6.065</v>
      </c>
      <c r="N31" s="172" t="n">
        <v>6.065</v>
      </c>
      <c r="O31" s="172" t="n">
        <v>6.065</v>
      </c>
      <c r="P31" s="172" t="n">
        <v>6.065</v>
      </c>
      <c r="Q31" s="172" t="n">
        <v>6.065</v>
      </c>
      <c r="R31" s="172" t="n">
        <v>6.065</v>
      </c>
      <c r="S31" s="172" t="n">
        <v>6.065</v>
      </c>
      <c r="T31" s="172" t="n">
        <v>6.065</v>
      </c>
      <c r="U31" s="172" t="n">
        <v>6.065</v>
      </c>
      <c r="V31" s="172" t="n">
        <v>6.065</v>
      </c>
      <c r="W31" s="172" t="n">
        <v>6.065</v>
      </c>
      <c r="X31" s="172" t="n">
        <v>6.065</v>
      </c>
      <c r="Y31" s="172" t="n">
        <v>6.065</v>
      </c>
      <c r="Z31" s="172" t="n">
        <v>6.065</v>
      </c>
      <c r="AA31" s="172" t="n">
        <v>6.065</v>
      </c>
      <c r="AB31" s="172" t="n">
        <v>6.065</v>
      </c>
      <c r="AC31" s="172" t="n">
        <v>6.065</v>
      </c>
      <c r="AD31" s="172" t="n">
        <v>6.065</v>
      </c>
      <c r="AE31" s="172" t="n">
        <v>6.065</v>
      </c>
      <c r="AF31" s="172" t="n">
        <v>6.065</v>
      </c>
      <c r="AG31" s="172" t="n">
        <v>6.065</v>
      </c>
      <c r="AH31" s="172" t="n">
        <v>6.065</v>
      </c>
      <c r="AI31" s="169" t="n">
        <v>0</v>
      </c>
    </row>
    <row r="32" ht="15" customHeight="1" s="159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2" t="n">
        <v>5.05386</v>
      </c>
      <c r="D32" s="172" t="n">
        <v>5.053543</v>
      </c>
      <c r="E32" s="172" t="n">
        <v>5.053223</v>
      </c>
      <c r="F32" s="172" t="n">
        <v>5.0529</v>
      </c>
      <c r="G32" s="172" t="n">
        <v>5.052573</v>
      </c>
      <c r="H32" s="172" t="n">
        <v>5.052236</v>
      </c>
      <c r="I32" s="172" t="n">
        <v>5.051097</v>
      </c>
      <c r="J32" s="172" t="n">
        <v>5.049826</v>
      </c>
      <c r="K32" s="172" t="n">
        <v>5.04855</v>
      </c>
      <c r="L32" s="172" t="n">
        <v>5.047413</v>
      </c>
      <c r="M32" s="172" t="n">
        <v>5.046274</v>
      </c>
      <c r="N32" s="172" t="n">
        <v>5.045039</v>
      </c>
      <c r="O32" s="172" t="n">
        <v>5.043882</v>
      </c>
      <c r="P32" s="172" t="n">
        <v>5.042722</v>
      </c>
      <c r="Q32" s="172" t="n">
        <v>5.041573</v>
      </c>
      <c r="R32" s="172" t="n">
        <v>5.040423</v>
      </c>
      <c r="S32" s="172" t="n">
        <v>5.03927</v>
      </c>
      <c r="T32" s="172" t="n">
        <v>5.038424</v>
      </c>
      <c r="U32" s="172" t="n">
        <v>5.037578</v>
      </c>
      <c r="V32" s="172" t="n">
        <v>5.036735</v>
      </c>
      <c r="W32" s="172" t="n">
        <v>5.035896</v>
      </c>
      <c r="X32" s="172" t="n">
        <v>5.035059</v>
      </c>
      <c r="Y32" s="172" t="n">
        <v>5.03436</v>
      </c>
      <c r="Z32" s="172" t="n">
        <v>5.033663</v>
      </c>
      <c r="AA32" s="172" t="n">
        <v>5.032969</v>
      </c>
      <c r="AB32" s="172" t="n">
        <v>5.032527</v>
      </c>
      <c r="AC32" s="172" t="n">
        <v>5.032016</v>
      </c>
      <c r="AD32" s="172" t="n">
        <v>5.031333</v>
      </c>
      <c r="AE32" s="172" t="n">
        <v>5.030649</v>
      </c>
      <c r="AF32" s="172" t="n">
        <v>5.029961</v>
      </c>
      <c r="AG32" s="172" t="n">
        <v>5.029273</v>
      </c>
      <c r="AH32" s="172" t="n">
        <v>5.028586</v>
      </c>
      <c r="AI32" s="169" t="n">
        <v>-0.000162</v>
      </c>
    </row>
    <row r="33" ht="15" customHeight="1" s="159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2" t="n">
        <v>5.053576</v>
      </c>
      <c r="D33" s="172" t="n">
        <v>5.053226</v>
      </c>
      <c r="E33" s="172" t="n">
        <v>5.052875</v>
      </c>
      <c r="F33" s="172" t="n">
        <v>5.052523</v>
      </c>
      <c r="G33" s="172" t="n">
        <v>5.052169</v>
      </c>
      <c r="H33" s="172" t="n">
        <v>5.051812</v>
      </c>
      <c r="I33" s="172" t="n">
        <v>5.050571</v>
      </c>
      <c r="J33" s="172" t="n">
        <v>5.049155</v>
      </c>
      <c r="K33" s="172" t="n">
        <v>5.047734</v>
      </c>
      <c r="L33" s="172" t="n">
        <v>5.046495</v>
      </c>
      <c r="M33" s="172" t="n">
        <v>5.045257</v>
      </c>
      <c r="N33" s="172" t="n">
        <v>5.043902</v>
      </c>
      <c r="O33" s="172" t="n">
        <v>5.042648</v>
      </c>
      <c r="P33" s="172" t="n">
        <v>5.041393</v>
      </c>
      <c r="Q33" s="172" t="n">
        <v>5.040156</v>
      </c>
      <c r="R33" s="172" t="n">
        <v>5.03892</v>
      </c>
      <c r="S33" s="172" t="n">
        <v>5.037684</v>
      </c>
      <c r="T33" s="172" t="n">
        <v>5.036742</v>
      </c>
      <c r="U33" s="172" t="n">
        <v>5.0358</v>
      </c>
      <c r="V33" s="172" t="n">
        <v>5.034862</v>
      </c>
      <c r="W33" s="172" t="n">
        <v>5.033928</v>
      </c>
      <c r="X33" s="172" t="n">
        <v>5.032997</v>
      </c>
      <c r="Y33" s="172" t="n">
        <v>5.032236</v>
      </c>
      <c r="Z33" s="172" t="n">
        <v>5.031476</v>
      </c>
      <c r="AA33" s="172" t="n">
        <v>5.030721</v>
      </c>
      <c r="AB33" s="172" t="n">
        <v>5.030283</v>
      </c>
      <c r="AC33" s="172" t="n">
        <v>5.029759</v>
      </c>
      <c r="AD33" s="172" t="n">
        <v>5.029016</v>
      </c>
      <c r="AE33" s="172" t="n">
        <v>5.028269</v>
      </c>
      <c r="AF33" s="172" t="n">
        <v>5.027519</v>
      </c>
      <c r="AG33" s="172" t="n">
        <v>5.026767</v>
      </c>
      <c r="AH33" s="172" t="n">
        <v>5.026019</v>
      </c>
      <c r="AI33" s="169" t="n">
        <v>-0.000176</v>
      </c>
    </row>
    <row r="34" ht="15" customHeight="1" s="159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2" t="n">
        <v>5.053392</v>
      </c>
      <c r="D34" s="172" t="n">
        <v>5.053022</v>
      </c>
      <c r="E34" s="172" t="n">
        <v>5.052651</v>
      </c>
      <c r="F34" s="172" t="n">
        <v>5.05228</v>
      </c>
      <c r="G34" s="172" t="n">
        <v>5.05191</v>
      </c>
      <c r="H34" s="172" t="n">
        <v>5.05154</v>
      </c>
      <c r="I34" s="172" t="n">
        <v>5.050274</v>
      </c>
      <c r="J34" s="172" t="n">
        <v>5.048923</v>
      </c>
      <c r="K34" s="172" t="n">
        <v>5.04757</v>
      </c>
      <c r="L34" s="172" t="n">
        <v>5.046304</v>
      </c>
      <c r="M34" s="172" t="n">
        <v>5.04504</v>
      </c>
      <c r="N34" s="172" t="n">
        <v>5.043721</v>
      </c>
      <c r="O34" s="172" t="n">
        <v>5.042451</v>
      </c>
      <c r="P34" s="172" t="n">
        <v>5.041181</v>
      </c>
      <c r="Q34" s="172" t="n">
        <v>5.039921</v>
      </c>
      <c r="R34" s="172" t="n">
        <v>5.038661</v>
      </c>
      <c r="S34" s="172" t="n">
        <v>5.037404</v>
      </c>
      <c r="T34" s="172" t="n">
        <v>5.03652</v>
      </c>
      <c r="U34" s="172" t="n">
        <v>5.035636</v>
      </c>
      <c r="V34" s="172" t="n">
        <v>5.034755</v>
      </c>
      <c r="W34" s="172" t="n">
        <v>5.033875</v>
      </c>
      <c r="X34" s="172" t="n">
        <v>5.032996</v>
      </c>
      <c r="Y34" s="172" t="n">
        <v>5.032218</v>
      </c>
      <c r="Z34" s="172" t="n">
        <v>5.03144</v>
      </c>
      <c r="AA34" s="172" t="n">
        <v>5.030665</v>
      </c>
      <c r="AB34" s="172" t="n">
        <v>5.030044</v>
      </c>
      <c r="AC34" s="172" t="n">
        <v>5.02938</v>
      </c>
      <c r="AD34" s="172" t="n">
        <v>5.028612</v>
      </c>
      <c r="AE34" s="172" t="n">
        <v>5.027842</v>
      </c>
      <c r="AF34" s="172" t="n">
        <v>5.027071</v>
      </c>
      <c r="AG34" s="172" t="n">
        <v>5.026297</v>
      </c>
      <c r="AH34" s="172" t="n">
        <v>5.025527</v>
      </c>
      <c r="AI34" s="169" t="n">
        <v>-0.000178</v>
      </c>
    </row>
    <row r="35" ht="15" customHeight="1" s="159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2" t="n">
        <v>5.22228</v>
      </c>
      <c r="D35" s="172" t="n">
        <v>5.22228</v>
      </c>
      <c r="E35" s="172" t="n">
        <v>5.22228</v>
      </c>
      <c r="F35" s="172" t="n">
        <v>5.22228</v>
      </c>
      <c r="G35" s="172" t="n">
        <v>5.22228</v>
      </c>
      <c r="H35" s="172" t="n">
        <v>5.22228</v>
      </c>
      <c r="I35" s="172" t="n">
        <v>5.22228</v>
      </c>
      <c r="J35" s="172" t="n">
        <v>5.22228</v>
      </c>
      <c r="K35" s="172" t="n">
        <v>5.22228</v>
      </c>
      <c r="L35" s="172" t="n">
        <v>5.22228</v>
      </c>
      <c r="M35" s="172" t="n">
        <v>5.22228</v>
      </c>
      <c r="N35" s="172" t="n">
        <v>5.22228</v>
      </c>
      <c r="O35" s="172" t="n">
        <v>5.22228</v>
      </c>
      <c r="P35" s="172" t="n">
        <v>5.22228</v>
      </c>
      <c r="Q35" s="172" t="n">
        <v>5.22228</v>
      </c>
      <c r="R35" s="172" t="n">
        <v>5.22228</v>
      </c>
      <c r="S35" s="172" t="n">
        <v>5.22228</v>
      </c>
      <c r="T35" s="172" t="n">
        <v>5.22228</v>
      </c>
      <c r="U35" s="172" t="n">
        <v>5.22228</v>
      </c>
      <c r="V35" s="172" t="n">
        <v>5.22228</v>
      </c>
      <c r="W35" s="172" t="n">
        <v>5.22228</v>
      </c>
      <c r="X35" s="172" t="n">
        <v>5.22228</v>
      </c>
      <c r="Y35" s="172" t="n">
        <v>5.22228</v>
      </c>
      <c r="Z35" s="172" t="n">
        <v>5.22228</v>
      </c>
      <c r="AA35" s="172" t="n">
        <v>5.22228</v>
      </c>
      <c r="AB35" s="172" t="n">
        <v>5.22228</v>
      </c>
      <c r="AC35" s="172" t="n">
        <v>5.22228</v>
      </c>
      <c r="AD35" s="172" t="n">
        <v>5.22228</v>
      </c>
      <c r="AE35" s="172" t="n">
        <v>5.22228</v>
      </c>
      <c r="AF35" s="172" t="n">
        <v>5.22228</v>
      </c>
      <c r="AG35" s="172" t="n">
        <v>5.22228</v>
      </c>
      <c r="AH35" s="172" t="n">
        <v>5.22228</v>
      </c>
      <c r="AI35" s="169" t="n">
        <v>0</v>
      </c>
    </row>
    <row r="36" ht="15" customHeight="1" s="159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2" t="n">
        <v>5.22228</v>
      </c>
      <c r="D36" s="172" t="n">
        <v>5.22228</v>
      </c>
      <c r="E36" s="172" t="n">
        <v>5.22228</v>
      </c>
      <c r="F36" s="172" t="n">
        <v>5.22228</v>
      </c>
      <c r="G36" s="172" t="n">
        <v>5.22228</v>
      </c>
      <c r="H36" s="172" t="n">
        <v>5.22228</v>
      </c>
      <c r="I36" s="172" t="n">
        <v>5.22228</v>
      </c>
      <c r="J36" s="172" t="n">
        <v>5.22228</v>
      </c>
      <c r="K36" s="172" t="n">
        <v>5.22228</v>
      </c>
      <c r="L36" s="172" t="n">
        <v>5.22228</v>
      </c>
      <c r="M36" s="172" t="n">
        <v>5.22228</v>
      </c>
      <c r="N36" s="172" t="n">
        <v>5.22228</v>
      </c>
      <c r="O36" s="172" t="n">
        <v>5.22228</v>
      </c>
      <c r="P36" s="172" t="n">
        <v>5.22228</v>
      </c>
      <c r="Q36" s="172" t="n">
        <v>5.22228</v>
      </c>
      <c r="R36" s="172" t="n">
        <v>5.22228</v>
      </c>
      <c r="S36" s="172" t="n">
        <v>5.22228</v>
      </c>
      <c r="T36" s="172" t="n">
        <v>5.22228</v>
      </c>
      <c r="U36" s="172" t="n">
        <v>5.22228</v>
      </c>
      <c r="V36" s="172" t="n">
        <v>5.22228</v>
      </c>
      <c r="W36" s="172" t="n">
        <v>5.22228</v>
      </c>
      <c r="X36" s="172" t="n">
        <v>5.22228</v>
      </c>
      <c r="Y36" s="172" t="n">
        <v>5.22228</v>
      </c>
      <c r="Z36" s="172" t="n">
        <v>5.22228</v>
      </c>
      <c r="AA36" s="172" t="n">
        <v>5.22228</v>
      </c>
      <c r="AB36" s="172" t="n">
        <v>5.22228</v>
      </c>
      <c r="AC36" s="172" t="n">
        <v>5.22228</v>
      </c>
      <c r="AD36" s="172" t="n">
        <v>5.22228</v>
      </c>
      <c r="AE36" s="172" t="n">
        <v>5.22228</v>
      </c>
      <c r="AF36" s="172" t="n">
        <v>5.22228</v>
      </c>
      <c r="AG36" s="172" t="n">
        <v>5.22228</v>
      </c>
      <c r="AH36" s="172" t="n">
        <v>5.22228</v>
      </c>
      <c r="AI36" s="169" t="n">
        <v>0</v>
      </c>
    </row>
    <row r="37" ht="15" customHeight="1" s="159">
      <c r="A37" s="21" t="inlineStr">
        <is>
          <t>CNV000:aa_PentanesPlus</t>
        </is>
      </c>
      <c r="B37" s="26" t="inlineStr">
        <is>
          <t xml:space="preserve">  Natural Gasoline</t>
        </is>
      </c>
      <c r="C37" s="172" t="n">
        <v>4.62</v>
      </c>
      <c r="D37" s="172" t="n">
        <v>4.62</v>
      </c>
      <c r="E37" s="172" t="n">
        <v>4.62</v>
      </c>
      <c r="F37" s="172" t="n">
        <v>4.62</v>
      </c>
      <c r="G37" s="172" t="n">
        <v>4.62</v>
      </c>
      <c r="H37" s="172" t="n">
        <v>4.62</v>
      </c>
      <c r="I37" s="172" t="n">
        <v>4.62</v>
      </c>
      <c r="J37" s="172" t="n">
        <v>4.62</v>
      </c>
      <c r="K37" s="172" t="n">
        <v>4.62</v>
      </c>
      <c r="L37" s="172" t="n">
        <v>4.62</v>
      </c>
      <c r="M37" s="172" t="n">
        <v>4.62</v>
      </c>
      <c r="N37" s="172" t="n">
        <v>4.62</v>
      </c>
      <c r="O37" s="172" t="n">
        <v>4.62</v>
      </c>
      <c r="P37" s="172" t="n">
        <v>4.62</v>
      </c>
      <c r="Q37" s="172" t="n">
        <v>4.62</v>
      </c>
      <c r="R37" s="172" t="n">
        <v>4.62</v>
      </c>
      <c r="S37" s="172" t="n">
        <v>4.62</v>
      </c>
      <c r="T37" s="172" t="n">
        <v>4.62</v>
      </c>
      <c r="U37" s="172" t="n">
        <v>4.62</v>
      </c>
      <c r="V37" s="172" t="n">
        <v>4.62</v>
      </c>
      <c r="W37" s="172" t="n">
        <v>4.62</v>
      </c>
      <c r="X37" s="172" t="n">
        <v>4.62</v>
      </c>
      <c r="Y37" s="172" t="n">
        <v>4.62</v>
      </c>
      <c r="Z37" s="172" t="n">
        <v>4.62</v>
      </c>
      <c r="AA37" s="172" t="n">
        <v>4.62</v>
      </c>
      <c r="AB37" s="172" t="n">
        <v>4.62</v>
      </c>
      <c r="AC37" s="172" t="n">
        <v>4.62</v>
      </c>
      <c r="AD37" s="172" t="n">
        <v>4.62</v>
      </c>
      <c r="AE37" s="172" t="n">
        <v>4.62</v>
      </c>
      <c r="AF37" s="172" t="n">
        <v>4.62</v>
      </c>
      <c r="AG37" s="172" t="n">
        <v>4.62</v>
      </c>
      <c r="AH37" s="172" t="n">
        <v>4.62</v>
      </c>
      <c r="AI37" s="169" t="n">
        <v>0</v>
      </c>
    </row>
    <row r="38" ht="15" customHeight="1" s="159">
      <c r="A38" s="21" t="inlineStr">
        <is>
          <t>CNV000:aa_OtherPetroleu</t>
        </is>
      </c>
      <c r="B38" s="26" t="inlineStr">
        <is>
          <t xml:space="preserve">  Other Petroleum</t>
        </is>
      </c>
      <c r="C38" s="172" t="n">
        <v>5.8</v>
      </c>
      <c r="D38" s="172" t="n">
        <v>5.8</v>
      </c>
      <c r="E38" s="172" t="n">
        <v>5.8</v>
      </c>
      <c r="F38" s="172" t="n">
        <v>5.8</v>
      </c>
      <c r="G38" s="172" t="n">
        <v>5.8</v>
      </c>
      <c r="H38" s="172" t="n">
        <v>5.8</v>
      </c>
      <c r="I38" s="172" t="n">
        <v>5.8</v>
      </c>
      <c r="J38" s="172" t="n">
        <v>5.8</v>
      </c>
      <c r="K38" s="172" t="n">
        <v>5.8</v>
      </c>
      <c r="L38" s="172" t="n">
        <v>5.8</v>
      </c>
      <c r="M38" s="172" t="n">
        <v>5.8</v>
      </c>
      <c r="N38" s="172" t="n">
        <v>5.8</v>
      </c>
      <c r="O38" s="172" t="n">
        <v>5.8</v>
      </c>
      <c r="P38" s="172" t="n">
        <v>5.8</v>
      </c>
      <c r="Q38" s="172" t="n">
        <v>5.8</v>
      </c>
      <c r="R38" s="172" t="n">
        <v>5.8</v>
      </c>
      <c r="S38" s="172" t="n">
        <v>5.8</v>
      </c>
      <c r="T38" s="172" t="n">
        <v>5.8</v>
      </c>
      <c r="U38" s="172" t="n">
        <v>5.8</v>
      </c>
      <c r="V38" s="172" t="n">
        <v>5.8</v>
      </c>
      <c r="W38" s="172" t="n">
        <v>5.8</v>
      </c>
      <c r="X38" s="172" t="n">
        <v>5.8</v>
      </c>
      <c r="Y38" s="172" t="n">
        <v>5.8</v>
      </c>
      <c r="Z38" s="172" t="n">
        <v>5.8</v>
      </c>
      <c r="AA38" s="172" t="n">
        <v>5.8</v>
      </c>
      <c r="AB38" s="172" t="n">
        <v>5.8</v>
      </c>
      <c r="AC38" s="172" t="n">
        <v>5.8</v>
      </c>
      <c r="AD38" s="172" t="n">
        <v>5.8</v>
      </c>
      <c r="AE38" s="172" t="n">
        <v>5.8</v>
      </c>
      <c r="AF38" s="172" t="n">
        <v>5.8</v>
      </c>
      <c r="AG38" s="172" t="n">
        <v>5.8</v>
      </c>
      <c r="AH38" s="172" t="n">
        <v>5.8</v>
      </c>
      <c r="AI38" s="169" t="n">
        <v>0</v>
      </c>
    </row>
    <row r="39" ht="15" customHeight="1" s="159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2" t="n">
        <v>5.435604</v>
      </c>
      <c r="D39" s="172" t="n">
        <v>5.435604</v>
      </c>
      <c r="E39" s="172" t="n">
        <v>5.435604</v>
      </c>
      <c r="F39" s="172" t="n">
        <v>5.435604</v>
      </c>
      <c r="G39" s="172" t="n">
        <v>5.435604</v>
      </c>
      <c r="H39" s="172" t="n">
        <v>5.435604</v>
      </c>
      <c r="I39" s="172" t="n">
        <v>5.435604</v>
      </c>
      <c r="J39" s="172" t="n">
        <v>5.435604</v>
      </c>
      <c r="K39" s="172" t="n">
        <v>5.435604</v>
      </c>
      <c r="L39" s="172" t="n">
        <v>5.435604</v>
      </c>
      <c r="M39" s="172" t="n">
        <v>5.435604</v>
      </c>
      <c r="N39" s="172" t="n">
        <v>5.435604</v>
      </c>
      <c r="O39" s="172" t="n">
        <v>5.435604</v>
      </c>
      <c r="P39" s="172" t="n">
        <v>5.435604</v>
      </c>
      <c r="Q39" s="172" t="n">
        <v>5.435604</v>
      </c>
      <c r="R39" s="172" t="n">
        <v>5.435604</v>
      </c>
      <c r="S39" s="172" t="n">
        <v>5.435604</v>
      </c>
      <c r="T39" s="172" t="n">
        <v>5.435604</v>
      </c>
      <c r="U39" s="172" t="n">
        <v>5.435604</v>
      </c>
      <c r="V39" s="172" t="n">
        <v>5.435604</v>
      </c>
      <c r="W39" s="172" t="n">
        <v>5.435604</v>
      </c>
      <c r="X39" s="172" t="n">
        <v>5.435604</v>
      </c>
      <c r="Y39" s="172" t="n">
        <v>5.435604</v>
      </c>
      <c r="Z39" s="172" t="n">
        <v>5.435604</v>
      </c>
      <c r="AA39" s="172" t="n">
        <v>5.435604</v>
      </c>
      <c r="AB39" s="172" t="n">
        <v>5.435604</v>
      </c>
      <c r="AC39" s="172" t="n">
        <v>5.435604</v>
      </c>
      <c r="AD39" s="172" t="n">
        <v>5.435604</v>
      </c>
      <c r="AE39" s="172" t="n">
        <v>5.435604</v>
      </c>
      <c r="AF39" s="172" t="n">
        <v>5.435604</v>
      </c>
      <c r="AG39" s="172" t="n">
        <v>5.435604</v>
      </c>
      <c r="AH39" s="172" t="n">
        <v>5.435604</v>
      </c>
      <c r="AI39" s="169" t="n">
        <v>0</v>
      </c>
    </row>
    <row r="40" ht="15" customHeight="1" s="159">
      <c r="A40" s="21" t="inlineStr">
        <is>
          <t>CNV000:aa_PetroleumCoke</t>
        </is>
      </c>
      <c r="B40" s="26" t="inlineStr">
        <is>
          <t xml:space="preserve">  Petroleum Coke</t>
        </is>
      </c>
      <c r="C40" s="172" t="n">
        <v>6.287</v>
      </c>
      <c r="D40" s="172" t="n">
        <v>6.287</v>
      </c>
      <c r="E40" s="172" t="n">
        <v>6.287</v>
      </c>
      <c r="F40" s="172" t="n">
        <v>6.287</v>
      </c>
      <c r="G40" s="172" t="n">
        <v>6.287</v>
      </c>
      <c r="H40" s="172" t="n">
        <v>6.287</v>
      </c>
      <c r="I40" s="172" t="n">
        <v>6.287</v>
      </c>
      <c r="J40" s="172" t="n">
        <v>6.287</v>
      </c>
      <c r="K40" s="172" t="n">
        <v>6.287</v>
      </c>
      <c r="L40" s="172" t="n">
        <v>6.287</v>
      </c>
      <c r="M40" s="172" t="n">
        <v>6.287</v>
      </c>
      <c r="N40" s="172" t="n">
        <v>6.287</v>
      </c>
      <c r="O40" s="172" t="n">
        <v>6.287</v>
      </c>
      <c r="P40" s="172" t="n">
        <v>6.287</v>
      </c>
      <c r="Q40" s="172" t="n">
        <v>6.287</v>
      </c>
      <c r="R40" s="172" t="n">
        <v>6.287</v>
      </c>
      <c r="S40" s="172" t="n">
        <v>6.287</v>
      </c>
      <c r="T40" s="172" t="n">
        <v>6.287</v>
      </c>
      <c r="U40" s="172" t="n">
        <v>6.287</v>
      </c>
      <c r="V40" s="172" t="n">
        <v>6.287</v>
      </c>
      <c r="W40" s="172" t="n">
        <v>6.287</v>
      </c>
      <c r="X40" s="172" t="n">
        <v>6.287</v>
      </c>
      <c r="Y40" s="172" t="n">
        <v>6.287</v>
      </c>
      <c r="Z40" s="172" t="n">
        <v>6.287</v>
      </c>
      <c r="AA40" s="172" t="n">
        <v>6.287</v>
      </c>
      <c r="AB40" s="172" t="n">
        <v>6.287</v>
      </c>
      <c r="AC40" s="172" t="n">
        <v>6.287</v>
      </c>
      <c r="AD40" s="172" t="n">
        <v>6.287</v>
      </c>
      <c r="AE40" s="172" t="n">
        <v>6.287</v>
      </c>
      <c r="AF40" s="172" t="n">
        <v>6.287</v>
      </c>
      <c r="AG40" s="172" t="n">
        <v>6.287</v>
      </c>
      <c r="AH40" s="172" t="n">
        <v>6.287</v>
      </c>
      <c r="AI40" s="169" t="n">
        <v>0</v>
      </c>
    </row>
    <row r="41" ht="15" customHeight="1" s="159">
      <c r="A41" s="21" t="inlineStr">
        <is>
          <t>CNV000:aa_ResidualFuel</t>
        </is>
      </c>
      <c r="B41" s="26" t="inlineStr">
        <is>
          <t xml:space="preserve">  Residual Fuel</t>
        </is>
      </c>
      <c r="C41" s="172" t="n">
        <v>6.287</v>
      </c>
      <c r="D41" s="172" t="n">
        <v>6.287</v>
      </c>
      <c r="E41" s="172" t="n">
        <v>6.287</v>
      </c>
      <c r="F41" s="172" t="n">
        <v>6.287</v>
      </c>
      <c r="G41" s="172" t="n">
        <v>6.287</v>
      </c>
      <c r="H41" s="172" t="n">
        <v>6.287</v>
      </c>
      <c r="I41" s="172" t="n">
        <v>6.287</v>
      </c>
      <c r="J41" s="172" t="n">
        <v>6.287</v>
      </c>
      <c r="K41" s="172" t="n">
        <v>6.287</v>
      </c>
      <c r="L41" s="172" t="n">
        <v>6.287</v>
      </c>
      <c r="M41" s="172" t="n">
        <v>6.287</v>
      </c>
      <c r="N41" s="172" t="n">
        <v>6.287</v>
      </c>
      <c r="O41" s="172" t="n">
        <v>6.287</v>
      </c>
      <c r="P41" s="172" t="n">
        <v>6.287</v>
      </c>
      <c r="Q41" s="172" t="n">
        <v>6.287</v>
      </c>
      <c r="R41" s="172" t="n">
        <v>6.287</v>
      </c>
      <c r="S41" s="172" t="n">
        <v>6.287</v>
      </c>
      <c r="T41" s="172" t="n">
        <v>6.287</v>
      </c>
      <c r="U41" s="172" t="n">
        <v>6.287</v>
      </c>
      <c r="V41" s="172" t="n">
        <v>6.287</v>
      </c>
      <c r="W41" s="172" t="n">
        <v>6.287</v>
      </c>
      <c r="X41" s="172" t="n">
        <v>6.287</v>
      </c>
      <c r="Y41" s="172" t="n">
        <v>6.287</v>
      </c>
      <c r="Z41" s="172" t="n">
        <v>6.287</v>
      </c>
      <c r="AA41" s="172" t="n">
        <v>6.287</v>
      </c>
      <c r="AB41" s="172" t="n">
        <v>6.287</v>
      </c>
      <c r="AC41" s="172" t="n">
        <v>6.287</v>
      </c>
      <c r="AD41" s="172" t="n">
        <v>6.287</v>
      </c>
      <c r="AE41" s="172" t="n">
        <v>6.287</v>
      </c>
      <c r="AF41" s="172" t="n">
        <v>6.287</v>
      </c>
      <c r="AG41" s="172" t="n">
        <v>6.287</v>
      </c>
      <c r="AH41" s="172" t="n">
        <v>6.287</v>
      </c>
      <c r="AI41" s="169" t="n">
        <v>0</v>
      </c>
    </row>
    <row r="42" ht="15" customHeight="1" s="159">
      <c r="A42" s="21" t="inlineStr">
        <is>
          <t>CNV000:aa_StillGas</t>
        </is>
      </c>
      <c r="B42" s="26" t="inlineStr">
        <is>
          <t xml:space="preserve">  Still Gas</t>
        </is>
      </c>
      <c r="C42" s="172" t="n">
        <v>6.287</v>
      </c>
      <c r="D42" s="172" t="n">
        <v>6.287</v>
      </c>
      <c r="E42" s="172" t="n">
        <v>6.287</v>
      </c>
      <c r="F42" s="172" t="n">
        <v>6.287</v>
      </c>
      <c r="G42" s="172" t="n">
        <v>6.287</v>
      </c>
      <c r="H42" s="172" t="n">
        <v>6.287</v>
      </c>
      <c r="I42" s="172" t="n">
        <v>6.287</v>
      </c>
      <c r="J42" s="172" t="n">
        <v>6.287</v>
      </c>
      <c r="K42" s="172" t="n">
        <v>6.287</v>
      </c>
      <c r="L42" s="172" t="n">
        <v>6.287</v>
      </c>
      <c r="M42" s="172" t="n">
        <v>6.287</v>
      </c>
      <c r="N42" s="172" t="n">
        <v>6.287</v>
      </c>
      <c r="O42" s="172" t="n">
        <v>6.287</v>
      </c>
      <c r="P42" s="172" t="n">
        <v>6.287</v>
      </c>
      <c r="Q42" s="172" t="n">
        <v>6.287</v>
      </c>
      <c r="R42" s="172" t="n">
        <v>6.287</v>
      </c>
      <c r="S42" s="172" t="n">
        <v>6.287</v>
      </c>
      <c r="T42" s="172" t="n">
        <v>6.287</v>
      </c>
      <c r="U42" s="172" t="n">
        <v>6.287</v>
      </c>
      <c r="V42" s="172" t="n">
        <v>6.287</v>
      </c>
      <c r="W42" s="172" t="n">
        <v>6.287</v>
      </c>
      <c r="X42" s="172" t="n">
        <v>6.287</v>
      </c>
      <c r="Y42" s="172" t="n">
        <v>6.287</v>
      </c>
      <c r="Z42" s="172" t="n">
        <v>6.287</v>
      </c>
      <c r="AA42" s="172" t="n">
        <v>6.287</v>
      </c>
      <c r="AB42" s="172" t="n">
        <v>6.287</v>
      </c>
      <c r="AC42" s="172" t="n">
        <v>6.287</v>
      </c>
      <c r="AD42" s="172" t="n">
        <v>6.287</v>
      </c>
      <c r="AE42" s="172" t="n">
        <v>6.287</v>
      </c>
      <c r="AF42" s="172" t="n">
        <v>6.287</v>
      </c>
      <c r="AG42" s="172" t="n">
        <v>6.287</v>
      </c>
      <c r="AH42" s="172" t="n">
        <v>6.287</v>
      </c>
      <c r="AI42" s="169" t="n">
        <v>0</v>
      </c>
    </row>
    <row r="43" ht="15" customHeight="1" s="159">
      <c r="A43" s="21" t="inlineStr">
        <is>
          <t>CNV000:aa_UnfinishOilIm</t>
        </is>
      </c>
      <c r="B43" s="26" t="inlineStr">
        <is>
          <t xml:space="preserve">  Unfinished Oils</t>
        </is>
      </c>
      <c r="C43" s="172" t="n">
        <v>6.153794</v>
      </c>
      <c r="D43" s="172" t="n">
        <v>6.194235</v>
      </c>
      <c r="E43" s="172" t="n">
        <v>6.189125</v>
      </c>
      <c r="F43" s="172" t="n">
        <v>6.185256</v>
      </c>
      <c r="G43" s="172" t="n">
        <v>6.178966</v>
      </c>
      <c r="H43" s="172" t="n">
        <v>6.172843</v>
      </c>
      <c r="I43" s="172" t="n">
        <v>6.165823</v>
      </c>
      <c r="J43" s="172" t="n">
        <v>6.157691</v>
      </c>
      <c r="K43" s="172" t="n">
        <v>6.15875</v>
      </c>
      <c r="L43" s="172" t="n">
        <v>6.159815</v>
      </c>
      <c r="M43" s="172" t="n">
        <v>6.160887</v>
      </c>
      <c r="N43" s="172" t="n">
        <v>6.162986</v>
      </c>
      <c r="O43" s="172" t="n">
        <v>6.163051</v>
      </c>
      <c r="P43" s="172" t="n">
        <v>6.164641</v>
      </c>
      <c r="Q43" s="172" t="n">
        <v>6.165243</v>
      </c>
      <c r="R43" s="172" t="n">
        <v>6.16635</v>
      </c>
      <c r="S43" s="172" t="n">
        <v>6.167464</v>
      </c>
      <c r="T43" s="172" t="n">
        <v>6.168586</v>
      </c>
      <c r="U43" s="172" t="n">
        <v>6.169715</v>
      </c>
      <c r="V43" s="172" t="n">
        <v>6.170851</v>
      </c>
      <c r="W43" s="172" t="n">
        <v>6.171995</v>
      </c>
      <c r="X43" s="172" t="n">
        <v>6.173145</v>
      </c>
      <c r="Y43" s="172" t="n">
        <v>6.174229</v>
      </c>
      <c r="Z43" s="172" t="n">
        <v>6.175396</v>
      </c>
      <c r="AA43" s="172" t="n">
        <v>6.176572</v>
      </c>
      <c r="AB43" s="172" t="n">
        <v>6.177754</v>
      </c>
      <c r="AC43" s="172" t="n">
        <v>6.178945</v>
      </c>
      <c r="AD43" s="172" t="n">
        <v>6.180144</v>
      </c>
      <c r="AE43" s="172" t="n">
        <v>6.181352</v>
      </c>
      <c r="AF43" s="172" t="n">
        <v>6.182567</v>
      </c>
      <c r="AG43" s="172" t="n">
        <v>6.183791</v>
      </c>
      <c r="AH43" s="172" t="n">
        <v>6.185023</v>
      </c>
      <c r="AI43" s="169" t="n">
        <v>0.000163</v>
      </c>
    </row>
    <row r="44" ht="15" customHeight="1" s="159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2" t="n">
        <v>5.122477</v>
      </c>
      <c r="D44" s="172" t="n">
        <v>5.07284</v>
      </c>
      <c r="E44" s="172" t="n">
        <v>5.112672</v>
      </c>
      <c r="F44" s="172" t="n">
        <v>5.107801</v>
      </c>
      <c r="G44" s="172" t="n">
        <v>5.106295</v>
      </c>
      <c r="H44" s="172" t="n">
        <v>5.102963</v>
      </c>
      <c r="I44" s="172" t="n">
        <v>5.10178</v>
      </c>
      <c r="J44" s="172" t="n">
        <v>5.100844</v>
      </c>
      <c r="K44" s="172" t="n">
        <v>5.097609</v>
      </c>
      <c r="L44" s="172" t="n">
        <v>5.097109</v>
      </c>
      <c r="M44" s="172" t="n">
        <v>5.095479</v>
      </c>
      <c r="N44" s="172" t="n">
        <v>5.094931</v>
      </c>
      <c r="O44" s="172" t="n">
        <v>5.093499</v>
      </c>
      <c r="P44" s="172" t="n">
        <v>5.092192</v>
      </c>
      <c r="Q44" s="172" t="n">
        <v>5.089801</v>
      </c>
      <c r="R44" s="172" t="n">
        <v>5.090094</v>
      </c>
      <c r="S44" s="172" t="n">
        <v>5.089013</v>
      </c>
      <c r="T44" s="172" t="n">
        <v>5.086925</v>
      </c>
      <c r="U44" s="172" t="n">
        <v>5.086362</v>
      </c>
      <c r="V44" s="172" t="n">
        <v>5.08569</v>
      </c>
      <c r="W44" s="172" t="n">
        <v>5.084962</v>
      </c>
      <c r="X44" s="172" t="n">
        <v>5.083045</v>
      </c>
      <c r="Y44" s="172" t="n">
        <v>5.083106</v>
      </c>
      <c r="Z44" s="172" t="n">
        <v>5.082249</v>
      </c>
      <c r="AA44" s="172" t="n">
        <v>5.082109</v>
      </c>
      <c r="AB44" s="172" t="n">
        <v>5.081768</v>
      </c>
      <c r="AC44" s="172" t="n">
        <v>5.082486</v>
      </c>
      <c r="AD44" s="172" t="n">
        <v>5.081576</v>
      </c>
      <c r="AE44" s="172" t="n">
        <v>5.081859</v>
      </c>
      <c r="AF44" s="172" t="n">
        <v>5.082116</v>
      </c>
      <c r="AG44" s="172" t="n">
        <v>5.081609</v>
      </c>
      <c r="AH44" s="172" t="n">
        <v>5.082578</v>
      </c>
      <c r="AI44" s="169" t="n">
        <v>-0.000252</v>
      </c>
    </row>
    <row r="45" ht="15" customHeight="1" s="159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2" t="n">
        <v>5.826358</v>
      </c>
      <c r="D45" s="172" t="n">
        <v>5.904189</v>
      </c>
      <c r="E45" s="172" t="n">
        <v>5.82424</v>
      </c>
      <c r="F45" s="172" t="n">
        <v>5.821894</v>
      </c>
      <c r="G45" s="172" t="n">
        <v>5.809876</v>
      </c>
      <c r="H45" s="172" t="n">
        <v>5.811993</v>
      </c>
      <c r="I45" s="172" t="n">
        <v>5.793793</v>
      </c>
      <c r="J45" s="172" t="n">
        <v>5.80597</v>
      </c>
      <c r="K45" s="172" t="n">
        <v>5.823914</v>
      </c>
      <c r="L45" s="172" t="n">
        <v>5.827754</v>
      </c>
      <c r="M45" s="172" t="n">
        <v>5.840784</v>
      </c>
      <c r="N45" s="172" t="n">
        <v>5.854877</v>
      </c>
      <c r="O45" s="172" t="n">
        <v>5.86724</v>
      </c>
      <c r="P45" s="172" t="n">
        <v>5.840265</v>
      </c>
      <c r="Q45" s="172" t="n">
        <v>5.778894</v>
      </c>
      <c r="R45" s="172" t="n">
        <v>5.729787</v>
      </c>
      <c r="S45" s="172" t="n">
        <v>5.704897</v>
      </c>
      <c r="T45" s="172" t="n">
        <v>5.651903</v>
      </c>
      <c r="U45" s="172" t="n">
        <v>5.600453</v>
      </c>
      <c r="V45" s="172" t="n">
        <v>5.545398</v>
      </c>
      <c r="W45" s="172" t="n">
        <v>5.511117</v>
      </c>
      <c r="X45" s="172" t="n">
        <v>5.486877</v>
      </c>
      <c r="Y45" s="172" t="n">
        <v>5.468671</v>
      </c>
      <c r="Z45" s="172" t="n">
        <v>5.439244</v>
      </c>
      <c r="AA45" s="172" t="n">
        <v>5.407942</v>
      </c>
      <c r="AB45" s="172" t="n">
        <v>5.361335</v>
      </c>
      <c r="AC45" s="172" t="n">
        <v>5.322887</v>
      </c>
      <c r="AD45" s="172" t="n">
        <v>5.269269</v>
      </c>
      <c r="AE45" s="172" t="n">
        <v>5.233726</v>
      </c>
      <c r="AF45" s="172" t="n">
        <v>5.201461</v>
      </c>
      <c r="AG45" s="172" t="n">
        <v>5.149251</v>
      </c>
      <c r="AH45" s="172" t="n">
        <v>5.068886</v>
      </c>
      <c r="AI45" s="169" t="n">
        <v>-0.004483</v>
      </c>
    </row>
    <row r="46" ht="15" customHeight="1" s="159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2" t="n">
        <v>5.100351</v>
      </c>
      <c r="D46" s="172" t="n">
        <v>5.19095</v>
      </c>
      <c r="E46" s="172" t="n">
        <v>5.138597</v>
      </c>
      <c r="F46" s="172" t="n">
        <v>5.089464</v>
      </c>
      <c r="G46" s="172" t="n">
        <v>5.104694</v>
      </c>
      <c r="H46" s="172" t="n">
        <v>5.134517</v>
      </c>
      <c r="I46" s="172" t="n">
        <v>5.106856</v>
      </c>
      <c r="J46" s="172" t="n">
        <v>5.100668</v>
      </c>
      <c r="K46" s="172" t="n">
        <v>5.076242</v>
      </c>
      <c r="L46" s="172" t="n">
        <v>5.06989</v>
      </c>
      <c r="M46" s="172" t="n">
        <v>5.063272</v>
      </c>
      <c r="N46" s="172" t="n">
        <v>5.057621</v>
      </c>
      <c r="O46" s="172" t="n">
        <v>5.072187</v>
      </c>
      <c r="P46" s="172" t="n">
        <v>5.077088</v>
      </c>
      <c r="Q46" s="172" t="n">
        <v>5.061696</v>
      </c>
      <c r="R46" s="172" t="n">
        <v>5.057065</v>
      </c>
      <c r="S46" s="172" t="n">
        <v>5.056965</v>
      </c>
      <c r="T46" s="172" t="n">
        <v>5.04183</v>
      </c>
      <c r="U46" s="172" t="n">
        <v>5.046306</v>
      </c>
      <c r="V46" s="172" t="n">
        <v>5.044818</v>
      </c>
      <c r="W46" s="172" t="n">
        <v>5.040044</v>
      </c>
      <c r="X46" s="172" t="n">
        <v>5.03599</v>
      </c>
      <c r="Y46" s="172" t="n">
        <v>5.040297</v>
      </c>
      <c r="Z46" s="172" t="n">
        <v>5.037262</v>
      </c>
      <c r="AA46" s="172" t="n">
        <v>5.031384</v>
      </c>
      <c r="AB46" s="172" t="n">
        <v>5.032802</v>
      </c>
      <c r="AC46" s="172" t="n">
        <v>5.03141</v>
      </c>
      <c r="AD46" s="172" t="n">
        <v>5.018684</v>
      </c>
      <c r="AE46" s="172" t="n">
        <v>5.01263</v>
      </c>
      <c r="AF46" s="172" t="n">
        <v>5.010322</v>
      </c>
      <c r="AG46" s="172" t="n">
        <v>5.002589</v>
      </c>
      <c r="AH46" s="172" t="n">
        <v>4.99248</v>
      </c>
      <c r="AI46" s="169" t="n">
        <v>-0.0006890000000000001</v>
      </c>
    </row>
    <row r="47" ht="15" customHeight="1" s="159">
      <c r="B47" s="25" t="inlineStr">
        <is>
          <t xml:space="preserve">  Crude Oil</t>
        </is>
      </c>
    </row>
    <row r="48" ht="15" customHeight="1" s="159">
      <c r="A48" s="21" t="inlineStr">
        <is>
          <t>CNV000:aa_CrudeOilProdu</t>
        </is>
      </c>
      <c r="B48" s="39" t="inlineStr">
        <is>
          <t xml:space="preserve">    Production</t>
        </is>
      </c>
      <c r="C48" s="172" t="n">
        <v>5.722563</v>
      </c>
      <c r="D48" s="172" t="n">
        <v>5.71352</v>
      </c>
      <c r="E48" s="172" t="n">
        <v>5.706669</v>
      </c>
      <c r="F48" s="172" t="n">
        <v>5.704025</v>
      </c>
      <c r="G48" s="172" t="n">
        <v>5.703377</v>
      </c>
      <c r="H48" s="172" t="n">
        <v>5.702897</v>
      </c>
      <c r="I48" s="172" t="n">
        <v>5.702689</v>
      </c>
      <c r="J48" s="172" t="n">
        <v>5.703732</v>
      </c>
      <c r="K48" s="172" t="n">
        <v>5.703641</v>
      </c>
      <c r="L48" s="172" t="n">
        <v>5.702661</v>
      </c>
      <c r="M48" s="172" t="n">
        <v>5.701635</v>
      </c>
      <c r="N48" s="172" t="n">
        <v>5.701475</v>
      </c>
      <c r="O48" s="172" t="n">
        <v>5.701417</v>
      </c>
      <c r="P48" s="172" t="n">
        <v>5.702262</v>
      </c>
      <c r="Q48" s="172" t="n">
        <v>5.701519</v>
      </c>
      <c r="R48" s="172" t="n">
        <v>5.700072</v>
      </c>
      <c r="S48" s="172" t="n">
        <v>5.698419</v>
      </c>
      <c r="T48" s="172" t="n">
        <v>5.694129</v>
      </c>
      <c r="U48" s="172" t="n">
        <v>5.690056</v>
      </c>
      <c r="V48" s="172" t="n">
        <v>5.687774</v>
      </c>
      <c r="W48" s="172" t="n">
        <v>5.685159</v>
      </c>
      <c r="X48" s="172" t="n">
        <v>5.686702</v>
      </c>
      <c r="Y48" s="172" t="n">
        <v>5.68638</v>
      </c>
      <c r="Z48" s="172" t="n">
        <v>5.684192</v>
      </c>
      <c r="AA48" s="172" t="n">
        <v>5.682661</v>
      </c>
      <c r="AB48" s="172" t="n">
        <v>5.681334</v>
      </c>
      <c r="AC48" s="172" t="n">
        <v>5.679041</v>
      </c>
      <c r="AD48" s="172" t="n">
        <v>5.680569</v>
      </c>
      <c r="AE48" s="172" t="n">
        <v>5.680705</v>
      </c>
      <c r="AF48" s="172" t="n">
        <v>5.679089</v>
      </c>
      <c r="AG48" s="172" t="n">
        <v>5.677174</v>
      </c>
      <c r="AH48" s="172" t="n">
        <v>5.679273</v>
      </c>
      <c r="AI48" s="169" t="n">
        <v>-0.000245</v>
      </c>
    </row>
    <row r="49" ht="15" customHeight="1" s="159">
      <c r="A49" s="21" t="inlineStr">
        <is>
          <t>CNV000:aa_CrudeOilImpor</t>
        </is>
      </c>
      <c r="B49" s="39" t="inlineStr">
        <is>
          <t xml:space="preserve">    Imports</t>
        </is>
      </c>
      <c r="C49" s="172" t="n">
        <v>6.130524</v>
      </c>
      <c r="D49" s="172" t="n">
        <v>6.084184</v>
      </c>
      <c r="E49" s="172" t="n">
        <v>6.111468</v>
      </c>
      <c r="F49" s="172" t="n">
        <v>6.113081</v>
      </c>
      <c r="G49" s="172" t="n">
        <v>6.118769</v>
      </c>
      <c r="H49" s="172" t="n">
        <v>6.122619</v>
      </c>
      <c r="I49" s="172" t="n">
        <v>6.115864</v>
      </c>
      <c r="J49" s="172" t="n">
        <v>6.119236</v>
      </c>
      <c r="K49" s="172" t="n">
        <v>6.096032</v>
      </c>
      <c r="L49" s="172" t="n">
        <v>6.129145</v>
      </c>
      <c r="M49" s="172" t="n">
        <v>6.131928</v>
      </c>
      <c r="N49" s="172" t="n">
        <v>6.116815</v>
      </c>
      <c r="O49" s="172" t="n">
        <v>6.120201</v>
      </c>
      <c r="P49" s="172" t="n">
        <v>6.13271</v>
      </c>
      <c r="Q49" s="172" t="n">
        <v>6.093342</v>
      </c>
      <c r="R49" s="172" t="n">
        <v>6.118341</v>
      </c>
      <c r="S49" s="172" t="n">
        <v>6.120753</v>
      </c>
      <c r="T49" s="172" t="n">
        <v>6.10043</v>
      </c>
      <c r="U49" s="172" t="n">
        <v>6.11171</v>
      </c>
      <c r="V49" s="172" t="n">
        <v>6.11305</v>
      </c>
      <c r="W49" s="172" t="n">
        <v>6.114948</v>
      </c>
      <c r="X49" s="172" t="n">
        <v>6.107969</v>
      </c>
      <c r="Y49" s="172" t="n">
        <v>6.109843</v>
      </c>
      <c r="Z49" s="172" t="n">
        <v>6.106906</v>
      </c>
      <c r="AA49" s="172" t="n">
        <v>6.11393</v>
      </c>
      <c r="AB49" s="172" t="n">
        <v>6.113346</v>
      </c>
      <c r="AC49" s="172" t="n">
        <v>6.122666</v>
      </c>
      <c r="AD49" s="172" t="n">
        <v>6.107781</v>
      </c>
      <c r="AE49" s="172" t="n">
        <v>6.121242</v>
      </c>
      <c r="AF49" s="172" t="n">
        <v>6.123178</v>
      </c>
      <c r="AG49" s="172" t="n">
        <v>6.124586</v>
      </c>
      <c r="AH49" s="172" t="n">
        <v>6.128642</v>
      </c>
      <c r="AI49" s="169" t="n">
        <v>-1e-05</v>
      </c>
    </row>
    <row r="50" ht="15" customHeight="1" s="159">
      <c r="A50" s="21" t="inlineStr">
        <is>
          <t>CNV000:aa_CrudeOilExpor</t>
        </is>
      </c>
      <c r="B50" s="26" t="inlineStr">
        <is>
          <t xml:space="preserve">    Exports</t>
        </is>
      </c>
      <c r="C50" s="172" t="n">
        <v>5.562288</v>
      </c>
      <c r="D50" s="172" t="n">
        <v>5.5691</v>
      </c>
      <c r="E50" s="172" t="n">
        <v>5.57022</v>
      </c>
      <c r="F50" s="172" t="n">
        <v>5.570899</v>
      </c>
      <c r="G50" s="172" t="n">
        <v>5.571483</v>
      </c>
      <c r="H50" s="172" t="n">
        <v>5.5738</v>
      </c>
      <c r="I50" s="172" t="n">
        <v>5.571373</v>
      </c>
      <c r="J50" s="172" t="n">
        <v>5.5732</v>
      </c>
      <c r="K50" s="172" t="n">
        <v>5.572146</v>
      </c>
      <c r="L50" s="172" t="n">
        <v>5.572308</v>
      </c>
      <c r="M50" s="172" t="n">
        <v>5.57198</v>
      </c>
      <c r="N50" s="172" t="n">
        <v>5.570947</v>
      </c>
      <c r="O50" s="172" t="n">
        <v>5.570102</v>
      </c>
      <c r="P50" s="172" t="n">
        <v>5.570592</v>
      </c>
      <c r="Q50" s="172" t="n">
        <v>5.570013</v>
      </c>
      <c r="R50" s="172" t="n">
        <v>5.571083</v>
      </c>
      <c r="S50" s="172" t="n">
        <v>5.570448</v>
      </c>
      <c r="T50" s="172" t="n">
        <v>5.569338</v>
      </c>
      <c r="U50" s="172" t="n">
        <v>5.570599</v>
      </c>
      <c r="V50" s="172" t="n">
        <v>5.568672</v>
      </c>
      <c r="W50" s="172" t="n">
        <v>5.567814</v>
      </c>
      <c r="X50" s="172" t="n">
        <v>5.576875</v>
      </c>
      <c r="Y50" s="172" t="n">
        <v>5.584314</v>
      </c>
      <c r="Z50" s="172" t="n">
        <v>5.579766</v>
      </c>
      <c r="AA50" s="172" t="n">
        <v>5.576231</v>
      </c>
      <c r="AB50" s="172" t="n">
        <v>5.572698</v>
      </c>
      <c r="AC50" s="172" t="n">
        <v>5.569394</v>
      </c>
      <c r="AD50" s="172" t="n">
        <v>5.564217</v>
      </c>
      <c r="AE50" s="172" t="n">
        <v>5.567464</v>
      </c>
      <c r="AF50" s="172" t="n">
        <v>5.567901</v>
      </c>
      <c r="AG50" s="172" t="n">
        <v>5.566223</v>
      </c>
      <c r="AH50" s="172" t="n">
        <v>5.551153</v>
      </c>
      <c r="AI50" s="169" t="n">
        <v>-6.499999999999999e-05</v>
      </c>
    </row>
    <row r="51" ht="15" customHeight="1" s="159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2" t="n">
        <v>3.682947</v>
      </c>
      <c r="D51" s="172" t="n">
        <v>3.663116</v>
      </c>
      <c r="E51" s="172" t="n">
        <v>3.653924</v>
      </c>
      <c r="F51" s="172" t="n">
        <v>3.661514</v>
      </c>
      <c r="G51" s="172" t="n">
        <v>3.659832</v>
      </c>
      <c r="H51" s="172" t="n">
        <v>3.655703</v>
      </c>
      <c r="I51" s="172" t="n">
        <v>3.65141</v>
      </c>
      <c r="J51" s="172" t="n">
        <v>3.647604</v>
      </c>
      <c r="K51" s="172" t="n">
        <v>3.643152</v>
      </c>
      <c r="L51" s="172" t="n">
        <v>3.640599</v>
      </c>
      <c r="M51" s="172" t="n">
        <v>3.638961</v>
      </c>
      <c r="N51" s="172" t="n">
        <v>3.63795</v>
      </c>
      <c r="O51" s="172" t="n">
        <v>3.636663</v>
      </c>
      <c r="P51" s="172" t="n">
        <v>3.637153</v>
      </c>
      <c r="Q51" s="172" t="n">
        <v>3.637112</v>
      </c>
      <c r="R51" s="172" t="n">
        <v>3.636421</v>
      </c>
      <c r="S51" s="172" t="n">
        <v>3.634947</v>
      </c>
      <c r="T51" s="172" t="n">
        <v>3.634929</v>
      </c>
      <c r="U51" s="172" t="n">
        <v>3.634116</v>
      </c>
      <c r="V51" s="172" t="n">
        <v>3.634389</v>
      </c>
      <c r="W51" s="172" t="n">
        <v>3.634512</v>
      </c>
      <c r="X51" s="172" t="n">
        <v>3.636323</v>
      </c>
      <c r="Y51" s="172" t="n">
        <v>3.636969</v>
      </c>
      <c r="Z51" s="172" t="n">
        <v>3.636831</v>
      </c>
      <c r="AA51" s="172" t="n">
        <v>3.637443</v>
      </c>
      <c r="AB51" s="172" t="n">
        <v>3.63772</v>
      </c>
      <c r="AC51" s="172" t="n">
        <v>3.638049</v>
      </c>
      <c r="AD51" s="172" t="n">
        <v>3.638009</v>
      </c>
      <c r="AE51" s="172" t="n">
        <v>3.637204</v>
      </c>
      <c r="AF51" s="172" t="n">
        <v>3.635921</v>
      </c>
      <c r="AG51" s="172" t="n">
        <v>3.635727</v>
      </c>
      <c r="AH51" s="172" t="n">
        <v>3.635125</v>
      </c>
      <c r="AI51" s="169" t="n">
        <v>-0.000422</v>
      </c>
    </row>
    <row r="53" ht="15" customHeight="1" s="159">
      <c r="B53" s="25" t="inlineStr">
        <is>
          <t>Natural Gas (thousand Btu per cubic foot)</t>
        </is>
      </c>
    </row>
    <row r="54" ht="15" customHeight="1" s="159">
      <c r="A54" s="21" t="inlineStr">
        <is>
          <t>CNV000:ba_Consumption</t>
        </is>
      </c>
      <c r="B54" s="26" t="inlineStr">
        <is>
          <t xml:space="preserve">  Consumption</t>
        </is>
      </c>
      <c r="C54" s="172" t="n">
        <v>1.036</v>
      </c>
      <c r="D54" s="172" t="n">
        <v>1.036</v>
      </c>
      <c r="E54" s="172" t="n">
        <v>1.036</v>
      </c>
      <c r="F54" s="172" t="n">
        <v>1.036</v>
      </c>
      <c r="G54" s="172" t="n">
        <v>1.036</v>
      </c>
      <c r="H54" s="172" t="n">
        <v>1.036</v>
      </c>
      <c r="I54" s="172" t="n">
        <v>1.036</v>
      </c>
      <c r="J54" s="172" t="n">
        <v>1.036</v>
      </c>
      <c r="K54" s="172" t="n">
        <v>1.036</v>
      </c>
      <c r="L54" s="172" t="n">
        <v>1.036</v>
      </c>
      <c r="M54" s="172" t="n">
        <v>1.036</v>
      </c>
      <c r="N54" s="172" t="n">
        <v>1.036</v>
      </c>
      <c r="O54" s="172" t="n">
        <v>1.036</v>
      </c>
      <c r="P54" s="172" t="n">
        <v>1.036</v>
      </c>
      <c r="Q54" s="172" t="n">
        <v>1.036</v>
      </c>
      <c r="R54" s="172" t="n">
        <v>1.036</v>
      </c>
      <c r="S54" s="172" t="n">
        <v>1.036</v>
      </c>
      <c r="T54" s="172" t="n">
        <v>1.036</v>
      </c>
      <c r="U54" s="172" t="n">
        <v>1.036</v>
      </c>
      <c r="V54" s="172" t="n">
        <v>1.036</v>
      </c>
      <c r="W54" s="172" t="n">
        <v>1.036</v>
      </c>
      <c r="X54" s="172" t="n">
        <v>1.036</v>
      </c>
      <c r="Y54" s="172" t="n">
        <v>1.036</v>
      </c>
      <c r="Z54" s="172" t="n">
        <v>1.036</v>
      </c>
      <c r="AA54" s="172" t="n">
        <v>1.036</v>
      </c>
      <c r="AB54" s="172" t="n">
        <v>1.036</v>
      </c>
      <c r="AC54" s="172" t="n">
        <v>1.036</v>
      </c>
      <c r="AD54" s="172" t="n">
        <v>1.036</v>
      </c>
      <c r="AE54" s="172" t="n">
        <v>1.036</v>
      </c>
      <c r="AF54" s="172" t="n">
        <v>1.036</v>
      </c>
      <c r="AG54" s="172" t="n">
        <v>1.036</v>
      </c>
      <c r="AH54" s="172" t="n">
        <v>1.036</v>
      </c>
      <c r="AI54" s="169" t="n">
        <v>0</v>
      </c>
    </row>
    <row r="55" ht="15" customHeight="1" s="159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2" t="n">
        <v>1.033</v>
      </c>
      <c r="D55" s="172" t="n">
        <v>1.033</v>
      </c>
      <c r="E55" s="172" t="n">
        <v>1.033</v>
      </c>
      <c r="F55" s="172" t="n">
        <v>1.033</v>
      </c>
      <c r="G55" s="172" t="n">
        <v>1.033</v>
      </c>
      <c r="H55" s="172" t="n">
        <v>1.033</v>
      </c>
      <c r="I55" s="172" t="n">
        <v>1.033</v>
      </c>
      <c r="J55" s="172" t="n">
        <v>1.033</v>
      </c>
      <c r="K55" s="172" t="n">
        <v>1.033</v>
      </c>
      <c r="L55" s="172" t="n">
        <v>1.033</v>
      </c>
      <c r="M55" s="172" t="n">
        <v>1.033</v>
      </c>
      <c r="N55" s="172" t="n">
        <v>1.033</v>
      </c>
      <c r="O55" s="172" t="n">
        <v>1.033</v>
      </c>
      <c r="P55" s="172" t="n">
        <v>1.033</v>
      </c>
      <c r="Q55" s="172" t="n">
        <v>1.033</v>
      </c>
      <c r="R55" s="172" t="n">
        <v>1.033</v>
      </c>
      <c r="S55" s="172" t="n">
        <v>1.033</v>
      </c>
      <c r="T55" s="172" t="n">
        <v>1.033</v>
      </c>
      <c r="U55" s="172" t="n">
        <v>1.033</v>
      </c>
      <c r="V55" s="172" t="n">
        <v>1.033</v>
      </c>
      <c r="W55" s="172" t="n">
        <v>1.033</v>
      </c>
      <c r="X55" s="172" t="n">
        <v>1.033</v>
      </c>
      <c r="Y55" s="172" t="n">
        <v>1.033</v>
      </c>
      <c r="Z55" s="172" t="n">
        <v>1.033</v>
      </c>
      <c r="AA55" s="172" t="n">
        <v>1.033</v>
      </c>
      <c r="AB55" s="172" t="n">
        <v>1.033</v>
      </c>
      <c r="AC55" s="172" t="n">
        <v>1.033</v>
      </c>
      <c r="AD55" s="172" t="n">
        <v>1.033</v>
      </c>
      <c r="AE55" s="172" t="n">
        <v>1.033</v>
      </c>
      <c r="AF55" s="172" t="n">
        <v>1.033</v>
      </c>
      <c r="AG55" s="172" t="n">
        <v>1.033</v>
      </c>
      <c r="AH55" s="172" t="n">
        <v>1.033</v>
      </c>
      <c r="AI55" s="169" t="n">
        <v>0</v>
      </c>
    </row>
    <row r="56" ht="15" customHeight="1" s="159">
      <c r="A56" s="21" t="inlineStr">
        <is>
          <t>CNV000:ba_Nonutility</t>
        </is>
      </c>
      <c r="B56" s="26" t="inlineStr">
        <is>
          <t xml:space="preserve">    End-use Sector</t>
        </is>
      </c>
      <c r="C56" s="172" t="n">
        <v>1.038</v>
      </c>
      <c r="D56" s="172" t="n">
        <v>1.038</v>
      </c>
      <c r="E56" s="172" t="n">
        <v>1.038</v>
      </c>
      <c r="F56" s="172" t="n">
        <v>1.038</v>
      </c>
      <c r="G56" s="172" t="n">
        <v>1.038</v>
      </c>
      <c r="H56" s="172" t="n">
        <v>1.038</v>
      </c>
      <c r="I56" s="172" t="n">
        <v>1.038</v>
      </c>
      <c r="J56" s="172" t="n">
        <v>1.038</v>
      </c>
      <c r="K56" s="172" t="n">
        <v>1.038</v>
      </c>
      <c r="L56" s="172" t="n">
        <v>1.038</v>
      </c>
      <c r="M56" s="172" t="n">
        <v>1.038</v>
      </c>
      <c r="N56" s="172" t="n">
        <v>1.038</v>
      </c>
      <c r="O56" s="172" t="n">
        <v>1.038</v>
      </c>
      <c r="P56" s="172" t="n">
        <v>1.038</v>
      </c>
      <c r="Q56" s="172" t="n">
        <v>1.038</v>
      </c>
      <c r="R56" s="172" t="n">
        <v>1.038</v>
      </c>
      <c r="S56" s="172" t="n">
        <v>1.038</v>
      </c>
      <c r="T56" s="172" t="n">
        <v>1.038</v>
      </c>
      <c r="U56" s="172" t="n">
        <v>1.038</v>
      </c>
      <c r="V56" s="172" t="n">
        <v>1.038</v>
      </c>
      <c r="W56" s="172" t="n">
        <v>1.038</v>
      </c>
      <c r="X56" s="172" t="n">
        <v>1.038</v>
      </c>
      <c r="Y56" s="172" t="n">
        <v>1.038</v>
      </c>
      <c r="Z56" s="172" t="n">
        <v>1.038</v>
      </c>
      <c r="AA56" s="172" t="n">
        <v>1.038</v>
      </c>
      <c r="AB56" s="172" t="n">
        <v>1.038</v>
      </c>
      <c r="AC56" s="172" t="n">
        <v>1.038</v>
      </c>
      <c r="AD56" s="172" t="n">
        <v>1.038</v>
      </c>
      <c r="AE56" s="172" t="n">
        <v>1.038</v>
      </c>
      <c r="AF56" s="172" t="n">
        <v>1.038</v>
      </c>
      <c r="AG56" s="172" t="n">
        <v>1.038</v>
      </c>
      <c r="AH56" s="172" t="n">
        <v>1.038</v>
      </c>
      <c r="AI56" s="169" t="n">
        <v>0</v>
      </c>
    </row>
    <row r="57" ht="15" customHeight="1" s="159">
      <c r="A57" s="21" t="inlineStr">
        <is>
          <t>CNV000:ba_Production</t>
        </is>
      </c>
      <c r="B57" s="26" t="inlineStr">
        <is>
          <t xml:space="preserve">  Production</t>
        </is>
      </c>
      <c r="C57" s="172" t="n">
        <v>1.036</v>
      </c>
      <c r="D57" s="172" t="n">
        <v>1.036</v>
      </c>
      <c r="E57" s="172" t="n">
        <v>1.036</v>
      </c>
      <c r="F57" s="172" t="n">
        <v>1.036</v>
      </c>
      <c r="G57" s="172" t="n">
        <v>1.036</v>
      </c>
      <c r="H57" s="172" t="n">
        <v>1.036</v>
      </c>
      <c r="I57" s="172" t="n">
        <v>1.036</v>
      </c>
      <c r="J57" s="172" t="n">
        <v>1.036</v>
      </c>
      <c r="K57" s="172" t="n">
        <v>1.036</v>
      </c>
      <c r="L57" s="172" t="n">
        <v>1.036</v>
      </c>
      <c r="M57" s="172" t="n">
        <v>1.036</v>
      </c>
      <c r="N57" s="172" t="n">
        <v>1.036</v>
      </c>
      <c r="O57" s="172" t="n">
        <v>1.036</v>
      </c>
      <c r="P57" s="172" t="n">
        <v>1.036</v>
      </c>
      <c r="Q57" s="172" t="n">
        <v>1.036</v>
      </c>
      <c r="R57" s="172" t="n">
        <v>1.036</v>
      </c>
      <c r="S57" s="172" t="n">
        <v>1.036</v>
      </c>
      <c r="T57" s="172" t="n">
        <v>1.036</v>
      </c>
      <c r="U57" s="172" t="n">
        <v>1.036</v>
      </c>
      <c r="V57" s="172" t="n">
        <v>1.036</v>
      </c>
      <c r="W57" s="172" t="n">
        <v>1.036</v>
      </c>
      <c r="X57" s="172" t="n">
        <v>1.036</v>
      </c>
      <c r="Y57" s="172" t="n">
        <v>1.036</v>
      </c>
      <c r="Z57" s="172" t="n">
        <v>1.036</v>
      </c>
      <c r="AA57" s="172" t="n">
        <v>1.036</v>
      </c>
      <c r="AB57" s="172" t="n">
        <v>1.036</v>
      </c>
      <c r="AC57" s="172" t="n">
        <v>1.036</v>
      </c>
      <c r="AD57" s="172" t="n">
        <v>1.036</v>
      </c>
      <c r="AE57" s="172" t="n">
        <v>1.036</v>
      </c>
      <c r="AF57" s="172" t="n">
        <v>1.036</v>
      </c>
      <c r="AG57" s="172" t="n">
        <v>1.036</v>
      </c>
      <c r="AH57" s="172" t="n">
        <v>1.036</v>
      </c>
      <c r="AI57" s="169" t="n">
        <v>0</v>
      </c>
    </row>
    <row r="58" ht="15" customHeight="1" s="159">
      <c r="A58" s="21" t="inlineStr">
        <is>
          <t>CNV000:ba_Imports</t>
        </is>
      </c>
      <c r="B58" s="26" t="inlineStr">
        <is>
          <t xml:space="preserve">  Imports</t>
        </is>
      </c>
      <c r="C58" s="172" t="n">
        <v>1.025</v>
      </c>
      <c r="D58" s="172" t="n">
        <v>1.025</v>
      </c>
      <c r="E58" s="172" t="n">
        <v>1.025</v>
      </c>
      <c r="F58" s="172" t="n">
        <v>1.025</v>
      </c>
      <c r="G58" s="172" t="n">
        <v>1.025</v>
      </c>
      <c r="H58" s="172" t="n">
        <v>1.025</v>
      </c>
      <c r="I58" s="172" t="n">
        <v>1.025</v>
      </c>
      <c r="J58" s="172" t="n">
        <v>1.025</v>
      </c>
      <c r="K58" s="172" t="n">
        <v>1.025</v>
      </c>
      <c r="L58" s="172" t="n">
        <v>1.025</v>
      </c>
      <c r="M58" s="172" t="n">
        <v>1.025</v>
      </c>
      <c r="N58" s="172" t="n">
        <v>1.025</v>
      </c>
      <c r="O58" s="172" t="n">
        <v>1.025</v>
      </c>
      <c r="P58" s="172" t="n">
        <v>1.025</v>
      </c>
      <c r="Q58" s="172" t="n">
        <v>1.025</v>
      </c>
      <c r="R58" s="172" t="n">
        <v>1.025</v>
      </c>
      <c r="S58" s="172" t="n">
        <v>1.025</v>
      </c>
      <c r="T58" s="172" t="n">
        <v>1.025</v>
      </c>
      <c r="U58" s="172" t="n">
        <v>1.025</v>
      </c>
      <c r="V58" s="172" t="n">
        <v>1.025</v>
      </c>
      <c r="W58" s="172" t="n">
        <v>1.025</v>
      </c>
      <c r="X58" s="172" t="n">
        <v>1.025</v>
      </c>
      <c r="Y58" s="172" t="n">
        <v>1.025</v>
      </c>
      <c r="Z58" s="172" t="n">
        <v>1.025</v>
      </c>
      <c r="AA58" s="172" t="n">
        <v>1.025</v>
      </c>
      <c r="AB58" s="172" t="n">
        <v>1.025</v>
      </c>
      <c r="AC58" s="172" t="n">
        <v>1.025</v>
      </c>
      <c r="AD58" s="172" t="n">
        <v>1.025</v>
      </c>
      <c r="AE58" s="172" t="n">
        <v>1.025</v>
      </c>
      <c r="AF58" s="172" t="n">
        <v>1.025</v>
      </c>
      <c r="AG58" s="172" t="n">
        <v>1.025</v>
      </c>
      <c r="AH58" s="172" t="n">
        <v>1.025</v>
      </c>
      <c r="AI58" s="169" t="n">
        <v>0</v>
      </c>
    </row>
    <row r="59" ht="15" customHeight="1" s="159">
      <c r="A59" s="21" t="inlineStr">
        <is>
          <t>CNV000:ba_Exports</t>
        </is>
      </c>
      <c r="B59" s="26" t="inlineStr">
        <is>
          <t xml:space="preserve">  Exports</t>
        </is>
      </c>
      <c r="C59" s="172" t="n">
        <v>1.009</v>
      </c>
      <c r="D59" s="172" t="n">
        <v>1.009</v>
      </c>
      <c r="E59" s="172" t="n">
        <v>1.009</v>
      </c>
      <c r="F59" s="172" t="n">
        <v>1.009</v>
      </c>
      <c r="G59" s="172" t="n">
        <v>1.009</v>
      </c>
      <c r="H59" s="172" t="n">
        <v>1.009</v>
      </c>
      <c r="I59" s="172" t="n">
        <v>1.009</v>
      </c>
      <c r="J59" s="172" t="n">
        <v>1.009</v>
      </c>
      <c r="K59" s="172" t="n">
        <v>1.009</v>
      </c>
      <c r="L59" s="172" t="n">
        <v>1.009</v>
      </c>
      <c r="M59" s="172" t="n">
        <v>1.009</v>
      </c>
      <c r="N59" s="172" t="n">
        <v>1.009</v>
      </c>
      <c r="O59" s="172" t="n">
        <v>1.009</v>
      </c>
      <c r="P59" s="172" t="n">
        <v>1.009</v>
      </c>
      <c r="Q59" s="172" t="n">
        <v>1.009</v>
      </c>
      <c r="R59" s="172" t="n">
        <v>1.009</v>
      </c>
      <c r="S59" s="172" t="n">
        <v>1.009</v>
      </c>
      <c r="T59" s="172" t="n">
        <v>1.009</v>
      </c>
      <c r="U59" s="172" t="n">
        <v>1.009</v>
      </c>
      <c r="V59" s="172" t="n">
        <v>1.009</v>
      </c>
      <c r="W59" s="172" t="n">
        <v>1.009</v>
      </c>
      <c r="X59" s="172" t="n">
        <v>1.009</v>
      </c>
      <c r="Y59" s="172" t="n">
        <v>1.009</v>
      </c>
      <c r="Z59" s="172" t="n">
        <v>1.009</v>
      </c>
      <c r="AA59" s="172" t="n">
        <v>1.009</v>
      </c>
      <c r="AB59" s="172" t="n">
        <v>1.009</v>
      </c>
      <c r="AC59" s="172" t="n">
        <v>1.009</v>
      </c>
      <c r="AD59" s="172" t="n">
        <v>1.009</v>
      </c>
      <c r="AE59" s="172" t="n">
        <v>1.009</v>
      </c>
      <c r="AF59" s="172" t="n">
        <v>1.009</v>
      </c>
      <c r="AG59" s="172" t="n">
        <v>1.009</v>
      </c>
      <c r="AH59" s="172" t="n">
        <v>1.009</v>
      </c>
      <c r="AI59" s="169" t="n">
        <v>0</v>
      </c>
    </row>
    <row r="60" ht="15" customHeight="1" s="159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2" t="n">
        <v>0.96</v>
      </c>
      <c r="D60" s="172" t="n">
        <v>0.96</v>
      </c>
      <c r="E60" s="172" t="n">
        <v>0.96</v>
      </c>
      <c r="F60" s="172" t="n">
        <v>0.96</v>
      </c>
      <c r="G60" s="172" t="n">
        <v>0.96</v>
      </c>
      <c r="H60" s="172" t="n">
        <v>0.96</v>
      </c>
      <c r="I60" s="172" t="n">
        <v>0.96</v>
      </c>
      <c r="J60" s="172" t="n">
        <v>0.96</v>
      </c>
      <c r="K60" s="172" t="n">
        <v>0.96</v>
      </c>
      <c r="L60" s="172" t="n">
        <v>0.96</v>
      </c>
      <c r="M60" s="172" t="n">
        <v>0.96</v>
      </c>
      <c r="N60" s="172" t="n">
        <v>0.96</v>
      </c>
      <c r="O60" s="172" t="n">
        <v>0.96</v>
      </c>
      <c r="P60" s="172" t="n">
        <v>0.96</v>
      </c>
      <c r="Q60" s="172" t="n">
        <v>0.96</v>
      </c>
      <c r="R60" s="172" t="n">
        <v>0.96</v>
      </c>
      <c r="S60" s="172" t="n">
        <v>0.96</v>
      </c>
      <c r="T60" s="172" t="n">
        <v>0.96</v>
      </c>
      <c r="U60" s="172" t="n">
        <v>0.96</v>
      </c>
      <c r="V60" s="172" t="n">
        <v>0.96</v>
      </c>
      <c r="W60" s="172" t="n">
        <v>0.96</v>
      </c>
      <c r="X60" s="172" t="n">
        <v>0.96</v>
      </c>
      <c r="Y60" s="172" t="n">
        <v>0.96</v>
      </c>
      <c r="Z60" s="172" t="n">
        <v>0.96</v>
      </c>
      <c r="AA60" s="172" t="n">
        <v>0.96</v>
      </c>
      <c r="AB60" s="172" t="n">
        <v>0.96</v>
      </c>
      <c r="AC60" s="172" t="n">
        <v>0.96</v>
      </c>
      <c r="AD60" s="172" t="n">
        <v>0.96</v>
      </c>
      <c r="AE60" s="172" t="n">
        <v>0.96</v>
      </c>
      <c r="AF60" s="172" t="n">
        <v>0.96</v>
      </c>
      <c r="AG60" s="172" t="n">
        <v>0.96</v>
      </c>
      <c r="AH60" s="172" t="n">
        <v>0.96</v>
      </c>
      <c r="AI60" s="169" t="n">
        <v>0</v>
      </c>
    </row>
    <row r="62" ht="15" customHeight="1" s="159">
      <c r="B62" s="25" t="inlineStr">
        <is>
          <t>Coal (million Btu per short ton)</t>
        </is>
      </c>
    </row>
    <row r="63" ht="15" customHeight="1" s="159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69" t="n">
        <v>0.001661</v>
      </c>
    </row>
    <row r="64" ht="15" customHeight="1" s="159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69" t="n">
        <v>-0.000505</v>
      </c>
    </row>
    <row r="65" ht="15" customHeight="1" s="159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69" t="n">
        <v>-0.000306</v>
      </c>
    </row>
    <row r="66" ht="15" customHeight="1" s="159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69" t="n">
        <v>0.001355</v>
      </c>
    </row>
    <row r="67" ht="15" customHeight="1" s="159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69" t="n">
        <v>-0.001231</v>
      </c>
    </row>
    <row r="68" ht="15" customHeight="1" s="159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69" t="n">
        <v>-0.000234</v>
      </c>
    </row>
    <row r="69" ht="15" customHeight="1" s="159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69" t="n">
        <v>-0.000168</v>
      </c>
    </row>
    <row r="70" ht="15" customHeight="1" s="159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69" t="n">
        <v>0.001503</v>
      </c>
    </row>
    <row r="71" ht="15" customHeight="1" s="159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69" t="n">
        <v>0.001061</v>
      </c>
    </row>
    <row r="72" ht="15" customHeight="1" s="159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69" t="n">
        <v>-0.000569</v>
      </c>
    </row>
    <row r="73" ht="15" customHeight="1" s="159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69" t="inlineStr">
        <is>
          <t>- -</t>
        </is>
      </c>
    </row>
    <row r="74" ht="15" customHeight="1" s="159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69" t="n">
        <v>0</v>
      </c>
    </row>
    <row r="76" ht="15" customHeight="1" s="159">
      <c r="B76" s="25" t="inlineStr">
        <is>
          <t>Approximate Heat Rates and Heat Content</t>
        </is>
      </c>
    </row>
    <row r="77" ht="15" customHeight="1" s="159">
      <c r="B77" s="25" t="inlineStr">
        <is>
          <t>(Btu per kilowatthour)</t>
        </is>
      </c>
    </row>
    <row r="78" ht="15" customHeight="1" s="159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69" t="n">
        <v>0</v>
      </c>
    </row>
    <row r="79" ht="15" customHeight="1" s="159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69" t="n">
        <v>-0.005053</v>
      </c>
    </row>
    <row r="80" ht="15" customHeight="1" s="159">
      <c r="B80" s="162" t="inlineStr">
        <is>
          <t xml:space="preserve">   1/ Includes ethane, natural gasoline, and refinery olefins.</t>
        </is>
      </c>
      <c r="C80" s="163" t="n"/>
      <c r="D80" s="163" t="n"/>
      <c r="E80" s="163" t="n"/>
      <c r="F80" s="163" t="n"/>
      <c r="G80" s="163" t="n"/>
      <c r="H80" s="163" t="n"/>
      <c r="I80" s="163" t="n"/>
      <c r="J80" s="163" t="n"/>
      <c r="K80" s="163" t="n"/>
      <c r="L80" s="163" t="n"/>
      <c r="M80" s="163" t="n"/>
      <c r="N80" s="163" t="n"/>
      <c r="O80" s="163" t="n"/>
      <c r="P80" s="163" t="n"/>
      <c r="Q80" s="163" t="n"/>
      <c r="R80" s="163" t="n"/>
      <c r="S80" s="163" t="n"/>
      <c r="T80" s="163" t="n"/>
      <c r="U80" s="163" t="n"/>
      <c r="V80" s="163" t="n"/>
      <c r="W80" s="163" t="n"/>
      <c r="X80" s="163" t="n"/>
      <c r="Y80" s="163" t="n"/>
      <c r="Z80" s="163" t="n"/>
      <c r="AA80" s="163" t="n"/>
      <c r="AB80" s="163" t="n"/>
      <c r="AC80" s="163" t="n"/>
      <c r="AD80" s="163" t="n"/>
      <c r="AE80" s="163" t="n"/>
      <c r="AF80" s="163" t="n"/>
      <c r="AG80" s="163" t="n"/>
      <c r="AH80" s="163" t="n"/>
      <c r="AI80" s="163" t="n"/>
    </row>
    <row r="81" ht="15" customHeight="1" s="159">
      <c r="B81" s="19" t="inlineStr">
        <is>
          <t xml:space="preserve">   2/ Includes all electricity-only and combined heat and power plants that have a regulatory status.</t>
        </is>
      </c>
    </row>
    <row r="82" ht="15" customHeight="1" s="159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59">
      <c r="B83" s="19" t="inlineStr">
        <is>
          <t xml:space="preserve">   - - = Not applicable.</t>
        </is>
      </c>
    </row>
    <row r="84" ht="15" customHeight="1" s="159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59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29"/>
    <col width="9.1640625" customWidth="1" style="60" min="30" max="16384"/>
  </cols>
  <sheetData>
    <row r="2" ht="16" customHeight="1" s="159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59"/>
    <row r="6" hidden="1" s="159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59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59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59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59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59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59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59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59"/>
    <row r="15" hidden="1" s="159"/>
    <row r="16" ht="14" customHeight="1" s="159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59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3" t="inlineStr">
        <is>
          <t>Coking Coal</t>
        </is>
      </c>
      <c r="B19" s="174" t="n">
        <v>0</v>
      </c>
      <c r="C19" s="174" t="n">
        <v>0</v>
      </c>
      <c r="D19" s="174" t="n">
        <v>0</v>
      </c>
      <c r="E19" s="174" t="n">
        <v>0.9900519152026845</v>
      </c>
      <c r="F19" s="174" t="n">
        <v>8.91730418497275</v>
      </c>
      <c r="G19" s="174" t="n">
        <v>37.76336139052773</v>
      </c>
      <c r="H19" s="174" t="n">
        <v>24.0773765245242</v>
      </c>
      <c r="I19" s="174" t="n">
        <v>0</v>
      </c>
      <c r="J19" s="174" t="n">
        <v>10.9113118775623</v>
      </c>
      <c r="K19" s="174" t="n">
        <v>40.07727003199125</v>
      </c>
      <c r="L19" s="174" t="n">
        <v>53.5437090664351</v>
      </c>
      <c r="M19" s="174" t="n">
        <v>24.76439499051094</v>
      </c>
      <c r="N19" s="174" t="n">
        <v>40.2979528593163</v>
      </c>
      <c r="O19" s="174" t="n">
        <v>51.8886576622416</v>
      </c>
      <c r="P19" s="174" t="n">
        <v>167.7675714419388</v>
      </c>
      <c r="Q19" s="174" t="n">
        <v>80.44112990510735</v>
      </c>
      <c r="R19" s="174" t="n">
        <v>62.87465486204508</v>
      </c>
      <c r="S19" s="174" t="n">
        <v>2.320314918286954</v>
      </c>
      <c r="T19" s="174" t="n">
        <v>29.16020741690249</v>
      </c>
      <c r="U19" s="174" t="n">
        <v>6.384914340017417</v>
      </c>
      <c r="V19" s="174" t="n">
        <v>64.75700410595033</v>
      </c>
      <c r="W19" s="174" t="n">
        <v>60.84118508593644</v>
      </c>
      <c r="X19" s="174" t="n">
        <v>132.4827913669318</v>
      </c>
      <c r="Y19" s="174" t="n">
        <v>119.3475608128145</v>
      </c>
      <c r="Z19" s="174" t="n">
        <v>48.77632174792018</v>
      </c>
      <c r="AA19" s="174" t="n">
        <v>121.817526454253</v>
      </c>
      <c r="AB19" s="174" t="n">
        <v>88.62264778274556</v>
      </c>
      <c r="AC19" s="174" t="n">
        <v>111.828615377909</v>
      </c>
      <c r="AD19" s="174" t="n">
        <v>124.727608675136</v>
      </c>
      <c r="AE19" s="174" t="n"/>
      <c r="AF19" s="175" t="n"/>
    </row>
    <row r="20">
      <c r="A20" s="173" t="inlineStr">
        <is>
          <t>Other Coal</t>
        </is>
      </c>
      <c r="B20" s="174" t="n">
        <v>1648.662876207083</v>
      </c>
      <c r="C20" s="174" t="n">
        <v>1611.182102739059</v>
      </c>
      <c r="D20" s="174" t="n">
        <v>1564.111447693696</v>
      </c>
      <c r="E20" s="174" t="n">
        <v>1594.948920973089</v>
      </c>
      <c r="F20" s="174" t="n">
        <v>1605.776275195158</v>
      </c>
      <c r="G20" s="174" t="n">
        <v>1538.237008089479</v>
      </c>
      <c r="H20" s="174" t="n">
        <v>1466.310357169848</v>
      </c>
      <c r="I20" s="174" t="n">
        <v>1468.794975502362</v>
      </c>
      <c r="J20" s="174" t="n">
        <v>1481.189009807098</v>
      </c>
      <c r="K20" s="174" t="n">
        <v>1383.855577687002</v>
      </c>
      <c r="L20" s="174" t="n">
        <v>1361.141973120053</v>
      </c>
      <c r="M20" s="174" t="n">
        <v>1369.744149618447</v>
      </c>
      <c r="N20" s="174" t="n">
        <v>1255.702850327064</v>
      </c>
      <c r="O20" s="174" t="n">
        <v>1260.68702591584</v>
      </c>
      <c r="P20" s="174" t="n">
        <v>1273.928168329413</v>
      </c>
      <c r="Q20" s="174" t="n">
        <v>1231.048506113816</v>
      </c>
      <c r="R20" s="174" t="n">
        <v>1200.66983827585</v>
      </c>
      <c r="S20" s="174" t="n">
        <v>1142.709432773478</v>
      </c>
      <c r="T20" s="174" t="n">
        <v>1093.366909470688</v>
      </c>
      <c r="U20" s="174" t="n">
        <v>889.174122029673</v>
      </c>
      <c r="V20" s="174" t="n">
        <v>961.9078304991132</v>
      </c>
      <c r="W20" s="174" t="n">
        <v>876.427230484892</v>
      </c>
      <c r="X20" s="174" t="n">
        <v>792.6378490485666</v>
      </c>
      <c r="Y20" s="174" t="n">
        <v>810.3061994687445</v>
      </c>
      <c r="Z20" s="174" t="n">
        <v>809.3512102362608</v>
      </c>
      <c r="AA20" s="174" t="n">
        <v>705.9710267771045</v>
      </c>
      <c r="AB20" s="174" t="n">
        <v>630.5580507975623</v>
      </c>
      <c r="AC20" s="174" t="n">
        <v>580.1232976582239</v>
      </c>
      <c r="AD20" s="174" t="n">
        <v>531.1227052091349</v>
      </c>
      <c r="AE20" s="174" t="n"/>
      <c r="AF20" s="175" t="n"/>
    </row>
    <row r="21" customFormat="1" s="90">
      <c r="A21" s="176" t="inlineStr">
        <is>
          <t>Coke Imports</t>
        </is>
      </c>
      <c r="B21" s="174" t="n"/>
      <c r="C21" s="174" t="n"/>
      <c r="D21" s="174" t="n"/>
      <c r="E21" s="174" t="n"/>
      <c r="F21" s="174" t="n"/>
      <c r="G21" s="174" t="n"/>
      <c r="H21" s="174" t="n"/>
      <c r="I21" s="174" t="n"/>
      <c r="J21" s="174" t="n"/>
      <c r="K21" s="174" t="n"/>
      <c r="L21" s="174" t="n"/>
      <c r="M21" s="174" t="n"/>
      <c r="N21" s="174" t="n"/>
      <c r="O21" s="174" t="n"/>
      <c r="P21" s="174" t="n"/>
      <c r="Q21" s="174" t="n"/>
      <c r="R21" s="174" t="n"/>
      <c r="S21" s="174" t="n"/>
      <c r="T21" s="174" t="n"/>
      <c r="U21" s="174" t="n"/>
      <c r="V21" s="174" t="n"/>
      <c r="W21" s="174" t="n"/>
      <c r="X21" s="174" t="n"/>
      <c r="Y21" s="174" t="n"/>
      <c r="Z21" s="174" t="n"/>
      <c r="AA21" s="174" t="n"/>
      <c r="AB21" s="177" t="n"/>
      <c r="AC21" s="177" t="n"/>
      <c r="AD21" s="177" t="n"/>
      <c r="AE21" s="177" t="n"/>
      <c r="AF21" s="178" t="n"/>
    </row>
    <row r="22">
      <c r="A22" s="173" t="inlineStr">
        <is>
          <t>Natural Gas</t>
        </is>
      </c>
      <c r="B22" s="174" t="n">
        <v>8013.706817411778</v>
      </c>
      <c r="C22" s="174" t="n">
        <v>8128.445618984475</v>
      </c>
      <c r="D22" s="174" t="n">
        <v>8443.76746154626</v>
      </c>
      <c r="E22" s="174" t="n">
        <v>8599.296642615702</v>
      </c>
      <c r="F22" s="174" t="n">
        <v>8643.964102949314</v>
      </c>
      <c r="G22" s="174" t="n">
        <v>9093.422489070917</v>
      </c>
      <c r="H22" s="174" t="n">
        <v>9408.944972087344</v>
      </c>
      <c r="I22" s="174" t="n">
        <v>9438.852023655563</v>
      </c>
      <c r="J22" s="174" t="n">
        <v>9252.095504274514</v>
      </c>
      <c r="K22" s="174" t="n">
        <v>8837.932171083246</v>
      </c>
      <c r="L22" s="174" t="n">
        <v>9057.67718143471</v>
      </c>
      <c r="M22" s="174" t="n">
        <v>8340.59107809373</v>
      </c>
      <c r="N22" s="174" t="n">
        <v>8467.068260787182</v>
      </c>
      <c r="O22" s="174" t="n">
        <v>8190.180979735813</v>
      </c>
      <c r="P22" s="174" t="n">
        <v>8220.014877328069</v>
      </c>
      <c r="Q22" s="174" t="n">
        <v>7599.889320576597</v>
      </c>
      <c r="R22" s="174" t="n">
        <v>7556.352391028016</v>
      </c>
      <c r="S22" s="174" t="n">
        <v>7754.758931183914</v>
      </c>
      <c r="T22" s="174" t="n">
        <v>7804.832135571481</v>
      </c>
      <c r="U22" s="174" t="n">
        <v>7358.64089245089</v>
      </c>
      <c r="V22" s="174" t="n">
        <v>7995.09685832349</v>
      </c>
      <c r="W22" s="174" t="n">
        <v>8185.306827915429</v>
      </c>
      <c r="X22" s="174" t="n">
        <v>8514.776442618546</v>
      </c>
      <c r="Y22" s="174" t="n">
        <v>8836.971456269603</v>
      </c>
      <c r="Z22" s="174" t="n">
        <v>9148.224948152685</v>
      </c>
      <c r="AA22" s="174" t="n">
        <v>9110.121494952216</v>
      </c>
      <c r="AB22" s="174" t="n">
        <v>9306.446039080183</v>
      </c>
      <c r="AC22" s="174" t="n">
        <v>9511.958417415168</v>
      </c>
      <c r="AD22" s="174" t="n">
        <v>10059.70265152512</v>
      </c>
      <c r="AE22" s="174" t="n"/>
      <c r="AF22" s="175" t="n"/>
    </row>
    <row r="23">
      <c r="A23" s="173" t="inlineStr">
        <is>
          <t>Asphalt and Road Oil</t>
        </is>
      </c>
      <c r="B23" s="174" t="n">
        <v>1170.193</v>
      </c>
      <c r="C23" s="174" t="n">
        <v>1076.535</v>
      </c>
      <c r="D23" s="174" t="n">
        <v>1102.22</v>
      </c>
      <c r="E23" s="174" t="n">
        <v>1149.02</v>
      </c>
      <c r="F23" s="174" t="n">
        <v>1172.917</v>
      </c>
      <c r="G23" s="174" t="n">
        <v>1178.175</v>
      </c>
      <c r="H23" s="174" t="n">
        <v>1175.932</v>
      </c>
      <c r="I23" s="174" t="n">
        <v>1223.566</v>
      </c>
      <c r="J23" s="174" t="n">
        <v>1262.552</v>
      </c>
      <c r="K23" s="174" t="n">
        <v>1324.413</v>
      </c>
      <c r="L23" s="174" t="n">
        <v>1275.678</v>
      </c>
      <c r="M23" s="174" t="n">
        <v>1256.865</v>
      </c>
      <c r="N23" s="174" t="n">
        <v>1239.957</v>
      </c>
      <c r="O23" s="174" t="n">
        <v>1219.538</v>
      </c>
      <c r="P23" s="174" t="n">
        <v>1303.848</v>
      </c>
      <c r="Q23" s="174" t="n">
        <v>1323.238</v>
      </c>
      <c r="R23" s="174" t="n">
        <v>1261.166</v>
      </c>
      <c r="S23" s="174" t="n">
        <v>1197.039</v>
      </c>
      <c r="T23" s="174" t="n">
        <v>1011.971</v>
      </c>
      <c r="U23" s="174" t="n">
        <v>873.083</v>
      </c>
      <c r="V23" s="174" t="n">
        <v>877.768</v>
      </c>
      <c r="W23" s="174" t="n">
        <v>859.489</v>
      </c>
      <c r="X23" s="174" t="n">
        <v>826.697</v>
      </c>
      <c r="Y23" s="174" t="n">
        <v>783.347</v>
      </c>
      <c r="Z23" s="174" t="n">
        <v>792.636</v>
      </c>
      <c r="AA23" s="174" t="n">
        <v>831.66</v>
      </c>
      <c r="AB23" s="174" t="n">
        <v>853.366</v>
      </c>
      <c r="AC23" s="174" t="n">
        <v>849.182</v>
      </c>
      <c r="AD23" s="174" t="n">
        <v>792.763</v>
      </c>
      <c r="AE23" s="174" t="n"/>
      <c r="AF23" s="175" t="n"/>
    </row>
    <row r="24" customFormat="1" s="94">
      <c r="A24" s="179" t="inlineStr">
        <is>
          <t>Aviation Gasoline</t>
        </is>
      </c>
      <c r="B24" s="174" t="n">
        <v>44.978</v>
      </c>
      <c r="C24" s="174" t="n">
        <v>41.722</v>
      </c>
      <c r="D24" s="174" t="n">
        <v>41.055</v>
      </c>
      <c r="E24" s="174" t="n">
        <v>38.395</v>
      </c>
      <c r="F24" s="174" t="n">
        <v>38.138</v>
      </c>
      <c r="G24" s="174" t="n">
        <v>39.581</v>
      </c>
      <c r="H24" s="174" t="n">
        <v>37.355</v>
      </c>
      <c r="I24" s="174" t="n">
        <v>39.697</v>
      </c>
      <c r="J24" s="174" t="n">
        <v>35.498</v>
      </c>
      <c r="K24" s="174" t="n">
        <v>39.172</v>
      </c>
      <c r="L24" s="174" t="n">
        <v>36.285</v>
      </c>
      <c r="M24" s="174" t="n">
        <v>34.937</v>
      </c>
      <c r="N24" s="174" t="n">
        <v>33.731</v>
      </c>
      <c r="O24" s="174" t="n">
        <v>30.222</v>
      </c>
      <c r="P24" s="174" t="n">
        <v>31.242</v>
      </c>
      <c r="Q24" s="174" t="n">
        <v>35.366</v>
      </c>
      <c r="R24" s="174" t="n">
        <v>33.448</v>
      </c>
      <c r="S24" s="174" t="n">
        <v>31.59</v>
      </c>
      <c r="T24" s="174" t="n">
        <v>28.284</v>
      </c>
      <c r="U24" s="174" t="n">
        <v>26.558</v>
      </c>
      <c r="V24" s="174" t="n">
        <v>27.047</v>
      </c>
      <c r="W24" s="174" t="n">
        <v>27.057</v>
      </c>
      <c r="X24" s="174" t="n">
        <v>25.114</v>
      </c>
      <c r="Y24" s="174" t="n">
        <v>22.358</v>
      </c>
      <c r="Z24" s="174" t="n">
        <v>21.696</v>
      </c>
      <c r="AA24" s="174" t="n">
        <v>21.14099999999999</v>
      </c>
      <c r="AB24" s="180" t="n">
        <v>20.465</v>
      </c>
      <c r="AC24" s="180" t="n">
        <v>20.949</v>
      </c>
      <c r="AD24" s="180" t="n">
        <v>22.393</v>
      </c>
      <c r="AE24" s="180" t="n"/>
      <c r="AF24" s="181" t="n"/>
    </row>
    <row r="25">
      <c r="A25" s="173" t="inlineStr">
        <is>
          <t>Distillate Fuel</t>
        </is>
      </c>
      <c r="B25" s="174" t="n">
        <v>3712.801049404762</v>
      </c>
      <c r="C25" s="174" t="n">
        <v>3598.967235119047</v>
      </c>
      <c r="D25" s="174" t="n">
        <v>3811.646583928571</v>
      </c>
      <c r="E25" s="174" t="n">
        <v>4036.036401785715</v>
      </c>
      <c r="F25" s="174" t="n">
        <v>4304.447195714286</v>
      </c>
      <c r="G25" s="174" t="n">
        <v>4505.128555714286</v>
      </c>
      <c r="H25" s="174" t="n">
        <v>4709.048468571429</v>
      </c>
      <c r="I25" s="174" t="n">
        <v>4923.432741428572</v>
      </c>
      <c r="J25" s="174" t="n">
        <v>5108.711385119048</v>
      </c>
      <c r="K25" s="174" t="n">
        <v>5359.362870452381</v>
      </c>
      <c r="L25" s="174" t="n">
        <v>5522.566978029531</v>
      </c>
      <c r="M25" s="174" t="n">
        <v>5483.696750714286</v>
      </c>
      <c r="N25" s="174" t="n">
        <v>5672.564864999998</v>
      </c>
      <c r="O25" s="174" t="n">
        <v>5808.780173428572</v>
      </c>
      <c r="P25" s="174" t="n">
        <v>6053.967829238094</v>
      </c>
      <c r="Q25" s="174" t="n">
        <v>6313.103765619047</v>
      </c>
      <c r="R25" s="174" t="n">
        <v>6453.469323333333</v>
      </c>
      <c r="S25" s="174" t="n">
        <v>6504.945853714285</v>
      </c>
      <c r="T25" s="174" t="n">
        <v>6180.980990206192</v>
      </c>
      <c r="U25" s="174" t="n">
        <v>5563.378478295786</v>
      </c>
      <c r="V25" s="174" t="n">
        <v>5810.055744601285</v>
      </c>
      <c r="W25" s="174" t="n">
        <v>5833.785443142477</v>
      </c>
      <c r="X25" s="174" t="n">
        <v>5801.624356695667</v>
      </c>
      <c r="Y25" s="174" t="n">
        <v>5828.098839163237</v>
      </c>
      <c r="Z25" s="174" t="n">
        <v>6030.622770094828</v>
      </c>
      <c r="AA25" s="174" t="n">
        <v>6227.853026052216</v>
      </c>
      <c r="AB25" s="174" t="n">
        <v>6190.935203012886</v>
      </c>
      <c r="AC25" s="174" t="n">
        <v>6384.827773802921</v>
      </c>
      <c r="AD25" s="174" t="n">
        <v>6550.793054597372</v>
      </c>
      <c r="AE25" s="174" t="n"/>
      <c r="AF25" s="175" t="n"/>
    </row>
    <row r="26">
      <c r="A26" s="179" t="inlineStr">
        <is>
          <t>Jet Fuel</t>
        </is>
      </c>
      <c r="B26" s="174" t="n">
        <v>3129.488</v>
      </c>
      <c r="C26" s="174" t="n">
        <v>3025.004</v>
      </c>
      <c r="D26" s="174" t="n">
        <v>3001.329</v>
      </c>
      <c r="E26" s="174" t="n">
        <v>3028.006</v>
      </c>
      <c r="F26" s="174" t="n">
        <v>3154.499</v>
      </c>
      <c r="G26" s="174" t="n">
        <v>3132.196</v>
      </c>
      <c r="H26" s="174" t="n">
        <v>3274.237</v>
      </c>
      <c r="I26" s="174" t="n">
        <v>3308.167</v>
      </c>
      <c r="J26" s="174" t="n">
        <v>3356.783</v>
      </c>
      <c r="K26" s="174" t="n">
        <v>3461.783</v>
      </c>
      <c r="L26" s="174" t="n">
        <v>3580.349999999999</v>
      </c>
      <c r="M26" s="174" t="n">
        <v>3425.986</v>
      </c>
      <c r="N26" s="174" t="n">
        <v>3340.318</v>
      </c>
      <c r="O26" s="174" t="n">
        <v>3265.457</v>
      </c>
      <c r="P26" s="174" t="n">
        <v>3382.53</v>
      </c>
      <c r="Q26" s="174" t="n">
        <v>3474.754</v>
      </c>
      <c r="R26" s="174" t="n">
        <v>3379.381</v>
      </c>
      <c r="S26" s="174" t="n">
        <v>3357.609</v>
      </c>
      <c r="T26" s="174" t="n">
        <v>3192.838999999999</v>
      </c>
      <c r="U26" s="174" t="n">
        <v>2883.277</v>
      </c>
      <c r="V26" s="174" t="n">
        <v>2962.869</v>
      </c>
      <c r="W26" s="174" t="n">
        <v>2949.818</v>
      </c>
      <c r="X26" s="174" t="n">
        <v>2901.434</v>
      </c>
      <c r="Y26" s="174" t="n">
        <v>2968.559</v>
      </c>
      <c r="Z26" s="174" t="n">
        <v>3042.089</v>
      </c>
      <c r="AA26" s="174" t="n">
        <v>3204.165</v>
      </c>
      <c r="AB26" s="174" t="n">
        <v>3349.876999999999</v>
      </c>
      <c r="AC26" s="174" t="n">
        <v>3481.346</v>
      </c>
      <c r="AD26" s="174" t="n">
        <v>3532.757</v>
      </c>
      <c r="AE26" s="174" t="n"/>
      <c r="AF26" s="175" t="n"/>
    </row>
    <row r="27">
      <c r="A27" s="173" t="inlineStr">
        <is>
          <t>Kerosene</t>
        </is>
      </c>
      <c r="B27" s="174" t="n">
        <v>12.274</v>
      </c>
      <c r="C27" s="174" t="n">
        <v>11.382</v>
      </c>
      <c r="D27" s="174" t="n">
        <v>9.789999999999997</v>
      </c>
      <c r="E27" s="174" t="n">
        <v>13.053</v>
      </c>
      <c r="F27" s="174" t="n">
        <v>16.912</v>
      </c>
      <c r="G27" s="174" t="n">
        <v>15.444</v>
      </c>
      <c r="H27" s="174" t="n">
        <v>18.301</v>
      </c>
      <c r="I27" s="174" t="n">
        <v>18.812</v>
      </c>
      <c r="J27" s="174" t="n">
        <v>22.071</v>
      </c>
      <c r="K27" s="174" t="n">
        <v>12.84</v>
      </c>
      <c r="L27" s="174" t="n">
        <v>15.64</v>
      </c>
      <c r="M27" s="174" t="n">
        <v>23.223</v>
      </c>
      <c r="N27" s="174" t="n">
        <v>13.808</v>
      </c>
      <c r="O27" s="174" t="n">
        <v>24.113</v>
      </c>
      <c r="P27" s="174" t="n">
        <v>28.219</v>
      </c>
      <c r="Q27" s="174" t="n">
        <v>39.076</v>
      </c>
      <c r="R27" s="174" t="n">
        <v>29.576</v>
      </c>
      <c r="S27" s="174" t="n">
        <v>13.422</v>
      </c>
      <c r="T27" s="174" t="n">
        <v>3.83</v>
      </c>
      <c r="U27" s="174" t="n">
        <v>4.399</v>
      </c>
      <c r="V27" s="174" t="n">
        <v>7.318</v>
      </c>
      <c r="W27" s="174" t="n">
        <v>3.615</v>
      </c>
      <c r="X27" s="174" t="n">
        <v>2.008</v>
      </c>
      <c r="Y27" s="174" t="n">
        <v>1.477</v>
      </c>
      <c r="Z27" s="174" t="n">
        <v>2.829</v>
      </c>
      <c r="AA27" s="174" t="n">
        <v>1.728</v>
      </c>
      <c r="AB27" s="174" t="n">
        <v>2.266</v>
      </c>
      <c r="AC27" s="174" t="n">
        <v>1.115</v>
      </c>
      <c r="AD27" s="174" t="n">
        <v>1.165</v>
      </c>
      <c r="AE27" s="174" t="n"/>
      <c r="AF27" s="175" t="n"/>
    </row>
    <row r="28">
      <c r="A28" s="173" t="inlineStr">
        <is>
          <t>LPG</t>
        </is>
      </c>
      <c r="B28" s="174" t="n">
        <v>1529.326302654</v>
      </c>
      <c r="C28" s="174" t="n">
        <v>1662.542914624</v>
      </c>
      <c r="D28" s="174" t="n">
        <v>1774.584744773</v>
      </c>
      <c r="E28" s="174" t="n">
        <v>1703.870114736</v>
      </c>
      <c r="F28" s="174" t="n">
        <v>1911.182812939</v>
      </c>
      <c r="G28" s="174" t="n">
        <v>1929.459552923</v>
      </c>
      <c r="H28" s="174" t="n">
        <v>1987.131927932</v>
      </c>
      <c r="I28" s="174" t="n">
        <v>2035.417639889</v>
      </c>
      <c r="J28" s="174" t="n">
        <v>1953.941975594</v>
      </c>
      <c r="K28" s="174" t="n">
        <v>2145.680834743</v>
      </c>
      <c r="L28" s="174" t="n">
        <v>2153.046369928</v>
      </c>
      <c r="M28" s="174" t="n">
        <v>1947.469666355</v>
      </c>
      <c r="N28" s="174" t="n">
        <v>2088.493158765</v>
      </c>
      <c r="O28" s="174" t="n">
        <v>1963.430224948</v>
      </c>
      <c r="P28" s="174" t="n">
        <v>2068.813421624</v>
      </c>
      <c r="Q28" s="174" t="n">
        <v>1941.334783683</v>
      </c>
      <c r="R28" s="174" t="n">
        <v>2030.245257243</v>
      </c>
      <c r="S28" s="174" t="n">
        <v>2026.896728841</v>
      </c>
      <c r="T28" s="174" t="n">
        <v>1750.339128134</v>
      </c>
      <c r="U28" s="174" t="n">
        <v>1863.969982933</v>
      </c>
      <c r="V28" s="174" t="n">
        <v>2051.440521111</v>
      </c>
      <c r="W28" s="174" t="n">
        <v>2101.701353696</v>
      </c>
      <c r="X28" s="174" t="n">
        <v>2269.883561042</v>
      </c>
      <c r="Y28" s="174" t="n">
        <v>2449.713053127</v>
      </c>
      <c r="Z28" s="174" t="n">
        <v>2320.173564055</v>
      </c>
      <c r="AA28" s="174" t="n">
        <v>2462.714545509</v>
      </c>
      <c r="AB28" s="174" t="n">
        <v>2478.099042262</v>
      </c>
      <c r="AC28" s="174" t="n">
        <v>2513.586681085</v>
      </c>
      <c r="AD28" s="174" t="n">
        <v>2813.765347457</v>
      </c>
      <c r="AE28" s="174" t="n"/>
      <c r="AF28" s="175" t="n"/>
    </row>
    <row r="29">
      <c r="A29" s="173" t="inlineStr">
        <is>
          <t>Lubricants</t>
        </is>
      </c>
      <c r="B29" s="174" t="n">
        <v>186.343</v>
      </c>
      <c r="C29" s="174" t="n">
        <v>166.703</v>
      </c>
      <c r="D29" s="174" t="n">
        <v>169.96</v>
      </c>
      <c r="E29" s="174" t="n">
        <v>173.064</v>
      </c>
      <c r="F29" s="174" t="n">
        <v>180.886</v>
      </c>
      <c r="G29" s="174" t="n">
        <v>177.78</v>
      </c>
      <c r="H29" s="174" t="n">
        <v>172.534</v>
      </c>
      <c r="I29" s="174" t="n">
        <v>182.262</v>
      </c>
      <c r="J29" s="174" t="n">
        <v>190.802</v>
      </c>
      <c r="K29" s="174" t="n">
        <v>192.799</v>
      </c>
      <c r="L29" s="174" t="n">
        <v>189.907</v>
      </c>
      <c r="M29" s="174" t="n">
        <v>173.997</v>
      </c>
      <c r="N29" s="174" t="n">
        <v>171.935</v>
      </c>
      <c r="O29" s="174" t="n">
        <v>158.957</v>
      </c>
      <c r="P29" s="174" t="n">
        <v>161.04</v>
      </c>
      <c r="Q29" s="174" t="n">
        <v>160.199</v>
      </c>
      <c r="R29" s="174" t="n">
        <v>156.078</v>
      </c>
      <c r="S29" s="174" t="n">
        <v>161.177</v>
      </c>
      <c r="T29" s="174" t="n">
        <v>149.635</v>
      </c>
      <c r="U29" s="174" t="n">
        <v>134.533</v>
      </c>
      <c r="V29" s="174" t="n">
        <v>135.879</v>
      </c>
      <c r="W29" s="174" t="n">
        <v>127.396</v>
      </c>
      <c r="X29" s="174" t="n">
        <v>118.313</v>
      </c>
      <c r="Y29" s="174" t="n">
        <v>125.091</v>
      </c>
      <c r="Z29" s="174" t="n">
        <v>130.663</v>
      </c>
      <c r="AA29" s="174" t="n">
        <v>142.136</v>
      </c>
      <c r="AB29" s="174" t="n">
        <v>135.14</v>
      </c>
      <c r="AC29" s="174" t="n">
        <v>124.894</v>
      </c>
      <c r="AD29" s="174" t="n">
        <v>121.194</v>
      </c>
      <c r="AE29" s="174" t="n"/>
      <c r="AF29" s="175" t="n"/>
    </row>
    <row r="30">
      <c r="A30" s="173" t="inlineStr">
        <is>
          <t>Motor Gasoline</t>
        </is>
      </c>
      <c r="B30" s="174" t="n">
        <v>254.7798147690334</v>
      </c>
      <c r="C30" s="174" t="n">
        <v>366.9061898815953</v>
      </c>
      <c r="D30" s="174" t="n">
        <v>247.2610767996885</v>
      </c>
      <c r="E30" s="174" t="n">
        <v>249.9282910209284</v>
      </c>
      <c r="F30" s="174" t="n">
        <v>247.5973839308425</v>
      </c>
      <c r="G30" s="174" t="n">
        <v>373.1931316973461</v>
      </c>
      <c r="H30" s="174" t="n">
        <v>319.9668526201099</v>
      </c>
      <c r="I30" s="174" t="n">
        <v>290.6313939408089</v>
      </c>
      <c r="J30" s="174" t="n">
        <v>300.0957020260495</v>
      </c>
      <c r="K30" s="174" t="n">
        <v>150.3408352911991</v>
      </c>
      <c r="L30" s="174" t="n">
        <v>252.6878818444713</v>
      </c>
      <c r="M30" s="174" t="n">
        <v>381.9878263929234</v>
      </c>
      <c r="N30" s="174" t="n">
        <v>455.5467899041735</v>
      </c>
      <c r="O30" s="174" t="n">
        <v>464.3384443356492</v>
      </c>
      <c r="P30" s="174" t="n">
        <v>574.3186694172982</v>
      </c>
      <c r="Q30" s="174" t="n">
        <v>697.146798611255</v>
      </c>
      <c r="R30" s="174" t="n">
        <v>930.2675629658311</v>
      </c>
      <c r="S30" s="174" t="n">
        <v>862.8156330633045</v>
      </c>
      <c r="T30" s="174" t="n">
        <v>755.8861924099872</v>
      </c>
      <c r="U30" s="174" t="n">
        <v>635.5006323355539</v>
      </c>
      <c r="V30" s="174" t="n">
        <v>559.7398511426885</v>
      </c>
      <c r="W30" s="174" t="n">
        <v>455.9184700602175</v>
      </c>
      <c r="X30" s="174" t="n">
        <v>432.1579428640853</v>
      </c>
      <c r="Y30" s="174" t="n">
        <v>606.1723876362857</v>
      </c>
      <c r="Z30" s="174" t="n">
        <v>205.6455489496283</v>
      </c>
      <c r="AA30" s="174" t="n">
        <v>321.3759828338324</v>
      </c>
      <c r="AB30" s="174" t="n">
        <v>287.2497802433473</v>
      </c>
      <c r="AC30" s="174" t="n">
        <v>295.7313989813695</v>
      </c>
      <c r="AD30" s="174" t="n">
        <v>205.1217512932567</v>
      </c>
      <c r="AE30" s="174" t="n"/>
      <c r="AF30" s="175" t="n"/>
    </row>
    <row r="31">
      <c r="A31" s="173" t="inlineStr">
        <is>
          <t>Residual Fuel</t>
        </is>
      </c>
      <c r="B31" s="174" t="n">
        <v>364.1479342881755</v>
      </c>
      <c r="C31" s="174" t="n">
        <v>270.890686</v>
      </c>
      <c r="D31" s="174" t="n">
        <v>323.907686</v>
      </c>
      <c r="E31" s="174" t="n">
        <v>382.900686</v>
      </c>
      <c r="F31" s="174" t="n">
        <v>368.358946</v>
      </c>
      <c r="G31" s="174" t="n">
        <v>286.168946</v>
      </c>
      <c r="H31" s="174" t="n">
        <v>284.672946</v>
      </c>
      <c r="I31" s="174" t="n">
        <v>240.078946</v>
      </c>
      <c r="J31" s="174" t="n">
        <v>173.258</v>
      </c>
      <c r="K31" s="174" t="n">
        <v>150.89</v>
      </c>
      <c r="L31" s="174" t="n">
        <v>184.055</v>
      </c>
      <c r="M31" s="174" t="n">
        <v>146.669</v>
      </c>
      <c r="N31" s="174" t="n">
        <v>146.098</v>
      </c>
      <c r="O31" s="174" t="n">
        <v>176.43</v>
      </c>
      <c r="P31" s="174" t="n">
        <v>204.698</v>
      </c>
      <c r="Q31" s="174" t="n">
        <v>237.378</v>
      </c>
      <c r="R31" s="174" t="n">
        <v>176.394</v>
      </c>
      <c r="S31" s="174" t="n">
        <v>130.369</v>
      </c>
      <c r="T31" s="174" t="n">
        <v>131.477</v>
      </c>
      <c r="U31" s="174" t="n">
        <v>67.26900000000001</v>
      </c>
      <c r="V31" s="174" t="n">
        <v>32.18299999999998</v>
      </c>
      <c r="W31" s="174" t="n">
        <v>46.90700000000001</v>
      </c>
      <c r="X31" s="174" t="n">
        <v>0</v>
      </c>
      <c r="Y31" s="174" t="n">
        <v>0</v>
      </c>
      <c r="Z31" s="174" t="n">
        <v>0</v>
      </c>
      <c r="AA31" s="174" t="n">
        <v>0</v>
      </c>
      <c r="AB31" s="174" t="n">
        <v>0</v>
      </c>
      <c r="AC31" s="174" t="n">
        <v>0</v>
      </c>
      <c r="AD31" s="174" t="n">
        <v>0</v>
      </c>
      <c r="AE31" s="174" t="n"/>
      <c r="AF31" s="175" t="n"/>
    </row>
    <row r="32">
      <c r="A32" s="173" t="inlineStr">
        <is>
          <t>Other Petroleum</t>
        </is>
      </c>
      <c r="B32" s="182" t="n"/>
      <c r="C32" s="182" t="n"/>
      <c r="D32" s="182" t="n"/>
      <c r="E32" s="182" t="n"/>
      <c r="F32" s="182" t="n"/>
      <c r="G32" s="182" t="n"/>
      <c r="H32" s="182" t="n"/>
      <c r="I32" s="182" t="n"/>
      <c r="J32" s="182" t="n"/>
      <c r="K32" s="182" t="n"/>
      <c r="L32" s="182" t="n"/>
      <c r="M32" s="182" t="n"/>
      <c r="N32" s="182" t="n"/>
      <c r="O32" s="182" t="n"/>
      <c r="P32" s="182" t="n"/>
      <c r="Q32" s="182" t="n"/>
      <c r="R32" s="182" t="n"/>
      <c r="S32" s="182" t="n"/>
      <c r="T32" s="182" t="n"/>
      <c r="U32" s="182" t="n"/>
      <c r="V32" s="182" t="n"/>
      <c r="W32" s="182" t="n"/>
      <c r="X32" s="182" t="n"/>
      <c r="Y32" s="182" t="n"/>
      <c r="Z32" s="182" t="n"/>
      <c r="AA32" s="182" t="n"/>
      <c r="AB32" s="182" t="n"/>
      <c r="AC32" s="182" t="n"/>
      <c r="AD32" s="182" t="n"/>
      <c r="AE32" s="182" t="n"/>
      <c r="AF32" s="183" t="n"/>
    </row>
    <row r="33">
      <c r="A33" s="184" t="inlineStr">
        <is>
          <t>AvGas Blend Components</t>
        </is>
      </c>
      <c r="B33" s="174" t="n">
        <v>0.237256</v>
      </c>
      <c r="C33" s="174" t="n">
        <v>-0.08076800000000001</v>
      </c>
      <c r="D33" s="174" t="n">
        <v>0.156488</v>
      </c>
      <c r="E33" s="174" t="n">
        <v>0.146392</v>
      </c>
      <c r="F33" s="174" t="n">
        <v>6.097983999999999</v>
      </c>
      <c r="G33" s="174" t="n">
        <v>5.290304</v>
      </c>
      <c r="H33" s="174" t="n">
        <v>6.951096</v>
      </c>
      <c r="I33" s="174" t="n">
        <v>9.056111999999999</v>
      </c>
      <c r="J33" s="174" t="n">
        <v>4.003063999999999</v>
      </c>
      <c r="K33" s="174" t="n">
        <v>6.395816</v>
      </c>
      <c r="L33" s="174" t="n">
        <v>3.816288</v>
      </c>
      <c r="M33" s="174" t="n">
        <v>6.072743999999999</v>
      </c>
      <c r="N33" s="174" t="n">
        <v>7.516472</v>
      </c>
      <c r="O33" s="174" t="n">
        <v>7.471039999999999</v>
      </c>
      <c r="P33" s="174" t="n">
        <v>10.615944</v>
      </c>
      <c r="Q33" s="174" t="n">
        <v>8.324152</v>
      </c>
      <c r="R33" s="174" t="n">
        <v>0.641096</v>
      </c>
      <c r="S33" s="174" t="n">
        <v>1.781944</v>
      </c>
      <c r="T33" s="174" t="n">
        <v>0.095912</v>
      </c>
      <c r="U33" s="174" t="n">
        <v>-0.802632</v>
      </c>
      <c r="V33" s="174" t="n">
        <v>-0.242304</v>
      </c>
      <c r="W33" s="174" t="n">
        <v>0.010096</v>
      </c>
      <c r="X33" s="174" t="n">
        <v>-0.005048</v>
      </c>
      <c r="Y33" s="174" t="n">
        <v>-0.3786</v>
      </c>
      <c r="Z33" s="174" t="n">
        <v>-0.141344</v>
      </c>
      <c r="AA33" s="174" t="n">
        <v>-0.348312</v>
      </c>
      <c r="AB33" s="174" t="n">
        <v>-0.292784</v>
      </c>
      <c r="AC33" s="174" t="n">
        <v>-0.191824</v>
      </c>
      <c r="AD33" s="174" t="n">
        <v>-1.554784</v>
      </c>
      <c r="AE33" s="174" t="n"/>
      <c r="AF33" s="175" t="n"/>
    </row>
    <row r="34">
      <c r="A34" s="184" t="inlineStr">
        <is>
          <t>Crude Oil</t>
        </is>
      </c>
      <c r="B34" s="174" t="n">
        <v>50.8834</v>
      </c>
      <c r="C34" s="174" t="n">
        <v>38.947</v>
      </c>
      <c r="D34" s="174" t="n">
        <v>27.3644</v>
      </c>
      <c r="E34" s="174" t="n">
        <v>21.1526</v>
      </c>
      <c r="F34" s="174" t="n">
        <v>18.6818</v>
      </c>
      <c r="G34" s="174" t="n">
        <v>14.5348</v>
      </c>
      <c r="H34" s="174" t="n">
        <v>13.7286</v>
      </c>
      <c r="I34" s="174" t="n">
        <v>4.6226</v>
      </c>
      <c r="J34" s="174" t="n">
        <v>0</v>
      </c>
      <c r="K34" s="174" t="n">
        <v>0</v>
      </c>
      <c r="L34" s="174" t="n">
        <v>0</v>
      </c>
      <c r="M34" s="174" t="n">
        <v>0</v>
      </c>
      <c r="N34" s="174" t="n">
        <v>0</v>
      </c>
      <c r="O34" s="174" t="n">
        <v>0</v>
      </c>
      <c r="P34" s="174" t="n">
        <v>0</v>
      </c>
      <c r="Q34" s="174" t="n">
        <v>0</v>
      </c>
      <c r="R34" s="174" t="n">
        <v>0</v>
      </c>
      <c r="S34" s="174" t="n">
        <v>0</v>
      </c>
      <c r="T34" s="174" t="n">
        <v>0</v>
      </c>
      <c r="U34" s="174" t="n">
        <v>0</v>
      </c>
      <c r="V34" s="174" t="n">
        <v>0</v>
      </c>
      <c r="W34" s="174" t="n">
        <v>0</v>
      </c>
      <c r="X34" s="174" t="n">
        <v>0</v>
      </c>
      <c r="Y34" s="174" t="n">
        <v>0</v>
      </c>
      <c r="Z34" s="174" t="n">
        <v>0</v>
      </c>
      <c r="AA34" s="174" t="n">
        <v>0</v>
      </c>
      <c r="AB34" s="174" t="n">
        <v>0</v>
      </c>
      <c r="AC34" s="174" t="n">
        <v>0</v>
      </c>
      <c r="AD34" s="174" t="n">
        <v>0</v>
      </c>
      <c r="AE34" s="174" t="n"/>
      <c r="AF34" s="175" t="n"/>
    </row>
    <row r="35">
      <c r="A35" s="184" t="inlineStr">
        <is>
          <t>MoGas Blend Components</t>
        </is>
      </c>
      <c r="B35" s="174" t="n">
        <v>53.696166</v>
      </c>
      <c r="C35" s="174" t="n">
        <v>-25.918302</v>
      </c>
      <c r="D35" s="174" t="n">
        <v>75.68522400000001</v>
      </c>
      <c r="E35" s="174" t="n">
        <v>0</v>
      </c>
      <c r="F35" s="174" t="n">
        <v>0</v>
      </c>
      <c r="G35" s="174" t="n">
        <v>0</v>
      </c>
      <c r="H35" s="174" t="n">
        <v>0</v>
      </c>
      <c r="I35" s="174" t="n">
        <v>0</v>
      </c>
      <c r="J35" s="174" t="n">
        <v>0</v>
      </c>
      <c r="K35" s="174" t="n">
        <v>0</v>
      </c>
      <c r="L35" s="174" t="n">
        <v>0</v>
      </c>
      <c r="M35" s="174" t="n">
        <v>0</v>
      </c>
      <c r="N35" s="174" t="n">
        <v>0</v>
      </c>
      <c r="O35" s="174" t="n">
        <v>0</v>
      </c>
      <c r="P35" s="174" t="n">
        <v>0</v>
      </c>
      <c r="Q35" s="174" t="n">
        <v>0</v>
      </c>
      <c r="R35" s="174" t="n">
        <v>0</v>
      </c>
      <c r="S35" s="174" t="n">
        <v>0</v>
      </c>
      <c r="T35" s="174" t="n">
        <v>0</v>
      </c>
      <c r="U35" s="174" t="n">
        <v>0</v>
      </c>
      <c r="V35" s="174" t="n">
        <v>0</v>
      </c>
      <c r="W35" s="174" t="n">
        <v>0</v>
      </c>
      <c r="X35" s="174" t="n">
        <v>0</v>
      </c>
      <c r="Y35" s="174" t="n">
        <v>0</v>
      </c>
      <c r="Z35" s="174" t="n">
        <v>0</v>
      </c>
      <c r="AA35" s="174" t="n">
        <v>0</v>
      </c>
      <c r="AB35" s="174" t="n">
        <v>0</v>
      </c>
      <c r="AC35" s="174" t="n">
        <v>0</v>
      </c>
      <c r="AD35" s="174" t="n">
        <v>0</v>
      </c>
      <c r="AE35" s="174" t="n"/>
      <c r="AF35" s="175" t="n"/>
    </row>
    <row r="36">
      <c r="A36" s="184" t="inlineStr">
        <is>
          <t>Misc. Petro Products</t>
        </is>
      </c>
      <c r="B36" s="174" t="n">
        <v>137.834676</v>
      </c>
      <c r="C36" s="174" t="n">
        <v>152.626068</v>
      </c>
      <c r="D36" s="174" t="n">
        <v>100.062144</v>
      </c>
      <c r="E36" s="174" t="n">
        <v>94.718232</v>
      </c>
      <c r="F36" s="174" t="n">
        <v>105.852348</v>
      </c>
      <c r="G36" s="174" t="n">
        <v>97.123572</v>
      </c>
      <c r="H36" s="174" t="n">
        <v>89.03235599999999</v>
      </c>
      <c r="I36" s="174" t="n">
        <v>97.74954</v>
      </c>
      <c r="J36" s="174" t="n">
        <v>118.986084</v>
      </c>
      <c r="K36" s="174" t="n">
        <v>111.909168</v>
      </c>
      <c r="L36" s="174" t="n">
        <v>119.206332</v>
      </c>
      <c r="M36" s="174" t="n">
        <v>124.9038</v>
      </c>
      <c r="N36" s="174" t="n">
        <v>134.1774</v>
      </c>
      <c r="O36" s="174" t="n">
        <v>125.964468</v>
      </c>
      <c r="P36" s="174" t="n">
        <v>113.421924</v>
      </c>
      <c r="Q36" s="174" t="n">
        <v>112.791278628</v>
      </c>
      <c r="R36" s="174" t="n">
        <v>136.03287348</v>
      </c>
      <c r="S36" s="174" t="n">
        <v>133.47382356</v>
      </c>
      <c r="T36" s="174" t="n">
        <v>142.028916624</v>
      </c>
      <c r="U36" s="174" t="n">
        <v>151.825634604</v>
      </c>
      <c r="V36" s="174" t="n">
        <v>158.69992824</v>
      </c>
      <c r="W36" s="174" t="n">
        <v>164.74156272</v>
      </c>
      <c r="X36" s="174" t="n">
        <v>161.582447124</v>
      </c>
      <c r="Y36" s="174" t="n">
        <v>171.1615311</v>
      </c>
      <c r="Z36" s="174" t="n">
        <v>182.740437936</v>
      </c>
      <c r="AA36" s="174" t="n">
        <v>188.926108812</v>
      </c>
      <c r="AB36" s="174" t="n">
        <v>191.341313604</v>
      </c>
      <c r="AC36" s="174" t="n">
        <v>198.810323208</v>
      </c>
      <c r="AD36" s="174" t="n">
        <v>197.967787668</v>
      </c>
      <c r="AE36" s="174" t="n"/>
      <c r="AF36" s="175" t="n"/>
    </row>
    <row r="37">
      <c r="A37" s="184" t="inlineStr">
        <is>
          <t>Feedstocks, Naphtha less than 401 F</t>
        </is>
      </c>
      <c r="B37" s="174" t="n">
        <v>347.800704</v>
      </c>
      <c r="C37" s="174" t="n">
        <v>298.947072</v>
      </c>
      <c r="D37" s="174" t="n">
        <v>377.126528</v>
      </c>
      <c r="E37" s="174" t="n">
        <v>350.59264</v>
      </c>
      <c r="F37" s="174" t="n">
        <v>398.338944</v>
      </c>
      <c r="G37" s="174" t="n">
        <v>372.9648639999999</v>
      </c>
      <c r="H37" s="174" t="n">
        <v>479.310336</v>
      </c>
      <c r="I37" s="174" t="n">
        <v>536.377088</v>
      </c>
      <c r="J37" s="174" t="n">
        <v>583.992192</v>
      </c>
      <c r="K37" s="174" t="n">
        <v>502.07616</v>
      </c>
      <c r="L37" s="174" t="n">
        <v>613.533184</v>
      </c>
      <c r="M37" s="174" t="n">
        <v>493.716096</v>
      </c>
      <c r="N37" s="174" t="n">
        <v>582.5542399999999</v>
      </c>
      <c r="O37" s="174" t="n">
        <v>612.955904</v>
      </c>
      <c r="P37" s="174" t="n">
        <v>749.430144</v>
      </c>
      <c r="Q37" s="174" t="n">
        <v>698.66624</v>
      </c>
      <c r="R37" s="174" t="n">
        <v>628.8520959999998</v>
      </c>
      <c r="S37" s="174" t="n">
        <v>562.4543999999999</v>
      </c>
      <c r="T37" s="174" t="n">
        <v>477.1744</v>
      </c>
      <c r="U37" s="174" t="n">
        <v>471.868672</v>
      </c>
      <c r="V37" s="174" t="n">
        <v>490.572544</v>
      </c>
      <c r="W37" s="174" t="n">
        <v>487.318784</v>
      </c>
      <c r="X37" s="174" t="n">
        <v>453.920512</v>
      </c>
      <c r="Y37" s="174" t="n">
        <v>517.835904</v>
      </c>
      <c r="Z37" s="174" t="n">
        <v>442.605824</v>
      </c>
      <c r="AA37" s="174" t="n">
        <v>428.058368</v>
      </c>
      <c r="AB37" s="174" t="n">
        <v>420.02368</v>
      </c>
      <c r="AC37" s="174" t="n">
        <v>436.177024</v>
      </c>
      <c r="AD37" s="174" t="n">
        <v>447.087616</v>
      </c>
      <c r="AE37" s="174" t="n"/>
      <c r="AF37" s="175" t="n"/>
    </row>
    <row r="38">
      <c r="A38" s="184" t="inlineStr">
        <is>
          <t>Feedstocks, Other Oils greater than 401 F</t>
        </is>
      </c>
      <c r="B38" s="174" t="n">
        <v>753.9239250000001</v>
      </c>
      <c r="C38" s="174" t="n">
        <v>827.295625</v>
      </c>
      <c r="D38" s="174" t="n">
        <v>814.515575</v>
      </c>
      <c r="E38" s="174" t="n">
        <v>844.07745</v>
      </c>
      <c r="F38" s="174" t="n">
        <v>838.642725</v>
      </c>
      <c r="G38" s="174" t="n">
        <v>801.013225</v>
      </c>
      <c r="H38" s="174" t="n">
        <v>729.645325</v>
      </c>
      <c r="I38" s="174" t="n">
        <v>861.243725</v>
      </c>
      <c r="J38" s="174" t="n">
        <v>818.6688</v>
      </c>
      <c r="K38" s="174" t="n">
        <v>811.1428999999999</v>
      </c>
      <c r="L38" s="174" t="n">
        <v>722.1543749999998</v>
      </c>
      <c r="M38" s="174" t="n">
        <v>662.45395</v>
      </c>
      <c r="N38" s="174" t="n">
        <v>632.064925</v>
      </c>
      <c r="O38" s="174" t="n">
        <v>699.3786250000001</v>
      </c>
      <c r="P38" s="174" t="n">
        <v>779.48985</v>
      </c>
      <c r="Q38" s="174" t="n">
        <v>707.98215</v>
      </c>
      <c r="R38" s="174" t="n">
        <v>790.6389</v>
      </c>
      <c r="S38" s="174" t="n">
        <v>744.091325</v>
      </c>
      <c r="T38" s="174" t="n">
        <v>647.7633</v>
      </c>
      <c r="U38" s="174" t="n">
        <v>424.776475</v>
      </c>
      <c r="V38" s="174" t="n">
        <v>452.52095</v>
      </c>
      <c r="W38" s="174" t="n">
        <v>388.5275</v>
      </c>
      <c r="X38" s="174" t="n">
        <v>287.2424</v>
      </c>
      <c r="Y38" s="174" t="n">
        <v>223.918825</v>
      </c>
      <c r="Z38" s="174" t="n">
        <v>247.22465</v>
      </c>
      <c r="AA38" s="174" t="n">
        <v>229.039</v>
      </c>
      <c r="AB38" s="174" t="n">
        <v>222.45675</v>
      </c>
      <c r="AC38" s="174" t="n">
        <v>262.92885</v>
      </c>
      <c r="AD38" s="174" t="n">
        <v>239.0813</v>
      </c>
      <c r="AE38" s="174" t="n"/>
      <c r="AF38" s="175" t="n"/>
    </row>
    <row r="39">
      <c r="A39" s="184" t="inlineStr">
        <is>
          <t>Pentanes Plus</t>
        </is>
      </c>
      <c r="B39" s="174" t="n">
        <v>251.291477999</v>
      </c>
      <c r="C39" s="174" t="n">
        <v>295.162320001</v>
      </c>
      <c r="D39" s="174" t="n">
        <v>323.80197</v>
      </c>
      <c r="E39" s="174" t="n">
        <v>333.578873999</v>
      </c>
      <c r="F39" s="174" t="n">
        <v>340.048884</v>
      </c>
      <c r="G39" s="174" t="n">
        <v>339.241872</v>
      </c>
      <c r="H39" s="174" t="n">
        <v>356.374643999</v>
      </c>
      <c r="I39" s="174" t="n">
        <v>330.197772001</v>
      </c>
      <c r="J39" s="174" t="n">
        <v>295.157682001</v>
      </c>
      <c r="K39" s="174" t="n">
        <v>366.3973619989999</v>
      </c>
      <c r="L39" s="174" t="n">
        <v>344.496726</v>
      </c>
      <c r="M39" s="174" t="n">
        <v>264.20367</v>
      </c>
      <c r="N39" s="174" t="n">
        <v>224.715738</v>
      </c>
      <c r="O39" s="174" t="n">
        <v>221.6964</v>
      </c>
      <c r="P39" s="174" t="n">
        <v>223.310424</v>
      </c>
      <c r="Q39" s="174" t="n">
        <v>197.005918878</v>
      </c>
      <c r="R39" s="174" t="n">
        <v>140.650545582</v>
      </c>
      <c r="S39" s="174" t="n">
        <v>180.06334662</v>
      </c>
      <c r="T39" s="174" t="n">
        <v>153.640883244</v>
      </c>
      <c r="U39" s="174" t="n">
        <v>128.031011382</v>
      </c>
      <c r="V39" s="174" t="n">
        <v>156.10362414</v>
      </c>
      <c r="W39" s="174" t="n">
        <v>54.890164164</v>
      </c>
      <c r="X39" s="174" t="n">
        <v>84.751528296</v>
      </c>
      <c r="Y39" s="174" t="n">
        <v>94.58656498800001</v>
      </c>
      <c r="Z39" s="174" t="n">
        <v>88.73629846199999</v>
      </c>
      <c r="AA39" s="174" t="n">
        <v>161.092586238</v>
      </c>
      <c r="AB39" s="174" t="n">
        <v>112.595756658</v>
      </c>
      <c r="AC39" s="174" t="n">
        <v>173.416777236</v>
      </c>
      <c r="AD39" s="174" t="n">
        <v>224.56171002</v>
      </c>
      <c r="AE39" s="174" t="n"/>
      <c r="AF39" s="175" t="n"/>
    </row>
    <row r="40">
      <c r="A40" s="184" t="inlineStr">
        <is>
          <t>Petroleum Coke</t>
        </is>
      </c>
      <c r="B40" s="174" t="n">
        <v>714.215</v>
      </c>
      <c r="C40" s="174" t="n">
        <v>692.649</v>
      </c>
      <c r="D40" s="174" t="n">
        <v>797.706</v>
      </c>
      <c r="E40" s="174" t="n">
        <v>725.296</v>
      </c>
      <c r="F40" s="174" t="n">
        <v>723.1579999999999</v>
      </c>
      <c r="G40" s="174" t="n">
        <v>721.294</v>
      </c>
      <c r="H40" s="174" t="n">
        <v>756.838</v>
      </c>
      <c r="I40" s="174" t="n">
        <v>727.41</v>
      </c>
      <c r="J40" s="174" t="n">
        <v>858.485</v>
      </c>
      <c r="K40" s="174" t="n">
        <v>935.764</v>
      </c>
      <c r="L40" s="174" t="n">
        <v>796.0689999999998</v>
      </c>
      <c r="M40" s="174" t="n">
        <v>857.575</v>
      </c>
      <c r="N40" s="174" t="n">
        <v>842.082</v>
      </c>
      <c r="O40" s="174" t="n">
        <v>824.688</v>
      </c>
      <c r="P40" s="174" t="n">
        <v>936.764</v>
      </c>
      <c r="Q40" s="174" t="n">
        <v>893.533</v>
      </c>
      <c r="R40" s="174" t="n">
        <v>937.85</v>
      </c>
      <c r="S40" s="174" t="n">
        <v>909.5359999999998</v>
      </c>
      <c r="T40" s="174" t="n">
        <v>870.15</v>
      </c>
      <c r="U40" s="174" t="n">
        <v>804.675</v>
      </c>
      <c r="V40" s="174" t="n">
        <v>693.9849999999999</v>
      </c>
      <c r="W40" s="174" t="n">
        <v>662.696</v>
      </c>
      <c r="X40" s="174" t="n">
        <v>716.7469999999998</v>
      </c>
      <c r="Y40" s="174" t="n">
        <v>663.261</v>
      </c>
      <c r="Z40" s="174" t="n">
        <v>653.4640000000001</v>
      </c>
      <c r="AA40" s="174" t="n">
        <v>663.2859999999999</v>
      </c>
      <c r="AB40" s="174" t="n">
        <v>652.6879999999999</v>
      </c>
      <c r="AC40" s="174" t="n">
        <v>610.071</v>
      </c>
      <c r="AD40" s="174" t="n">
        <v>628.623</v>
      </c>
      <c r="AE40" s="174" t="n"/>
      <c r="AF40" s="175" t="n"/>
    </row>
    <row r="41">
      <c r="A41" s="184" t="inlineStr">
        <is>
          <t>Still Gas</t>
        </is>
      </c>
      <c r="B41" s="174" t="n">
        <v>1473.21</v>
      </c>
      <c r="C41" s="174" t="n">
        <v>1426.554</v>
      </c>
      <c r="D41" s="174" t="n">
        <v>1446.96</v>
      </c>
      <c r="E41" s="174" t="n">
        <v>1430.19</v>
      </c>
      <c r="F41" s="174" t="n">
        <v>1439.406</v>
      </c>
      <c r="G41" s="174" t="n">
        <v>1417.452</v>
      </c>
      <c r="H41" s="174" t="n">
        <v>1437.09</v>
      </c>
      <c r="I41" s="174" t="n">
        <v>1447.104</v>
      </c>
      <c r="J41" s="174" t="n">
        <v>1437.234</v>
      </c>
      <c r="K41" s="174" t="n">
        <v>1437.12</v>
      </c>
      <c r="L41" s="174" t="n">
        <v>1448.19</v>
      </c>
      <c r="M41" s="174" t="n">
        <v>1466.592</v>
      </c>
      <c r="N41" s="174" t="n">
        <v>1461.102</v>
      </c>
      <c r="O41" s="174" t="n">
        <v>1536.306</v>
      </c>
      <c r="P41" s="174" t="n">
        <v>1546.134</v>
      </c>
      <c r="Q41" s="174" t="n">
        <v>1497.084</v>
      </c>
      <c r="R41" s="174" t="n">
        <v>1553.358</v>
      </c>
      <c r="S41" s="174" t="n">
        <v>1526.856</v>
      </c>
      <c r="T41" s="174" t="n">
        <v>1470.3</v>
      </c>
      <c r="U41" s="174" t="n">
        <v>1455.018</v>
      </c>
      <c r="V41" s="174" t="n">
        <v>1471.812</v>
      </c>
      <c r="W41" s="174" t="n">
        <v>1486.974</v>
      </c>
      <c r="X41" s="174" t="n">
        <v>1480.818</v>
      </c>
      <c r="Y41" s="174" t="n">
        <v>1537.296</v>
      </c>
      <c r="Z41" s="174" t="n">
        <v>1516.944</v>
      </c>
      <c r="AA41" s="174" t="n">
        <v>1495.026</v>
      </c>
      <c r="AB41" s="174" t="n">
        <v>1604.700167</v>
      </c>
      <c r="AC41" s="174" t="n">
        <v>1582.821407</v>
      </c>
      <c r="AD41" s="174" t="n">
        <v>1612.156549</v>
      </c>
      <c r="AE41" s="174" t="n"/>
      <c r="AF41" s="175" t="n"/>
    </row>
    <row r="42">
      <c r="A42" s="184" t="inlineStr">
        <is>
          <t>Special Naphthas</t>
        </is>
      </c>
      <c r="B42" s="174" t="n">
        <v>107.090688</v>
      </c>
      <c r="C42" s="174" t="n">
        <v>87.987968</v>
      </c>
      <c r="D42" s="174" t="n">
        <v>104.5664</v>
      </c>
      <c r="E42" s="174" t="n">
        <v>104.582144</v>
      </c>
      <c r="F42" s="174" t="n">
        <v>81.050112</v>
      </c>
      <c r="G42" s="174" t="n">
        <v>70.82176</v>
      </c>
      <c r="H42" s="174" t="n">
        <v>74.542592</v>
      </c>
      <c r="I42" s="174" t="n">
        <v>72.26496</v>
      </c>
      <c r="J42" s="174" t="n">
        <v>107.274368</v>
      </c>
      <c r="K42" s="174" t="n">
        <v>145.39584</v>
      </c>
      <c r="L42" s="174" t="n">
        <v>97.37663999999999</v>
      </c>
      <c r="M42" s="174" t="n">
        <v>78.489088</v>
      </c>
      <c r="N42" s="174" t="n">
        <v>102.38848</v>
      </c>
      <c r="O42" s="174" t="n">
        <v>80.483328</v>
      </c>
      <c r="P42" s="174" t="n">
        <v>51.042048</v>
      </c>
      <c r="Q42" s="174" t="n">
        <v>62.512239488</v>
      </c>
      <c r="R42" s="174" t="n">
        <v>70.05048768</v>
      </c>
      <c r="S42" s="174" t="n">
        <v>78.037613056</v>
      </c>
      <c r="T42" s="174" t="n">
        <v>84.88506176</v>
      </c>
      <c r="U42" s="174" t="n">
        <v>46.170030464</v>
      </c>
      <c r="V42" s="174" t="n">
        <v>26.102455168</v>
      </c>
      <c r="W42" s="174" t="n">
        <v>22.614177792</v>
      </c>
      <c r="X42" s="174" t="n">
        <v>14.715166336</v>
      </c>
      <c r="Y42" s="174" t="n">
        <v>100.016384</v>
      </c>
      <c r="Z42" s="174" t="n">
        <v>106.119808</v>
      </c>
      <c r="AA42" s="174" t="n">
        <v>99.26591999999999</v>
      </c>
      <c r="AB42" s="174" t="n">
        <v>93.577088</v>
      </c>
      <c r="AC42" s="174" t="n">
        <v>100.336512</v>
      </c>
      <c r="AD42" s="174" t="n">
        <v>92.04991999999999</v>
      </c>
      <c r="AE42" s="174" t="n"/>
      <c r="AF42" s="175" t="n"/>
    </row>
    <row r="43">
      <c r="A43" s="184" t="inlineStr">
        <is>
          <t>Unfinished Oils</t>
        </is>
      </c>
      <c r="B43" s="174" t="n">
        <v>-368.961325</v>
      </c>
      <c r="C43" s="174" t="n">
        <v>-450.2259</v>
      </c>
      <c r="D43" s="174" t="n">
        <v>-354.829875</v>
      </c>
      <c r="E43" s="174" t="n">
        <v>-396.0068</v>
      </c>
      <c r="F43" s="174" t="n">
        <v>-279.2272</v>
      </c>
      <c r="G43" s="174" t="n">
        <v>-320.8992499999999</v>
      </c>
      <c r="H43" s="174" t="n">
        <v>-112.836075</v>
      </c>
      <c r="I43" s="174" t="n">
        <v>-102.875325</v>
      </c>
      <c r="J43" s="174" t="n">
        <v>-313.9442</v>
      </c>
      <c r="K43" s="174" t="n">
        <v>-287.912275</v>
      </c>
      <c r="L43" s="174" t="n">
        <v>-401.150275</v>
      </c>
      <c r="M43" s="174" t="n">
        <v>-75.4221</v>
      </c>
      <c r="N43" s="174" t="n">
        <v>-135.6759</v>
      </c>
      <c r="O43" s="174" t="n">
        <v>-50.3979</v>
      </c>
      <c r="P43" s="174" t="n">
        <v>-75.55024999999999</v>
      </c>
      <c r="Q43" s="174" t="n">
        <v>2.784349999999999</v>
      </c>
      <c r="R43" s="174" t="n">
        <v>70.33687500000001</v>
      </c>
      <c r="S43" s="174" t="n">
        <v>65.187575</v>
      </c>
      <c r="T43" s="174" t="n">
        <v>-53.71815</v>
      </c>
      <c r="U43" s="174" t="n">
        <v>-77.792875</v>
      </c>
      <c r="V43" s="174" t="n">
        <v>27.96</v>
      </c>
      <c r="W43" s="174" t="n">
        <v>56.123875</v>
      </c>
      <c r="X43" s="174" t="n">
        <v>60.084875</v>
      </c>
      <c r="Y43" s="174" t="n">
        <v>16.7130667</v>
      </c>
      <c r="Z43" s="174" t="n">
        <v>-80.589975925</v>
      </c>
      <c r="AA43" s="174" t="n">
        <v>-17.7906917</v>
      </c>
      <c r="AB43" s="174" t="n">
        <v>8.578978449999999</v>
      </c>
      <c r="AC43" s="174" t="n">
        <v>76.367841175</v>
      </c>
      <c r="AD43" s="174" t="n">
        <v>30.862160625</v>
      </c>
      <c r="AE43" s="174" t="n"/>
      <c r="AF43" s="175" t="n"/>
    </row>
    <row r="44" ht="14" customHeight="1" s="159" thickBot="1">
      <c r="A44" s="185" t="inlineStr">
        <is>
          <t>Waxes</t>
        </is>
      </c>
      <c r="B44" s="186" t="n">
        <v>33.299518</v>
      </c>
      <c r="C44" s="186" t="n">
        <v>35.126728</v>
      </c>
      <c r="D44" s="186" t="n">
        <v>37.258473</v>
      </c>
      <c r="E44" s="186" t="n">
        <v>40.026973</v>
      </c>
      <c r="F44" s="186" t="n">
        <v>40.58621</v>
      </c>
      <c r="G44" s="186" t="n">
        <v>40.591747</v>
      </c>
      <c r="H44" s="186" t="n">
        <v>48.664693</v>
      </c>
      <c r="I44" s="186" t="n">
        <v>43.7423</v>
      </c>
      <c r="J44" s="186" t="n">
        <v>42.369124</v>
      </c>
      <c r="K44" s="186" t="n">
        <v>37.435657</v>
      </c>
      <c r="L44" s="186" t="n">
        <v>33.083575</v>
      </c>
      <c r="M44" s="186" t="n">
        <v>36.333794</v>
      </c>
      <c r="N44" s="186" t="n">
        <v>32.16997</v>
      </c>
      <c r="O44" s="186" t="n">
        <v>31.045959</v>
      </c>
      <c r="P44" s="186" t="n">
        <v>30.769109</v>
      </c>
      <c r="Q44" s="174" t="n">
        <v>31.367453831</v>
      </c>
      <c r="R44" s="174" t="n">
        <v>26.145730611</v>
      </c>
      <c r="S44" s="174" t="n">
        <v>21.886576082</v>
      </c>
      <c r="T44" s="174" t="n">
        <v>19.14223955</v>
      </c>
      <c r="U44" s="174" t="n">
        <v>12.222667261</v>
      </c>
      <c r="V44" s="174" t="n">
        <v>17.082724715</v>
      </c>
      <c r="W44" s="174" t="n">
        <v>15.074953145</v>
      </c>
      <c r="X44" s="174" t="n">
        <v>15.291095477</v>
      </c>
      <c r="Y44" s="174" t="n">
        <v>16.488781799</v>
      </c>
      <c r="Z44" s="174" t="n">
        <v>14.783479928</v>
      </c>
      <c r="AA44" s="174" t="n">
        <v>12.357388008</v>
      </c>
      <c r="AB44" s="186" t="n">
        <v>12.84910683</v>
      </c>
      <c r="AC44" s="186" t="n">
        <v>10.161640825</v>
      </c>
      <c r="AD44" s="186" t="n">
        <v>12.411722589</v>
      </c>
      <c r="AE44" s="186" t="n"/>
      <c r="AF44" s="187" t="n"/>
    </row>
    <row r="45" ht="14" customHeight="1" s="159" thickBot="1">
      <c r="A45" s="82" t="inlineStr">
        <is>
          <t>U.S. Transportation Sector fuel consumption (TBtu)</t>
        </is>
      </c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9" t="n"/>
      <c r="R45" s="190" t="n"/>
      <c r="S45" s="189" t="n"/>
      <c r="T45" s="190" t="n"/>
      <c r="U45" s="189" t="n"/>
      <c r="V45" s="190" t="n"/>
      <c r="W45" s="189" t="n"/>
      <c r="X45" s="190" t="n"/>
      <c r="Y45" s="189" t="n"/>
      <c r="Z45" s="190" t="n"/>
      <c r="AA45" s="189" t="n"/>
      <c r="AB45" s="190" t="n"/>
      <c r="AC45" s="189" t="n"/>
      <c r="AD45" s="190" t="n"/>
      <c r="AE45" s="189" t="n"/>
      <c r="AF45" s="190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59" thickBot="1">
      <c r="A47" s="75" t="inlineStr">
        <is>
          <t>Lubricants</t>
        </is>
      </c>
      <c r="B47" s="104" t="n">
        <v>176</v>
      </c>
      <c r="C47" s="104" t="n">
        <v>157.45</v>
      </c>
      <c r="D47" s="104" t="n">
        <v>160.527</v>
      </c>
      <c r="E47" s="104" t="n">
        <v>163.458</v>
      </c>
      <c r="F47" s="104" t="n">
        <v>170.846</v>
      </c>
      <c r="G47" s="104" t="n">
        <v>167.913</v>
      </c>
      <c r="H47" s="104" t="n">
        <v>162.957</v>
      </c>
      <c r="I47" s="104" t="n">
        <v>172.146</v>
      </c>
      <c r="J47" s="104" t="n">
        <v>180.212</v>
      </c>
      <c r="K47" s="104" t="n">
        <v>182.097</v>
      </c>
      <c r="L47" s="104" t="n">
        <v>179.366</v>
      </c>
      <c r="M47" s="104" t="n">
        <v>164.339</v>
      </c>
      <c r="N47" s="104" t="n">
        <v>162.392</v>
      </c>
      <c r="O47" s="104" t="n">
        <v>150.134</v>
      </c>
      <c r="P47" s="104" t="n">
        <v>152.102</v>
      </c>
      <c r="Q47" s="104" t="n">
        <v>151.307</v>
      </c>
      <c r="R47" s="104" t="n">
        <v>147.414</v>
      </c>
      <c r="S47" s="104" t="n">
        <v>152.231</v>
      </c>
      <c r="T47" s="104" t="n">
        <v>141.33</v>
      </c>
      <c r="U47" s="104" t="n">
        <v>127.065</v>
      </c>
      <c r="V47" s="104" t="n">
        <v>154.773</v>
      </c>
      <c r="W47" s="104" t="n">
        <v>148.372</v>
      </c>
      <c r="X47" s="104" t="n">
        <v>135.408</v>
      </c>
      <c r="Y47" s="104" t="n">
        <v>143.361</v>
      </c>
      <c r="Z47" s="104" t="n">
        <v>149.361</v>
      </c>
      <c r="AA47" s="104" t="n">
        <v>162.81</v>
      </c>
      <c r="AB47" s="104" t="n">
        <v>154.36</v>
      </c>
      <c r="AC47" s="104" t="n">
        <v>141.985</v>
      </c>
      <c r="AD47" s="104" t="n">
        <v>137.779</v>
      </c>
      <c r="AE47" s="104" t="n"/>
      <c r="AF47" s="105" t="n"/>
    </row>
    <row r="48">
      <c r="Q48" s="106" t="n"/>
      <c r="R48" s="107" t="n"/>
      <c r="S48" s="107" t="n"/>
      <c r="T48" s="107" t="n"/>
      <c r="U48" s="107" t="n"/>
      <c r="V48" s="107" t="n"/>
      <c r="W48" s="107" t="n"/>
      <c r="X48" s="107" t="n"/>
      <c r="Y48" s="107" t="n"/>
      <c r="Z48" s="107" t="n"/>
      <c r="AA48" s="107" t="n"/>
      <c r="AB48" s="107" t="n"/>
      <c r="AC48" s="107" t="n"/>
      <c r="AD48" s="107" t="n"/>
      <c r="AE48" s="107" t="n"/>
      <c r="AF48" s="107" t="n"/>
    </row>
    <row r="49" ht="14" customHeight="1" s="159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59" thickBot="1">
      <c r="A50" s="108" t="inlineStr">
        <is>
          <t>U.S. Non-Energy Consumption Industrial Sector (Tbtu)</t>
        </is>
      </c>
      <c r="B50" s="109" t="n"/>
      <c r="C50" s="109" t="n"/>
      <c r="D50" s="109" t="n"/>
      <c r="E50" s="109" t="n"/>
      <c r="F50" s="109" t="n"/>
      <c r="G50" s="109" t="n"/>
      <c r="H50" s="109" t="n"/>
      <c r="I50" s="109" t="n"/>
      <c r="J50" s="109" t="n"/>
      <c r="K50" s="109" t="n"/>
      <c r="L50" s="109" t="n"/>
      <c r="M50" s="109" t="n"/>
      <c r="N50" s="109" t="n"/>
      <c r="O50" s="109" t="n"/>
      <c r="P50" s="109" t="n"/>
      <c r="Q50" s="110" t="n"/>
      <c r="R50" s="109" t="n"/>
      <c r="S50" s="110" t="n"/>
      <c r="T50" s="109" t="n"/>
      <c r="U50" s="110" t="n"/>
      <c r="V50" s="109" t="n"/>
      <c r="W50" s="110" t="n"/>
      <c r="X50" s="109" t="n"/>
      <c r="Y50" s="110" t="n"/>
      <c r="Z50" s="109" t="n"/>
      <c r="AA50" s="110" t="n"/>
      <c r="AB50" s="109" t="n"/>
      <c r="AC50" s="110" t="n"/>
      <c r="AD50" s="109" t="n"/>
      <c r="AE50" s="110" t="n"/>
      <c r="AF50" s="111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112" t="n">
        <v>2020</v>
      </c>
    </row>
    <row r="52">
      <c r="A52" s="113" t="inlineStr">
        <is>
          <t>Coking Coal</t>
        </is>
      </c>
      <c r="B52" s="174" t="n">
        <v>0</v>
      </c>
      <c r="C52" s="174" t="n">
        <v>0</v>
      </c>
      <c r="D52" s="174" t="n">
        <v>0</v>
      </c>
      <c r="E52" s="174" t="n">
        <v>0.9900519152026845</v>
      </c>
      <c r="F52" s="174" t="n">
        <v>8.91730418497275</v>
      </c>
      <c r="G52" s="174" t="n">
        <v>37.76336139052773</v>
      </c>
      <c r="H52" s="174" t="n">
        <v>24.0773765245242</v>
      </c>
      <c r="I52" s="174" t="n">
        <v>0</v>
      </c>
      <c r="J52" s="174" t="n">
        <v>10.9113118775623</v>
      </c>
      <c r="K52" s="174" t="n">
        <v>40.07727003199125</v>
      </c>
      <c r="L52" s="174" t="n">
        <v>53.5437090664351</v>
      </c>
      <c r="M52" s="174" t="n">
        <v>24.76439499051094</v>
      </c>
      <c r="N52" s="174" t="n">
        <v>40.2979528593163</v>
      </c>
      <c r="O52" s="174" t="n">
        <v>51.8886576622416</v>
      </c>
      <c r="P52" s="174" t="n">
        <v>167.7675714419388</v>
      </c>
      <c r="Q52" s="174" t="n">
        <v>80.44112990510735</v>
      </c>
      <c r="R52" s="174" t="n">
        <v>62.87465486204508</v>
      </c>
      <c r="S52" s="174" t="n">
        <v>2.320314918286954</v>
      </c>
      <c r="T52" s="174" t="n">
        <v>29.16020741690249</v>
      </c>
      <c r="U52" s="174" t="n">
        <v>6.384914340017417</v>
      </c>
      <c r="V52" s="174" t="n">
        <v>64.75700410595033</v>
      </c>
      <c r="W52" s="174" t="n">
        <v>60.84118508593644</v>
      </c>
      <c r="X52" s="174" t="n">
        <v>132.4827913669318</v>
      </c>
      <c r="Y52" s="174" t="n">
        <v>119.3475608128145</v>
      </c>
      <c r="Z52" s="174" t="n">
        <v>48.77632174792018</v>
      </c>
      <c r="AA52" s="174" t="n">
        <v>121.817526454253</v>
      </c>
      <c r="AB52" s="114" t="n">
        <v>88.62264778274556</v>
      </c>
      <c r="AC52" s="114" t="n">
        <v>111.828615377909</v>
      </c>
      <c r="AD52" s="114" t="n">
        <v>124.727608675136</v>
      </c>
      <c r="AE52" s="114" t="n"/>
      <c r="AF52" s="115" t="n"/>
    </row>
    <row r="53">
      <c r="A53" s="113" t="inlineStr">
        <is>
          <t>Other Coal</t>
        </is>
      </c>
      <c r="B53" s="174" t="n">
        <v>8.214140317832706</v>
      </c>
      <c r="C53" s="174" t="n">
        <v>8.493790796050904</v>
      </c>
      <c r="D53" s="174" t="n">
        <v>9.541295129715662</v>
      </c>
      <c r="E53" s="174" t="n">
        <v>9.97262044357762</v>
      </c>
      <c r="F53" s="174" t="n">
        <v>10.92058816635116</v>
      </c>
      <c r="G53" s="174" t="n">
        <v>11.29503541684671</v>
      </c>
      <c r="H53" s="174" t="n">
        <v>11.43723057526274</v>
      </c>
      <c r="I53" s="174" t="n">
        <v>11.15758009704454</v>
      </c>
      <c r="J53" s="174" t="n">
        <v>10.42764495050892</v>
      </c>
      <c r="K53" s="174" t="n">
        <v>11.10070203367813</v>
      </c>
      <c r="L53" s="174" t="n">
        <v>12.38519829803628</v>
      </c>
      <c r="M53" s="174" t="n">
        <v>11.29503541684671</v>
      </c>
      <c r="N53" s="174" t="n">
        <v>12.0439299178378</v>
      </c>
      <c r="O53" s="174" t="n">
        <v>11.90647459803564</v>
      </c>
      <c r="P53" s="174" t="n">
        <v>11.90647459803564</v>
      </c>
      <c r="Q53" s="174" t="n">
        <v>11.90647459803564</v>
      </c>
      <c r="R53" s="174" t="n">
        <v>11.90647459803564</v>
      </c>
      <c r="S53" s="174" t="n">
        <v>11.90647459803564</v>
      </c>
      <c r="T53" s="174" t="n">
        <v>11.90647459803564</v>
      </c>
      <c r="U53" s="174" t="n">
        <v>11.90647459803564</v>
      </c>
      <c r="V53" s="174" t="n">
        <v>10.33284817823157</v>
      </c>
      <c r="W53" s="174" t="n">
        <v>10.33284817823157</v>
      </c>
      <c r="X53" s="174" t="n">
        <v>10.33284817823157</v>
      </c>
      <c r="Y53" s="174" t="n">
        <v>10.33284817823157</v>
      </c>
      <c r="Z53" s="174" t="n">
        <v>10.33284817823157</v>
      </c>
      <c r="AA53" s="174" t="n">
        <v>10.33284817823157</v>
      </c>
      <c r="AB53" s="114" t="n">
        <v>10.33284817823157</v>
      </c>
      <c r="AC53" s="114" t="n">
        <v>10.33284817823157</v>
      </c>
      <c r="AD53" s="114" t="n">
        <v>10.33284817823157</v>
      </c>
      <c r="AE53" s="114" t="n"/>
      <c r="AF53" s="115" t="n"/>
    </row>
    <row r="54">
      <c r="A54" s="116" t="inlineStr">
        <is>
          <t>Natural Gas</t>
        </is>
      </c>
      <c r="B54" s="174" t="n">
        <v>281.5946912379561</v>
      </c>
      <c r="C54" s="174" t="n">
        <v>275.7645110865595</v>
      </c>
      <c r="D54" s="174" t="n">
        <v>294.6837662115324</v>
      </c>
      <c r="E54" s="174" t="n">
        <v>305.4177663468656</v>
      </c>
      <c r="F54" s="174" t="n">
        <v>328.8532258932721</v>
      </c>
      <c r="G54" s="174" t="n">
        <v>348.0414494000062</v>
      </c>
      <c r="H54" s="174" t="n">
        <v>364.9016030735389</v>
      </c>
      <c r="I54" s="174" t="n">
        <v>378.7015379964989</v>
      </c>
      <c r="J54" s="174" t="n">
        <v>408.3828513578776</v>
      </c>
      <c r="K54" s="174" t="n">
        <v>396.393961507084</v>
      </c>
      <c r="L54" s="174" t="n">
        <v>385.0082992536779</v>
      </c>
      <c r="M54" s="174" t="n">
        <v>387.9072873561164</v>
      </c>
      <c r="N54" s="174" t="n">
        <v>366.0528488572415</v>
      </c>
      <c r="O54" s="174" t="n">
        <v>318.1380830337533</v>
      </c>
      <c r="P54" s="174" t="n">
        <v>275.5771218510029</v>
      </c>
      <c r="Q54" s="174" t="n">
        <v>260.8550111218092</v>
      </c>
      <c r="R54" s="174" t="n">
        <v>228.2403852059215</v>
      </c>
      <c r="S54" s="174" t="n">
        <v>222.3906350135193</v>
      </c>
      <c r="T54" s="174" t="n">
        <v>226.8066748061299</v>
      </c>
      <c r="U54" s="174" t="n">
        <v>219.4526862211835</v>
      </c>
      <c r="V54" s="174" t="n">
        <v>296.9646528904759</v>
      </c>
      <c r="W54" s="174" t="n">
        <v>295.0617830119265</v>
      </c>
      <c r="X54" s="174" t="n">
        <v>291.550762055567</v>
      </c>
      <c r="Y54" s="174" t="n">
        <v>296.7587534078465</v>
      </c>
      <c r="Z54" s="174" t="n">
        <v>323.4871446060215</v>
      </c>
      <c r="AA54" s="174" t="n">
        <v>321.9462061228219</v>
      </c>
      <c r="AB54" s="114" t="n">
        <v>308.9325876192342</v>
      </c>
      <c r="AC54" s="114" t="n">
        <v>307.6050983452824</v>
      </c>
      <c r="AD54" s="114" t="n">
        <v>304.6626792656268</v>
      </c>
      <c r="AE54" s="114" t="n"/>
      <c r="AF54" s="115" t="n"/>
    </row>
    <row r="55">
      <c r="A55" s="113" t="inlineStr">
        <is>
          <t>Asphalt and Road Oil</t>
        </is>
      </c>
      <c r="B55" s="174" t="n">
        <v>1170.193</v>
      </c>
      <c r="C55" s="174" t="n">
        <v>1076.535</v>
      </c>
      <c r="D55" s="174" t="n">
        <v>1102.22</v>
      </c>
      <c r="E55" s="174" t="n">
        <v>1149.02</v>
      </c>
      <c r="F55" s="174" t="n">
        <v>1172.917</v>
      </c>
      <c r="G55" s="174" t="n">
        <v>1178.175</v>
      </c>
      <c r="H55" s="174" t="n">
        <v>1175.932</v>
      </c>
      <c r="I55" s="174" t="n">
        <v>1223.566</v>
      </c>
      <c r="J55" s="174" t="n">
        <v>1262.552</v>
      </c>
      <c r="K55" s="174" t="n">
        <v>1324.413</v>
      </c>
      <c r="L55" s="174" t="n">
        <v>1275.678</v>
      </c>
      <c r="M55" s="174" t="n">
        <v>1256.865</v>
      </c>
      <c r="N55" s="174" t="n">
        <v>1239.957</v>
      </c>
      <c r="O55" s="174" t="n">
        <v>1219.538</v>
      </c>
      <c r="P55" s="174" t="n">
        <v>1303.848</v>
      </c>
      <c r="Q55" s="174" t="n">
        <v>1323.238</v>
      </c>
      <c r="R55" s="174" t="n">
        <v>1261.166</v>
      </c>
      <c r="S55" s="174" t="n">
        <v>1197.039</v>
      </c>
      <c r="T55" s="174" t="n">
        <v>1011.971</v>
      </c>
      <c r="U55" s="174" t="n">
        <v>873.083</v>
      </c>
      <c r="V55" s="174" t="n">
        <v>877.768</v>
      </c>
      <c r="W55" s="174" t="n">
        <v>859.489</v>
      </c>
      <c r="X55" s="174" t="n">
        <v>826.697</v>
      </c>
      <c r="Y55" s="174" t="n">
        <v>783.347</v>
      </c>
      <c r="Z55" s="174" t="n">
        <v>792.636</v>
      </c>
      <c r="AA55" s="174" t="n">
        <v>831.66</v>
      </c>
      <c r="AB55" s="114" t="n">
        <v>853.366</v>
      </c>
      <c r="AC55" s="114" t="n">
        <v>849.182</v>
      </c>
      <c r="AD55" s="114" t="n">
        <v>792.763</v>
      </c>
      <c r="AE55" s="114" t="n"/>
      <c r="AF55" s="115" t="n"/>
    </row>
    <row r="56">
      <c r="A56" s="113" t="inlineStr">
        <is>
          <t>LPG</t>
        </is>
      </c>
      <c r="B56" s="174" t="n">
        <v>1120.53517124451</v>
      </c>
      <c r="C56" s="174" t="n">
        <v>1279.915027647956</v>
      </c>
      <c r="D56" s="174" t="n">
        <v>1301.210856082183</v>
      </c>
      <c r="E56" s="174" t="n">
        <v>1247.469118736874</v>
      </c>
      <c r="F56" s="174" t="n">
        <v>1452.927421133747</v>
      </c>
      <c r="G56" s="174" t="n">
        <v>1503.730179406032</v>
      </c>
      <c r="H56" s="174" t="n">
        <v>1566.421290127455</v>
      </c>
      <c r="I56" s="174" t="n">
        <v>1573.881171184366</v>
      </c>
      <c r="J56" s="174" t="n">
        <v>1681.290408438313</v>
      </c>
      <c r="K56" s="174" t="n">
        <v>1756.826593655456</v>
      </c>
      <c r="L56" s="174" t="n">
        <v>1697.451906683565</v>
      </c>
      <c r="M56" s="174" t="n">
        <v>1628.57964977529</v>
      </c>
      <c r="N56" s="174" t="n">
        <v>1708.609954570549</v>
      </c>
      <c r="O56" s="174" t="n">
        <v>1588.396722700945</v>
      </c>
      <c r="P56" s="174" t="n">
        <v>1617.030781775311</v>
      </c>
      <c r="Q56" s="174" t="n">
        <v>1609.991513934657</v>
      </c>
      <c r="R56" s="174" t="n">
        <v>1702.357512543775</v>
      </c>
      <c r="S56" s="174" t="n">
        <v>1659.286644570613</v>
      </c>
      <c r="T56" s="174" t="n">
        <v>1559.878863983895</v>
      </c>
      <c r="U56" s="174" t="n">
        <v>1663.755045111874</v>
      </c>
      <c r="V56" s="174" t="n">
        <v>1833.894760561243</v>
      </c>
      <c r="W56" s="174" t="n">
        <v>1865.571747503552</v>
      </c>
      <c r="X56" s="174" t="n">
        <v>1883.312177182414</v>
      </c>
      <c r="Y56" s="174" t="n">
        <v>2062.867747345382</v>
      </c>
      <c r="Z56" s="174" t="n">
        <v>2109.770998285372</v>
      </c>
      <c r="AA56" s="174" t="n">
        <v>2157.478457155247</v>
      </c>
      <c r="AB56" s="114" t="n">
        <v>2119.020264580482</v>
      </c>
      <c r="AC56" s="114" t="n">
        <v>2187.662156071742</v>
      </c>
      <c r="AD56" s="114" t="n">
        <v>2485.540359051439</v>
      </c>
      <c r="AE56" s="114" t="n"/>
      <c r="AF56" s="115" t="n"/>
    </row>
    <row r="57">
      <c r="A57" s="113" t="inlineStr">
        <is>
          <t>Lubricants</t>
        </is>
      </c>
      <c r="B57" s="174" t="n">
        <v>186.343</v>
      </c>
      <c r="C57" s="174" t="n">
        <v>166.703</v>
      </c>
      <c r="D57" s="174" t="n">
        <v>169.96</v>
      </c>
      <c r="E57" s="174" t="n">
        <v>173.064</v>
      </c>
      <c r="F57" s="174" t="n">
        <v>180.886</v>
      </c>
      <c r="G57" s="174" t="n">
        <v>177.78</v>
      </c>
      <c r="H57" s="174" t="n">
        <v>172.534</v>
      </c>
      <c r="I57" s="174" t="n">
        <v>182.262</v>
      </c>
      <c r="J57" s="174" t="n">
        <v>190.802</v>
      </c>
      <c r="K57" s="174" t="n">
        <v>192.799</v>
      </c>
      <c r="L57" s="174" t="n">
        <v>189.907</v>
      </c>
      <c r="M57" s="174" t="n">
        <v>173.997</v>
      </c>
      <c r="N57" s="174" t="n">
        <v>171.935</v>
      </c>
      <c r="O57" s="174" t="n">
        <v>158.957</v>
      </c>
      <c r="P57" s="174" t="n">
        <v>161.04</v>
      </c>
      <c r="Q57" s="174" t="n">
        <v>160.199</v>
      </c>
      <c r="R57" s="174" t="n">
        <v>156.078</v>
      </c>
      <c r="S57" s="174" t="n">
        <v>161.177</v>
      </c>
      <c r="T57" s="174" t="n">
        <v>149.635</v>
      </c>
      <c r="U57" s="174" t="n">
        <v>134.533</v>
      </c>
      <c r="V57" s="174" t="n">
        <v>135.879</v>
      </c>
      <c r="W57" s="174" t="n">
        <v>127.396</v>
      </c>
      <c r="X57" s="174" t="n">
        <v>118.313</v>
      </c>
      <c r="Y57" s="174" t="n">
        <v>125.091</v>
      </c>
      <c r="Z57" s="174" t="n">
        <v>130.663</v>
      </c>
      <c r="AA57" s="174" t="n">
        <v>142.136</v>
      </c>
      <c r="AB57" s="114" t="n">
        <v>135.14</v>
      </c>
      <c r="AC57" s="114" t="n">
        <v>124.894</v>
      </c>
      <c r="AD57" s="114" t="n">
        <v>121.194</v>
      </c>
      <c r="AE57" s="114" t="n"/>
      <c r="AF57" s="115" t="n"/>
    </row>
    <row r="58">
      <c r="A58" s="113" t="inlineStr">
        <is>
          <t>Pentanes Plus</t>
        </is>
      </c>
      <c r="B58" s="174" t="n">
        <v>117.6278961891049</v>
      </c>
      <c r="C58" s="174" t="n">
        <v>137.6636358869803</v>
      </c>
      <c r="D58" s="174" t="n">
        <v>151.996873961166</v>
      </c>
      <c r="E58" s="174" t="n">
        <v>154.7539273757339</v>
      </c>
      <c r="F58" s="174" t="n">
        <v>160.2637934833664</v>
      </c>
      <c r="G58" s="174" t="n">
        <v>161.0414287908466</v>
      </c>
      <c r="H58" s="174" t="n">
        <v>169.2578343153002</v>
      </c>
      <c r="I58" s="174" t="n">
        <v>155.9578094085793</v>
      </c>
      <c r="J58" s="174" t="n">
        <v>142.2492543820254</v>
      </c>
      <c r="K58" s="174" t="n">
        <v>176.7664933823965</v>
      </c>
      <c r="L58" s="174" t="n">
        <v>166.1846922982461</v>
      </c>
      <c r="M58" s="174" t="n">
        <v>130.6013743738013</v>
      </c>
      <c r="N58" s="174" t="n">
        <v>108.6521308363239</v>
      </c>
      <c r="O58" s="174" t="n">
        <v>103.8463380008499</v>
      </c>
      <c r="P58" s="174" t="n">
        <v>102.7074807462137</v>
      </c>
      <c r="Q58" s="174" t="n">
        <v>95.50525093964778</v>
      </c>
      <c r="R58" s="174" t="n">
        <v>68.89035769144428</v>
      </c>
      <c r="S58" s="174" t="n">
        <v>86.55284702896542</v>
      </c>
      <c r="T58" s="174" t="n">
        <v>74.95178557694244</v>
      </c>
      <c r="U58" s="174" t="n">
        <v>61.02204550696713</v>
      </c>
      <c r="V58" s="174" t="n">
        <v>75.27747286134135</v>
      </c>
      <c r="W58" s="174" t="n">
        <v>26.36131261198805</v>
      </c>
      <c r="X58" s="174" t="n">
        <v>40.25120630093089</v>
      </c>
      <c r="Y58" s="174" t="n">
        <v>45.42357017311192</v>
      </c>
      <c r="Z58" s="174" t="n">
        <v>43.47963525618783</v>
      </c>
      <c r="AA58" s="174" t="n">
        <v>78.36917184312624</v>
      </c>
      <c r="AB58" s="114" t="n">
        <v>53.07897993202358</v>
      </c>
      <c r="AC58" s="114" t="n">
        <v>81.54561755450084</v>
      </c>
      <c r="AD58" s="114" t="n">
        <v>104.8483475602262</v>
      </c>
      <c r="AE58" s="114" t="n"/>
      <c r="AF58" s="115" t="n"/>
    </row>
    <row r="59">
      <c r="A59" s="113" t="inlineStr">
        <is>
          <t>Feedstocks, Naphtha less than 401 F</t>
        </is>
      </c>
      <c r="B59" s="174" t="n">
        <v>326.2589763553753</v>
      </c>
      <c r="C59" s="174" t="n">
        <v>279.3846664067888</v>
      </c>
      <c r="D59" s="174" t="n">
        <v>354.7970599345244</v>
      </c>
      <c r="E59" s="174" t="n">
        <v>325.8537636956519</v>
      </c>
      <c r="F59" s="174" t="n">
        <v>376.3040549624424</v>
      </c>
      <c r="G59" s="174" t="n">
        <v>354.9649433986129</v>
      </c>
      <c r="H59" s="174" t="n">
        <v>456.4095995298936</v>
      </c>
      <c r="I59" s="174" t="n">
        <v>507.8371895732458</v>
      </c>
      <c r="J59" s="174" t="n">
        <v>564.5389665295951</v>
      </c>
      <c r="K59" s="174" t="n">
        <v>485.8720694105798</v>
      </c>
      <c r="L59" s="174" t="n">
        <v>593.6731842286108</v>
      </c>
      <c r="M59" s="174" t="n">
        <v>489.9008963217015</v>
      </c>
      <c r="N59" s="174" t="n">
        <v>565.0344641696588</v>
      </c>
      <c r="O59" s="174" t="n">
        <v>575.4010276047298</v>
      </c>
      <c r="P59" s="174" t="n">
        <v>690.3697010886917</v>
      </c>
      <c r="Q59" s="174" t="n">
        <v>679.5028271034993</v>
      </c>
      <c r="R59" s="174" t="n">
        <v>618.1074601891271</v>
      </c>
      <c r="S59" s="174" t="n">
        <v>542.2570663451093</v>
      </c>
      <c r="T59" s="174" t="n">
        <v>467.0859945807441</v>
      </c>
      <c r="U59" s="174" t="n">
        <v>450.9542756083896</v>
      </c>
      <c r="V59" s="174" t="n">
        <v>474.5126649895861</v>
      </c>
      <c r="W59" s="174" t="n">
        <v>469.381030599</v>
      </c>
      <c r="X59" s="174" t="n">
        <v>432.2290865104988</v>
      </c>
      <c r="Y59" s="174" t="n">
        <v>498.7512692318972</v>
      </c>
      <c r="Z59" s="174" t="n">
        <v>435.231444270861</v>
      </c>
      <c r="AA59" s="174" t="n">
        <v>417.8204903378713</v>
      </c>
      <c r="AB59" s="114" t="n">
        <v>396.8860630865046</v>
      </c>
      <c r="AC59" s="114" t="n">
        <v>411.0916926327134</v>
      </c>
      <c r="AD59" s="114" t="n">
        <v>418.2936241116298</v>
      </c>
      <c r="AE59" s="114" t="n"/>
      <c r="AF59" s="115" t="n"/>
    </row>
    <row r="60">
      <c r="A60" s="113" t="inlineStr">
        <is>
          <t>Feedstocks, Other Oils greater than 401 F</t>
        </is>
      </c>
      <c r="B60" s="174" t="n">
        <v>662.1189183963671</v>
      </c>
      <c r="C60" s="174" t="n">
        <v>742.8920004434435</v>
      </c>
      <c r="D60" s="174" t="n">
        <v>671.9824724531568</v>
      </c>
      <c r="E60" s="174" t="n">
        <v>666.0750527887413</v>
      </c>
      <c r="F60" s="174" t="n">
        <v>641.0494693799305</v>
      </c>
      <c r="G60" s="174" t="n">
        <v>599.6736119393939</v>
      </c>
      <c r="H60" s="174" t="n">
        <v>523.2487330088416</v>
      </c>
      <c r="I60" s="174" t="n">
        <v>641.1606204352036</v>
      </c>
      <c r="J60" s="174" t="n">
        <v>617.3269107157263</v>
      </c>
      <c r="K60" s="174" t="n">
        <v>637.557533671771</v>
      </c>
      <c r="L60" s="174" t="n">
        <v>533.7520403996189</v>
      </c>
      <c r="M60" s="174" t="n">
        <v>506.6606444406236</v>
      </c>
      <c r="N60" s="174" t="n">
        <v>436.5373712602927</v>
      </c>
      <c r="O60" s="174" t="n">
        <v>482.9261227337704</v>
      </c>
      <c r="P60" s="174" t="n">
        <v>528.9779335689407</v>
      </c>
      <c r="Q60" s="174" t="n">
        <v>499.4504712629908</v>
      </c>
      <c r="R60" s="174" t="n">
        <v>573.3676989706861</v>
      </c>
      <c r="S60" s="174" t="n">
        <v>668.7594182819092</v>
      </c>
      <c r="T60" s="174" t="n">
        <v>598.9331927981071</v>
      </c>
      <c r="U60" s="174" t="n">
        <v>392.7338733667255</v>
      </c>
      <c r="V60" s="174" t="n">
        <v>433.1540905301528</v>
      </c>
      <c r="W60" s="174" t="n">
        <v>368.1530131508066</v>
      </c>
      <c r="X60" s="174" t="n">
        <v>267.39668662002</v>
      </c>
      <c r="Y60" s="174" t="n">
        <v>209.1076007198142</v>
      </c>
      <c r="Z60" s="174" t="n">
        <v>236.2149378838122</v>
      </c>
      <c r="AA60" s="174" t="n">
        <v>216.7795336811947</v>
      </c>
      <c r="AB60" s="114" t="n">
        <v>203.9649040826216</v>
      </c>
      <c r="AC60" s="114" t="n">
        <v>241.8000340247721</v>
      </c>
      <c r="AD60" s="114" t="n">
        <v>217.6985052494564</v>
      </c>
      <c r="AE60" s="114" t="n"/>
      <c r="AF60" s="115" t="n"/>
    </row>
    <row r="61">
      <c r="A61" s="113" t="inlineStr">
        <is>
          <t>Still Gas</t>
        </is>
      </c>
      <c r="B61" s="174" t="n">
        <v>36.72600000000009</v>
      </c>
      <c r="C61" s="174" t="n">
        <v>40.63200000000001</v>
      </c>
      <c r="D61" s="174" t="n">
        <v>28.54200000000003</v>
      </c>
      <c r="E61" s="174" t="n">
        <v>45.63000000000009</v>
      </c>
      <c r="F61" s="174" t="n">
        <v>35.37000000000004</v>
      </c>
      <c r="G61" s="174" t="n">
        <v>47.9039999999998</v>
      </c>
      <c r="H61" s="174" t="n">
        <v>2.159999999999985</v>
      </c>
      <c r="I61" s="174" t="n">
        <v>12.11399999999998</v>
      </c>
      <c r="J61" s="174" t="n">
        <v>6.203999999999915</v>
      </c>
      <c r="K61" s="174" t="n">
        <v>23.02200000000004</v>
      </c>
      <c r="L61" s="174" t="n">
        <v>16.98000000000011</v>
      </c>
      <c r="M61" s="174" t="n">
        <v>49.26599999999993</v>
      </c>
      <c r="N61" s="174" t="n">
        <v>61.72200000000002</v>
      </c>
      <c r="O61" s="174" t="n">
        <v>59.0159999999999</v>
      </c>
      <c r="P61" s="174" t="n">
        <v>62.85600000000009</v>
      </c>
      <c r="Q61" s="174" t="n">
        <v>67.66800000000008</v>
      </c>
      <c r="R61" s="174" t="n">
        <v>57.20999999999978</v>
      </c>
      <c r="S61" s="174" t="n">
        <v>44.21999999999995</v>
      </c>
      <c r="T61" s="174" t="n">
        <v>47.33400000000002</v>
      </c>
      <c r="U61" s="174" t="n">
        <v>133.8719999999998</v>
      </c>
      <c r="V61" s="174" t="n">
        <v>147.7706931281221</v>
      </c>
      <c r="W61" s="174" t="n">
        <v>163.56714</v>
      </c>
      <c r="X61" s="174" t="n">
        <v>160.6196967433178</v>
      </c>
      <c r="Y61" s="174" t="n">
        <v>166.7456887508901</v>
      </c>
      <c r="Z61" s="174" t="n">
        <v>164.5381709680701</v>
      </c>
      <c r="AA61" s="174" t="n">
        <v>162.1607940633997</v>
      </c>
      <c r="AB61" s="114" t="n">
        <v>166.1111575485759</v>
      </c>
      <c r="AC61" s="114" t="n">
        <v>163.8463692572394</v>
      </c>
      <c r="AD61" s="114" t="n">
        <v>166.8830078110832</v>
      </c>
      <c r="AE61" s="114" t="n"/>
      <c r="AF61" s="115" t="n"/>
    </row>
    <row r="62">
      <c r="A62" s="113" t="inlineStr">
        <is>
          <t>Petroleum Coke</t>
        </is>
      </c>
      <c r="B62" s="174" t="n">
        <v>27.15451565304842</v>
      </c>
      <c r="C62" s="174" t="n">
        <v>10.9250987023957</v>
      </c>
      <c r="D62" s="174" t="n">
        <v>75.39514159376232</v>
      </c>
      <c r="E62" s="174" t="n">
        <v>21.21642791617003</v>
      </c>
      <c r="F62" s="174" t="n">
        <v>42.15107893782267</v>
      </c>
      <c r="G62" s="174" t="n">
        <v>33.51969472929913</v>
      </c>
      <c r="H62" s="174" t="n">
        <v>27.51922421200226</v>
      </c>
      <c r="I62" s="174" t="n">
        <v>0</v>
      </c>
      <c r="J62" s="174" t="n">
        <v>55.99348962005787</v>
      </c>
      <c r="K62" s="174" t="n">
        <v>120.5327943552705</v>
      </c>
      <c r="L62" s="174" t="n">
        <v>7.191659836500321</v>
      </c>
      <c r="M62" s="174" t="n">
        <v>96.41743051335763</v>
      </c>
      <c r="N62" s="174" t="n">
        <v>65.58134704522281</v>
      </c>
      <c r="O62" s="174" t="n">
        <v>40.44391190506087</v>
      </c>
      <c r="P62" s="174" t="n">
        <v>135.0790956138909</v>
      </c>
      <c r="Q62" s="174" t="n">
        <v>105.1838584292724</v>
      </c>
      <c r="R62" s="174" t="n">
        <v>134.2470307994001</v>
      </c>
      <c r="S62" s="174" t="n">
        <v>117.8260018695373</v>
      </c>
      <c r="T62" s="174" t="n">
        <v>138.9202367170466</v>
      </c>
      <c r="U62" s="174" t="n">
        <v>108.3972635357017</v>
      </c>
      <c r="V62" s="174" t="n">
        <v>0</v>
      </c>
      <c r="W62" s="174" t="n">
        <v>0</v>
      </c>
      <c r="X62" s="174" t="n">
        <v>0</v>
      </c>
      <c r="Y62" s="174" t="n">
        <v>0</v>
      </c>
      <c r="Z62" s="174" t="n">
        <v>0</v>
      </c>
      <c r="AA62" s="174" t="n">
        <v>0</v>
      </c>
      <c r="AB62" s="114" t="n">
        <v>0</v>
      </c>
      <c r="AC62" s="114" t="n">
        <v>0</v>
      </c>
      <c r="AD62" s="114" t="n">
        <v>0</v>
      </c>
      <c r="AE62" s="114" t="n"/>
      <c r="AF62" s="115" t="n"/>
    </row>
    <row r="63">
      <c r="A63" s="113" t="inlineStr">
        <is>
          <t>Special Naphthas</t>
        </is>
      </c>
      <c r="B63" s="174" t="n">
        <v>100.8566248767212</v>
      </c>
      <c r="C63" s="174" t="n">
        <v>82.57643070517456</v>
      </c>
      <c r="D63" s="174" t="n">
        <v>98.74733961723243</v>
      </c>
      <c r="E63" s="174" t="n">
        <v>97.64622315707867</v>
      </c>
      <c r="F63" s="174" t="n">
        <v>76.83624201037215</v>
      </c>
      <c r="G63" s="174" t="n">
        <v>67.60929209532378</v>
      </c>
      <c r="H63" s="174" t="n">
        <v>71.19520012586931</v>
      </c>
      <c r="I63" s="174" t="n">
        <v>68.65103292821688</v>
      </c>
      <c r="J63" s="174" t="n">
        <v>103.9158323916878</v>
      </c>
      <c r="K63" s="174" t="n">
        <v>140.985455473948</v>
      </c>
      <c r="L63" s="174" t="n">
        <v>94.4140921086622</v>
      </c>
      <c r="M63" s="174" t="n">
        <v>77.91903047593345</v>
      </c>
      <c r="N63" s="174" t="n">
        <v>99.49438564625433</v>
      </c>
      <c r="O63" s="174" t="n">
        <v>75.84872601418475</v>
      </c>
      <c r="P63" s="174" t="n">
        <v>47.26142783576643</v>
      </c>
      <c r="Q63" s="174" t="n">
        <v>60.90071255142085</v>
      </c>
      <c r="R63" s="174" t="n">
        <v>68.92556217684628</v>
      </c>
      <c r="S63" s="174" t="n">
        <v>75.40382932130044</v>
      </c>
      <c r="T63" s="174" t="n">
        <v>83.19832980613964</v>
      </c>
      <c r="U63" s="174" t="n">
        <v>44.24670064925967</v>
      </c>
      <c r="V63" s="174" t="n">
        <v>25.29931785715399</v>
      </c>
      <c r="W63" s="174" t="n">
        <v>21.83182054027713</v>
      </c>
      <c r="X63" s="174" t="n">
        <v>14.05425549851175</v>
      </c>
      <c r="Y63" s="174" t="n">
        <v>96.55195028837387</v>
      </c>
      <c r="Z63" s="174" t="n">
        <v>104.4580252709413</v>
      </c>
      <c r="AA63" s="174" t="n">
        <v>97.03452462285981</v>
      </c>
      <c r="AB63" s="114" t="n">
        <v>88.73219946596019</v>
      </c>
      <c r="AC63" s="114" t="n">
        <v>94.91293925553268</v>
      </c>
      <c r="AD63" s="114" t="n">
        <v>86.47803600802463</v>
      </c>
      <c r="AE63" s="114" t="n"/>
      <c r="AF63" s="115" t="n"/>
    </row>
    <row r="64">
      <c r="A64" s="113" t="inlineStr">
        <is>
          <t>Distillate Fuel</t>
        </is>
      </c>
      <c r="B64" s="174" t="n">
        <v>7.044151797651491</v>
      </c>
      <c r="C64" s="174" t="n">
        <v>7.0832</v>
      </c>
      <c r="D64" s="174" t="n">
        <v>7.0832</v>
      </c>
      <c r="E64" s="174" t="n">
        <v>7.0832</v>
      </c>
      <c r="F64" s="174" t="n">
        <v>6.844374999999999</v>
      </c>
      <c r="G64" s="174" t="n">
        <v>6.844374999999999</v>
      </c>
      <c r="H64" s="174" t="n">
        <v>6.844374999999999</v>
      </c>
      <c r="I64" s="174" t="n">
        <v>6.844374999999999</v>
      </c>
      <c r="J64" s="174" t="n">
        <v>11.65</v>
      </c>
      <c r="K64" s="174" t="n">
        <v>11.65</v>
      </c>
      <c r="L64" s="174" t="n">
        <v>11.65</v>
      </c>
      <c r="M64" s="174" t="n">
        <v>11.65</v>
      </c>
      <c r="N64" s="174" t="n">
        <v>11.65</v>
      </c>
      <c r="O64" s="174" t="n">
        <v>11.65</v>
      </c>
      <c r="P64" s="174" t="n">
        <v>11.65</v>
      </c>
      <c r="Q64" s="174" t="n">
        <v>11.65</v>
      </c>
      <c r="R64" s="174" t="n">
        <v>17.475</v>
      </c>
      <c r="S64" s="174" t="n">
        <v>17.475</v>
      </c>
      <c r="T64" s="174" t="n">
        <v>17.475</v>
      </c>
      <c r="U64" s="174" t="n">
        <v>17.475</v>
      </c>
      <c r="V64" s="174" t="n">
        <v>5.825</v>
      </c>
      <c r="W64" s="174" t="n">
        <v>5.825</v>
      </c>
      <c r="X64" s="174" t="n">
        <v>5.825</v>
      </c>
      <c r="Y64" s="174" t="n">
        <v>5.825</v>
      </c>
      <c r="Z64" s="174" t="n">
        <v>5.825</v>
      </c>
      <c r="AA64" s="174" t="n">
        <v>5.825</v>
      </c>
      <c r="AB64" s="114" t="n">
        <v>5.825</v>
      </c>
      <c r="AC64" s="114" t="n">
        <v>5.825</v>
      </c>
      <c r="AD64" s="114" t="n">
        <v>5.825</v>
      </c>
      <c r="AE64" s="114" t="n"/>
      <c r="AF64" s="115" t="n"/>
    </row>
    <row r="65">
      <c r="A65" s="113" t="inlineStr">
        <is>
          <t>Residual Fuel</t>
        </is>
      </c>
      <c r="B65" s="174" t="n"/>
      <c r="C65" s="174" t="n"/>
      <c r="D65" s="174" t="n"/>
      <c r="E65" s="174" t="n"/>
      <c r="F65" s="174" t="n"/>
      <c r="G65" s="174" t="n"/>
      <c r="H65" s="174" t="n"/>
      <c r="I65" s="174" t="n"/>
      <c r="J65" s="174" t="n"/>
      <c r="K65" s="174" t="n"/>
      <c r="L65" s="174" t="n"/>
      <c r="M65" s="174" t="n"/>
      <c r="N65" s="174" t="n"/>
      <c r="O65" s="174" t="n"/>
      <c r="P65" s="174" t="n"/>
      <c r="Q65" s="174" t="n"/>
      <c r="R65" s="174" t="n"/>
      <c r="S65" s="174" t="n"/>
      <c r="T65" s="174" t="n"/>
      <c r="U65" s="174" t="n"/>
      <c r="V65" s="174" t="n"/>
      <c r="W65" s="174" t="n"/>
      <c r="X65" s="174" t="n"/>
      <c r="Y65" s="174" t="n"/>
      <c r="Z65" s="174" t="n"/>
      <c r="AA65" s="174" t="n"/>
      <c r="AB65" s="114" t="n"/>
      <c r="AC65" s="114" t="n"/>
      <c r="AD65" s="114" t="n"/>
      <c r="AE65" s="114" t="n"/>
      <c r="AF65" s="115" t="n"/>
    </row>
    <row r="66">
      <c r="A66" s="113" t="inlineStr">
        <is>
          <t>Waxes</t>
        </is>
      </c>
      <c r="B66" s="174" t="n">
        <v>33.299518</v>
      </c>
      <c r="C66" s="174" t="n">
        <v>35.126728</v>
      </c>
      <c r="D66" s="174" t="n">
        <v>37.258473</v>
      </c>
      <c r="E66" s="174" t="n">
        <v>40.026973</v>
      </c>
      <c r="F66" s="174" t="n">
        <v>40.58621</v>
      </c>
      <c r="G66" s="174" t="n">
        <v>40.591747</v>
      </c>
      <c r="H66" s="174" t="n">
        <v>48.664693</v>
      </c>
      <c r="I66" s="174" t="n">
        <v>43.7423</v>
      </c>
      <c r="J66" s="174" t="n">
        <v>42.369124</v>
      </c>
      <c r="K66" s="174" t="n">
        <v>37.435657</v>
      </c>
      <c r="L66" s="174" t="n">
        <v>33.083575</v>
      </c>
      <c r="M66" s="174" t="n">
        <v>36.333794</v>
      </c>
      <c r="N66" s="174" t="n">
        <v>32.16997</v>
      </c>
      <c r="O66" s="174" t="n">
        <v>31.045959</v>
      </c>
      <c r="P66" s="174" t="n">
        <v>30.769109</v>
      </c>
      <c r="Q66" s="174" t="n">
        <v>31.367453831</v>
      </c>
      <c r="R66" s="174" t="n">
        <v>26.145730611</v>
      </c>
      <c r="S66" s="174" t="n">
        <v>21.886576082</v>
      </c>
      <c r="T66" s="174" t="n">
        <v>19.14223955</v>
      </c>
      <c r="U66" s="174" t="n">
        <v>12.222667261</v>
      </c>
      <c r="V66" s="174" t="n">
        <v>17.082724715</v>
      </c>
      <c r="W66" s="174" t="n">
        <v>15.074953145</v>
      </c>
      <c r="X66" s="174" t="n">
        <v>15.291095477</v>
      </c>
      <c r="Y66" s="174" t="n">
        <v>16.488781799</v>
      </c>
      <c r="Z66" s="174" t="n">
        <v>14.783479928</v>
      </c>
      <c r="AA66" s="174" t="n">
        <v>12.357388008</v>
      </c>
      <c r="AB66" s="114" t="n">
        <v>12.84910683</v>
      </c>
      <c r="AC66" s="114" t="n">
        <v>10.161640825</v>
      </c>
      <c r="AD66" s="114" t="n">
        <v>12.411722589</v>
      </c>
      <c r="AE66" s="114" t="n"/>
      <c r="AF66" s="115" t="n"/>
    </row>
    <row r="67" ht="14" customHeight="1" s="159" thickBot="1">
      <c r="A67" s="117" t="inlineStr">
        <is>
          <t>Misc. Petro Products</t>
        </is>
      </c>
      <c r="B67" s="174" t="n">
        <v>137.834676</v>
      </c>
      <c r="C67" s="174" t="n">
        <v>152.626068</v>
      </c>
      <c r="D67" s="174" t="n">
        <v>100.062144</v>
      </c>
      <c r="E67" s="174" t="n">
        <v>94.718232</v>
      </c>
      <c r="F67" s="174" t="n">
        <v>105.852348</v>
      </c>
      <c r="G67" s="174" t="n">
        <v>97.123572</v>
      </c>
      <c r="H67" s="174" t="n">
        <v>89.03235599999999</v>
      </c>
      <c r="I67" s="174" t="n">
        <v>97.74954</v>
      </c>
      <c r="J67" s="174" t="n">
        <v>118.986084</v>
      </c>
      <c r="K67" s="174" t="n">
        <v>111.909168</v>
      </c>
      <c r="L67" s="174" t="n">
        <v>119.206332</v>
      </c>
      <c r="M67" s="174" t="n">
        <v>124.9038</v>
      </c>
      <c r="N67" s="174" t="n">
        <v>134.1774</v>
      </c>
      <c r="O67" s="174" t="n">
        <v>125.964468</v>
      </c>
      <c r="P67" s="174" t="n">
        <v>113.421924</v>
      </c>
      <c r="Q67" s="174" t="n">
        <v>112.791278628</v>
      </c>
      <c r="R67" s="174" t="n">
        <v>136.03287348</v>
      </c>
      <c r="S67" s="174" t="n">
        <v>133.47382356</v>
      </c>
      <c r="T67" s="174" t="n">
        <v>142.028916624</v>
      </c>
      <c r="U67" s="174" t="n">
        <v>151.825634604</v>
      </c>
      <c r="V67" s="174" t="n">
        <v>158.69992824</v>
      </c>
      <c r="W67" s="174" t="n">
        <v>164.74156272</v>
      </c>
      <c r="X67" s="174" t="n">
        <v>161.582447124</v>
      </c>
      <c r="Y67" s="174" t="n">
        <v>171.1615311</v>
      </c>
      <c r="Z67" s="174" t="n">
        <v>182.740437936</v>
      </c>
      <c r="AA67" s="174" t="n">
        <v>188.926108812</v>
      </c>
      <c r="AB67" s="118" t="n">
        <v>191.341313604</v>
      </c>
      <c r="AC67" s="118" t="n">
        <v>198.810323208</v>
      </c>
      <c r="AD67" s="118" t="n">
        <v>197.967787668</v>
      </c>
      <c r="AE67" s="118" t="n"/>
      <c r="AF67" s="119" t="n"/>
    </row>
    <row r="68" ht="14" customHeight="1" s="159" thickBot="1">
      <c r="A68" s="120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21" t="n"/>
      <c r="R68" s="77" t="n"/>
      <c r="S68" s="121" t="n"/>
      <c r="T68" s="77" t="n"/>
      <c r="U68" s="121" t="n"/>
      <c r="V68" s="77" t="n"/>
      <c r="W68" s="121" t="n"/>
      <c r="X68" s="77" t="n"/>
      <c r="Y68" s="121" t="n"/>
      <c r="Z68" s="77" t="n"/>
      <c r="AA68" s="121" t="n"/>
      <c r="AB68" s="77" t="n"/>
      <c r="AC68" s="121" t="n"/>
      <c r="AD68" s="77" t="n"/>
      <c r="AE68" s="121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112" t="n">
        <v>2020</v>
      </c>
    </row>
    <row r="70" ht="14" customHeight="1" s="159" thickBot="1">
      <c r="A70" s="75" t="inlineStr">
        <is>
          <t>Lubricants</t>
        </is>
      </c>
      <c r="B70" s="104" t="n">
        <v>176</v>
      </c>
      <c r="C70" s="104" t="n">
        <v>157.45</v>
      </c>
      <c r="D70" s="104" t="n">
        <v>160.527</v>
      </c>
      <c r="E70" s="104" t="n">
        <v>163.458</v>
      </c>
      <c r="F70" s="104" t="n">
        <v>170.846</v>
      </c>
      <c r="G70" s="104" t="n">
        <v>167.913</v>
      </c>
      <c r="H70" s="104" t="n">
        <v>162.957</v>
      </c>
      <c r="I70" s="104" t="n">
        <v>172.146</v>
      </c>
      <c r="J70" s="104" t="n">
        <v>180.212</v>
      </c>
      <c r="K70" s="104" t="n">
        <v>182.097</v>
      </c>
      <c r="L70" s="104" t="n">
        <v>179.366</v>
      </c>
      <c r="M70" s="104" t="n">
        <v>164.339</v>
      </c>
      <c r="N70" s="104" t="n">
        <v>162.392</v>
      </c>
      <c r="O70" s="104" t="n">
        <v>150.134</v>
      </c>
      <c r="P70" s="104" t="n">
        <v>152.102</v>
      </c>
      <c r="Q70" s="104" t="n">
        <v>151.307</v>
      </c>
      <c r="R70" s="104" t="n">
        <v>147.414</v>
      </c>
      <c r="S70" s="104" t="n">
        <v>152.231</v>
      </c>
      <c r="T70" s="104" t="n">
        <v>141.33</v>
      </c>
      <c r="U70" s="104" t="n">
        <v>127.065</v>
      </c>
      <c r="V70" s="104" t="n">
        <v>154.773</v>
      </c>
      <c r="W70" s="104" t="n">
        <v>148.372</v>
      </c>
      <c r="X70" s="104" t="n">
        <v>135.408</v>
      </c>
      <c r="Y70" s="104" t="n">
        <v>143.361</v>
      </c>
      <c r="Z70" s="104" t="n">
        <v>149.361</v>
      </c>
      <c r="AA70" s="104" t="n">
        <v>162.81</v>
      </c>
      <c r="AB70" s="104" t="n">
        <v>154.36</v>
      </c>
      <c r="AC70" s="104" t="n">
        <v>141.985</v>
      </c>
      <c r="AD70" s="104" t="n">
        <v>137.779</v>
      </c>
      <c r="AE70" s="104" t="n"/>
      <c r="AF70" s="105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59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59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21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113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112" t="n">
        <v>2020</v>
      </c>
    </row>
    <row r="75">
      <c r="A75" s="122" t="inlineStr">
        <is>
          <t>Industrial Sector</t>
        </is>
      </c>
      <c r="L75" s="61" t="n"/>
      <c r="Q75" s="60" t="n"/>
      <c r="AF75" s="123" t="n"/>
    </row>
    <row r="76">
      <c r="A76" s="113" t="inlineStr">
        <is>
          <t>Coking Coal</t>
        </is>
      </c>
      <c r="B76" s="124">
        <f>IF(ISERROR(VLOOKUP($A76,NonEConsump,B$73,FALSE)/VLOOKUP($A76,IndCons,B$73,FALSE)),0,VLOOKUP($A76,NonEConsump,B$73,FALSE)/VLOOKUP($A76,IndCons,B$73,FALSE))</f>
        <v/>
      </c>
      <c r="C76" s="124">
        <f>IF(ISERROR(VLOOKUP($A76,NonEConsump,C$73,FALSE)/VLOOKUP($A76,IndCons,C$73,FALSE)),0,VLOOKUP($A76,NonEConsump,C$73,FALSE)/VLOOKUP($A76,IndCons,C$73,FALSE))</f>
        <v/>
      </c>
      <c r="D76" s="124">
        <f>IF(ISERROR(VLOOKUP($A76,NonEConsump,D$73,FALSE)/VLOOKUP($A76,IndCons,D$73,FALSE)),0,VLOOKUP($A76,NonEConsump,D$73,FALSE)/VLOOKUP($A76,IndCons,D$73,FALSE))</f>
        <v/>
      </c>
      <c r="E76" s="124">
        <f>IF(ISERROR(VLOOKUP($A76,NonEConsump,E$73,FALSE)/VLOOKUP($A76,IndCons,E$73,FALSE)),0,VLOOKUP($A76,NonEConsump,E$73,FALSE)/VLOOKUP($A76,IndCons,E$73,FALSE))</f>
        <v/>
      </c>
      <c r="F76" s="124">
        <f>IF(ISERROR(VLOOKUP($A76,NonEConsump,F$73,FALSE)/VLOOKUP($A76,IndCons,F$73,FALSE)),0,VLOOKUP($A76,NonEConsump,F$73,FALSE)/VLOOKUP($A76,IndCons,F$73,FALSE))</f>
        <v/>
      </c>
      <c r="G76" s="124">
        <f>IF(ISERROR(VLOOKUP($A76,NonEConsump,G$73,FALSE)/VLOOKUP($A76,IndCons,G$73,FALSE)),0,VLOOKUP($A76,NonEConsump,G$73,FALSE)/VLOOKUP($A76,IndCons,G$73,FALSE))</f>
        <v/>
      </c>
      <c r="H76" s="124">
        <f>IF(ISERROR(VLOOKUP($A76,NonEConsump,H$73,FALSE)/VLOOKUP($A76,IndCons,H$73,FALSE)),0,VLOOKUP($A76,NonEConsump,H$73,FALSE)/VLOOKUP($A76,IndCons,H$73,FALSE))</f>
        <v/>
      </c>
      <c r="I76" s="124">
        <f>IF(ISERROR(VLOOKUP($A76,NonEConsump,I$73,FALSE)/VLOOKUP($A76,IndCons,I$73,FALSE)),0,VLOOKUP($A76,NonEConsump,I$73,FALSE)/VLOOKUP($A76,IndCons,I$73,FALSE))</f>
        <v/>
      </c>
      <c r="J76" s="124">
        <f>IF(ISERROR(VLOOKUP($A76,NonEConsump,J$73,FALSE)/VLOOKUP($A76,IndCons,J$73,FALSE)),0,VLOOKUP($A76,NonEConsump,J$73,FALSE)/VLOOKUP($A76,IndCons,J$73,FALSE))</f>
        <v/>
      </c>
      <c r="K76" s="124">
        <f>IF(ISERROR(VLOOKUP($A76,NonEConsump,K$73,FALSE)/VLOOKUP($A76,IndCons,K$73,FALSE)),0,VLOOKUP($A76,NonEConsump,K$73,FALSE)/VLOOKUP($A76,IndCons,K$73,FALSE))</f>
        <v/>
      </c>
      <c r="L76" s="124">
        <f>IF(ISERROR(VLOOKUP($A76,NonEConsump,L$73,FALSE)/VLOOKUP($A76,IndCons,L$73,FALSE)),0,VLOOKUP($A76,NonEConsump,L$73,FALSE)/VLOOKUP($A76,IndCons,L$73,FALSE))</f>
        <v/>
      </c>
      <c r="M76" s="124">
        <f>IF(ISERROR(VLOOKUP($A76,NonEConsump,M$73,FALSE)/VLOOKUP($A76,IndCons,M$73,FALSE)),0,VLOOKUP($A76,NonEConsump,M$73,FALSE)/VLOOKUP($A76,IndCons,M$73,FALSE))</f>
        <v/>
      </c>
      <c r="N76" s="124">
        <f>IF(ISERROR(VLOOKUP($A76,NonEConsump,N$73,FALSE)/VLOOKUP($A76,IndCons,N$73,FALSE)),0,VLOOKUP($A76,NonEConsump,N$73,FALSE)/VLOOKUP($A76,IndCons,N$73,FALSE))</f>
        <v/>
      </c>
      <c r="O76" s="124">
        <f>IF(ISERROR(VLOOKUP($A76,NonEConsump,O$73,FALSE)/VLOOKUP($A76,IndCons,O$73,FALSE)),0,VLOOKUP($A76,NonEConsump,O$73,FALSE)/VLOOKUP($A76,IndCons,O$73,FALSE))</f>
        <v/>
      </c>
      <c r="P76" s="124">
        <f>IF(ISERROR(VLOOKUP($A76,NonEConsump,P$73,FALSE)/VLOOKUP($A76,IndCons,P$73,FALSE)),0,VLOOKUP($A76,NonEConsump,P$73,FALSE)/VLOOKUP($A76,IndCons,P$73,FALSE))</f>
        <v/>
      </c>
      <c r="Q76" s="124">
        <f>IF(ISERROR(VLOOKUP($A76,NonEConsump,Q$73,FALSE)/VLOOKUP($A76,IndCons,Q$73,FALSE)),0,VLOOKUP($A76,NonEConsump,Q$73,FALSE)/VLOOKUP($A76,IndCons,Q$73,FALSE))</f>
        <v/>
      </c>
      <c r="R76" s="124">
        <f>IF(ISERROR(VLOOKUP($A76,NonEConsump,R$73,FALSE)/VLOOKUP($A76,IndCons,R$73,FALSE)),0,VLOOKUP($A76,NonEConsump,R$73,FALSE)/VLOOKUP($A76,IndCons,R$73,FALSE))</f>
        <v/>
      </c>
      <c r="S76" s="124">
        <f>IF(ISERROR(VLOOKUP($A76,NonEConsump,S$73,FALSE)/VLOOKUP($A76,IndCons,S$73,FALSE)),0,VLOOKUP($A76,NonEConsump,S$73,FALSE)/VLOOKUP($A76,IndCons,S$73,FALSE))</f>
        <v/>
      </c>
      <c r="T76" s="124">
        <f>IF(ISERROR(VLOOKUP($A76,NonEConsump,T$73,FALSE)/VLOOKUP($A76,IndCons,T$73,FALSE)),0,VLOOKUP($A76,NonEConsump,T$73,FALSE)/VLOOKUP($A76,IndCons,T$73,FALSE))</f>
        <v/>
      </c>
      <c r="U76" s="124">
        <f>IF(ISERROR(VLOOKUP($A76,NonEConsump,U$73,FALSE)/VLOOKUP($A76,IndCons,U$73,FALSE)),0,VLOOKUP($A76,NonEConsump,U$73,FALSE)/VLOOKUP($A76,IndCons,U$73,FALSE))</f>
        <v/>
      </c>
      <c r="V76" s="124">
        <f>IF(ISERROR(VLOOKUP($A76,NonEConsump,V$73,FALSE)/VLOOKUP($A76,IndCons,V$73,FALSE)),0,VLOOKUP($A76,NonEConsump,V$73,FALSE)/VLOOKUP($A76,IndCons,V$73,FALSE))</f>
        <v/>
      </c>
      <c r="W76" s="124">
        <f>IF(ISERROR(VLOOKUP($A76,NonEConsump,W$73,FALSE)/VLOOKUP($A76,IndCons,W$73,FALSE)),0,VLOOKUP($A76,NonEConsump,W$73,FALSE)/VLOOKUP($A76,IndCons,W$73,FALSE))</f>
        <v/>
      </c>
      <c r="X76" s="124">
        <f>IF(ISERROR(VLOOKUP($A76,NonEConsump,X$73,FALSE)/VLOOKUP($A76,IndCons,X$73,FALSE)),0,VLOOKUP($A76,NonEConsump,X$73,FALSE)/VLOOKUP($A76,IndCons,X$73,FALSE))</f>
        <v/>
      </c>
      <c r="Y76" s="124">
        <f>IF(ISERROR(VLOOKUP($A76,NonEConsump,Y$73,FALSE)/VLOOKUP($A76,IndCons,Y$73,FALSE)),0,VLOOKUP($A76,NonEConsump,Y$73,FALSE)/VLOOKUP($A76,IndCons,Y$73,FALSE))</f>
        <v/>
      </c>
      <c r="Z76" s="124">
        <f>IF(ISERROR(VLOOKUP($A76,NonEConsump,Z$73,FALSE)/VLOOKUP($A76,IndCons,Z$73,FALSE)),0,VLOOKUP($A76,NonEConsump,Z$73,FALSE)/VLOOKUP($A76,IndCons,Z$73,FALSE))</f>
        <v/>
      </c>
      <c r="AA76" s="124">
        <f>IF(ISERROR(VLOOKUP($A76,NonEConsump,AA$73,FALSE)/VLOOKUP($A76,IndCons,AA$73,FALSE)),0,VLOOKUP($A76,NonEConsump,AA$73,FALSE)/VLOOKUP($A76,IndCons,AA$73,FALSE))</f>
        <v/>
      </c>
      <c r="AB76" s="124">
        <f>IF(ISERROR(VLOOKUP($A76,NonEConsump,AB$73,FALSE)/VLOOKUP($A76,IndCons,AB$73,FALSE)),0,VLOOKUP($A76,NonEConsump,AB$73,FALSE)/VLOOKUP($A76,IndCons,AB$73,FALSE))</f>
        <v/>
      </c>
      <c r="AC76" s="124">
        <f>IF(ISERROR(VLOOKUP($A76,NonEConsump,AC$73,FALSE)/VLOOKUP($A76,IndCons,AC$73,FALSE)),0,VLOOKUP($A76,NonEConsump,AC$73,FALSE)/VLOOKUP($A76,IndCons,AC$73,FALSE))</f>
        <v/>
      </c>
      <c r="AD76" s="124">
        <f>IF(ISERROR(VLOOKUP($A76,NonEConsump,AD$73,FALSE)/VLOOKUP($A76,IndCons,AD$73,FALSE)),0,VLOOKUP($A76,NonEConsump,AD$73,FALSE)/VLOOKUP($A76,IndCons,AD$73,FALSE))</f>
        <v/>
      </c>
      <c r="AE76" s="124" t="n"/>
      <c r="AF76" s="125" t="n"/>
    </row>
    <row r="77">
      <c r="A77" s="113" t="inlineStr">
        <is>
          <t>Other Coal</t>
        </is>
      </c>
      <c r="B77" s="191">
        <f>IF(ISERROR(VLOOKUP($A77,NonEConsump,B$73,FALSE)/VLOOKUP($A77,IndCons,B$73,FALSE)),0,VLOOKUP($A77,NonEConsump,B$73,FALSE)/VLOOKUP($A77,IndCons,B$73,FALSE))</f>
        <v/>
      </c>
      <c r="C77" s="191">
        <f>IF(ISERROR(VLOOKUP($A77,NonEConsump,C$73,FALSE)/VLOOKUP($A77,IndCons,C$73,FALSE)),0,VLOOKUP($A77,NonEConsump,C$73,FALSE)/VLOOKUP($A77,IndCons,C$73,FALSE))</f>
        <v/>
      </c>
      <c r="D77" s="191">
        <f>IF(ISERROR(VLOOKUP($A77,NonEConsump,D$73,FALSE)/VLOOKUP($A77,IndCons,D$73,FALSE)),0,VLOOKUP($A77,NonEConsump,D$73,FALSE)/VLOOKUP($A77,IndCons,D$73,FALSE))</f>
        <v/>
      </c>
      <c r="E77" s="191">
        <f>IF(ISERROR(VLOOKUP($A77,NonEConsump,E$73,FALSE)/VLOOKUP($A77,IndCons,E$73,FALSE)),0,VLOOKUP($A77,NonEConsump,E$73,FALSE)/VLOOKUP($A77,IndCons,E$73,FALSE))</f>
        <v/>
      </c>
      <c r="F77" s="191">
        <f>IF(ISERROR(VLOOKUP($A77,NonEConsump,F$73,FALSE)/VLOOKUP($A77,IndCons,F$73,FALSE)),0,VLOOKUP($A77,NonEConsump,F$73,FALSE)/VLOOKUP($A77,IndCons,F$73,FALSE))</f>
        <v/>
      </c>
      <c r="G77" s="191">
        <f>IF(ISERROR(VLOOKUP($A77,NonEConsump,G$73,FALSE)/VLOOKUP($A77,IndCons,G$73,FALSE)),0,VLOOKUP($A77,NonEConsump,G$73,FALSE)/VLOOKUP($A77,IndCons,G$73,FALSE))</f>
        <v/>
      </c>
      <c r="H77" s="191">
        <f>IF(ISERROR(VLOOKUP($A77,NonEConsump,H$73,FALSE)/VLOOKUP($A77,IndCons,H$73,FALSE)),0,VLOOKUP($A77,NonEConsump,H$73,FALSE)/VLOOKUP($A77,IndCons,H$73,FALSE))</f>
        <v/>
      </c>
      <c r="I77" s="191">
        <f>IF(ISERROR(VLOOKUP($A77,NonEConsump,I$73,FALSE)/VLOOKUP($A77,IndCons,I$73,FALSE)),0,VLOOKUP($A77,NonEConsump,I$73,FALSE)/VLOOKUP($A77,IndCons,I$73,FALSE))</f>
        <v/>
      </c>
      <c r="J77" s="191">
        <f>IF(ISERROR(VLOOKUP($A77,NonEConsump,J$73,FALSE)/VLOOKUP($A77,IndCons,J$73,FALSE)),0,VLOOKUP($A77,NonEConsump,J$73,FALSE)/VLOOKUP($A77,IndCons,J$73,FALSE))</f>
        <v/>
      </c>
      <c r="K77" s="191">
        <f>IF(ISERROR(VLOOKUP($A77,NonEConsump,K$73,FALSE)/VLOOKUP($A77,IndCons,K$73,FALSE)),0,VLOOKUP($A77,NonEConsump,K$73,FALSE)/VLOOKUP($A77,IndCons,K$73,FALSE))</f>
        <v/>
      </c>
      <c r="L77" s="191">
        <f>IF(ISERROR(VLOOKUP($A77,NonEConsump,L$73,FALSE)/VLOOKUP($A77,IndCons,L$73,FALSE)),0,VLOOKUP($A77,NonEConsump,L$73,FALSE)/VLOOKUP($A77,IndCons,L$73,FALSE))</f>
        <v/>
      </c>
      <c r="M77" s="191">
        <f>IF(ISERROR(VLOOKUP($A77,NonEConsump,M$73,FALSE)/VLOOKUP($A77,IndCons,M$73,FALSE)),0,VLOOKUP($A77,NonEConsump,M$73,FALSE)/VLOOKUP($A77,IndCons,M$73,FALSE))</f>
        <v/>
      </c>
      <c r="N77" s="191">
        <f>IF(ISERROR(VLOOKUP($A77,NonEConsump,N$73,FALSE)/VLOOKUP($A77,IndCons,N$73,FALSE)),0,VLOOKUP($A77,NonEConsump,N$73,FALSE)/VLOOKUP($A77,IndCons,N$73,FALSE))</f>
        <v/>
      </c>
      <c r="O77" s="191">
        <f>IF(ISERROR(VLOOKUP($A77,NonEConsump,O$73,FALSE)/VLOOKUP($A77,IndCons,O$73,FALSE)),0,VLOOKUP($A77,NonEConsump,O$73,FALSE)/VLOOKUP($A77,IndCons,O$73,FALSE))</f>
        <v/>
      </c>
      <c r="P77" s="191">
        <f>IF(ISERROR(VLOOKUP($A77,NonEConsump,P$73,FALSE)/VLOOKUP($A77,IndCons,P$73,FALSE)),0,VLOOKUP($A77,NonEConsump,P$73,FALSE)/VLOOKUP($A77,IndCons,P$73,FALSE))</f>
        <v/>
      </c>
      <c r="Q77" s="191">
        <f>IF(ISERROR(VLOOKUP($A77,NonEConsump,Q$73,FALSE)/VLOOKUP($A77,IndCons,Q$73,FALSE)),0,VLOOKUP($A77,NonEConsump,Q$73,FALSE)/VLOOKUP($A77,IndCons,Q$73,FALSE))</f>
        <v/>
      </c>
      <c r="R77" s="191">
        <f>IF(ISERROR(VLOOKUP($A77,NonEConsump,R$73,FALSE)/VLOOKUP($A77,IndCons,R$73,FALSE)),0,VLOOKUP($A77,NonEConsump,R$73,FALSE)/VLOOKUP($A77,IndCons,R$73,FALSE))</f>
        <v/>
      </c>
      <c r="S77" s="191">
        <f>IF(ISERROR(VLOOKUP($A77,NonEConsump,S$73,FALSE)/VLOOKUP($A77,IndCons,S$73,FALSE)),0,VLOOKUP($A77,NonEConsump,S$73,FALSE)/VLOOKUP($A77,IndCons,S$73,FALSE))</f>
        <v/>
      </c>
      <c r="T77" s="191">
        <f>IF(ISERROR(VLOOKUP($A77,NonEConsump,T$73,FALSE)/VLOOKUP($A77,IndCons,T$73,FALSE)),0,VLOOKUP($A77,NonEConsump,T$73,FALSE)/VLOOKUP($A77,IndCons,T$73,FALSE))</f>
        <v/>
      </c>
      <c r="U77" s="191">
        <f>IF(ISERROR(VLOOKUP($A77,NonEConsump,U$73,FALSE)/VLOOKUP($A77,IndCons,U$73,FALSE)),0,VLOOKUP($A77,NonEConsump,U$73,FALSE)/VLOOKUP($A77,IndCons,U$73,FALSE))</f>
        <v/>
      </c>
      <c r="V77" s="191">
        <f>IF(ISERROR(VLOOKUP($A77,NonEConsump,V$73,FALSE)/VLOOKUP($A77,IndCons,V$73,FALSE)),0,VLOOKUP($A77,NonEConsump,V$73,FALSE)/VLOOKUP($A77,IndCons,V$73,FALSE))</f>
        <v/>
      </c>
      <c r="W77" s="191">
        <f>IF(ISERROR(VLOOKUP($A77,NonEConsump,W$73,FALSE)/VLOOKUP($A77,IndCons,W$73,FALSE)),0,VLOOKUP($A77,NonEConsump,W$73,FALSE)/VLOOKUP($A77,IndCons,W$73,FALSE))</f>
        <v/>
      </c>
      <c r="X77" s="191">
        <f>IF(ISERROR(VLOOKUP($A77,NonEConsump,X$73,FALSE)/VLOOKUP($A77,IndCons,X$73,FALSE)),0,VLOOKUP($A77,NonEConsump,X$73,FALSE)/VLOOKUP($A77,IndCons,X$73,FALSE))</f>
        <v/>
      </c>
      <c r="Y77" s="191">
        <f>IF(ISERROR(VLOOKUP($A77,NonEConsump,Y$73,FALSE)/VLOOKUP($A77,IndCons,Y$73,FALSE)),0,VLOOKUP($A77,NonEConsump,Y$73,FALSE)/VLOOKUP($A77,IndCons,Y$73,FALSE))</f>
        <v/>
      </c>
      <c r="Z77" s="191">
        <f>IF(ISERROR(VLOOKUP($A77,NonEConsump,Z$73,FALSE)/VLOOKUP($A77,IndCons,Z$73,FALSE)),0,VLOOKUP($A77,NonEConsump,Z$73,FALSE)/VLOOKUP($A77,IndCons,Z$73,FALSE))</f>
        <v/>
      </c>
      <c r="AA77" s="191">
        <f>IF(ISERROR(VLOOKUP($A77,NonEConsump,AA$73,FALSE)/VLOOKUP($A77,IndCons,AA$73,FALSE)),0,VLOOKUP($A77,NonEConsump,AA$73,FALSE)/VLOOKUP($A77,IndCons,AA$73,FALSE))</f>
        <v/>
      </c>
      <c r="AB77" s="191">
        <f>IF(ISERROR(VLOOKUP($A77,NonEConsump,AB$73,FALSE)/VLOOKUP($A77,IndCons,AB$73,FALSE)),0,VLOOKUP($A77,NonEConsump,AB$73,FALSE)/VLOOKUP($A77,IndCons,AB$73,FALSE))</f>
        <v/>
      </c>
      <c r="AC77" s="191">
        <f>IF(ISERROR(VLOOKUP($A77,NonEConsump,AC$73,FALSE)/VLOOKUP($A77,IndCons,AC$73,FALSE)),0,VLOOKUP($A77,NonEConsump,AC$73,FALSE)/VLOOKUP($A77,IndCons,AC$73,FALSE))</f>
        <v/>
      </c>
      <c r="AD77" s="191">
        <f>IF(ISERROR(VLOOKUP($A77,NonEConsump,AD$73,FALSE)/VLOOKUP($A77,IndCons,AD$73,FALSE)),0,VLOOKUP($A77,NonEConsump,AD$73,FALSE)/VLOOKUP($A77,IndCons,AD$73,FALSE))</f>
        <v/>
      </c>
      <c r="AE77" s="124" t="n"/>
      <c r="AF77" s="125" t="n"/>
    </row>
    <row r="78">
      <c r="A78" s="113" t="inlineStr">
        <is>
          <t>Natural Gas</t>
        </is>
      </c>
      <c r="B78" s="124">
        <f>IF(ISERROR(VLOOKUP($A78,NonEConsump,B$73,FALSE)/VLOOKUP($A78,IndCons,B$73,FALSE)),0,VLOOKUP($A78,NonEConsump,B$73,FALSE)/VLOOKUP($A78,IndCons,B$73,FALSE))</f>
        <v/>
      </c>
      <c r="C78" s="124">
        <f>IF(ISERROR(VLOOKUP($A78,NonEConsump,C$73,FALSE)/VLOOKUP($A78,IndCons,C$73,FALSE)),0,VLOOKUP($A78,NonEConsump,C$73,FALSE)/VLOOKUP($A78,IndCons,C$73,FALSE))</f>
        <v/>
      </c>
      <c r="D78" s="124">
        <f>IF(ISERROR(VLOOKUP($A78,NonEConsump,D$73,FALSE)/VLOOKUP($A78,IndCons,D$73,FALSE)),0,VLOOKUP($A78,NonEConsump,D$73,FALSE)/VLOOKUP($A78,IndCons,D$73,FALSE))</f>
        <v/>
      </c>
      <c r="E78" s="124">
        <f>IF(ISERROR(VLOOKUP($A78,NonEConsump,E$73,FALSE)/VLOOKUP($A78,IndCons,E$73,FALSE)),0,VLOOKUP($A78,NonEConsump,E$73,FALSE)/VLOOKUP($A78,IndCons,E$73,FALSE))</f>
        <v/>
      </c>
      <c r="F78" s="124">
        <f>IF(ISERROR(VLOOKUP($A78,NonEConsump,F$73,FALSE)/VLOOKUP($A78,IndCons,F$73,FALSE)),0,VLOOKUP($A78,NonEConsump,F$73,FALSE)/VLOOKUP($A78,IndCons,F$73,FALSE))</f>
        <v/>
      </c>
      <c r="G78" s="124">
        <f>IF(ISERROR(VLOOKUP($A78,NonEConsump,G$73,FALSE)/VLOOKUP($A78,IndCons,G$73,FALSE)),0,VLOOKUP($A78,NonEConsump,G$73,FALSE)/VLOOKUP($A78,IndCons,G$73,FALSE))</f>
        <v/>
      </c>
      <c r="H78" s="124">
        <f>IF(ISERROR(VLOOKUP($A78,NonEConsump,H$73,FALSE)/VLOOKUP($A78,IndCons,H$73,FALSE)),0,VLOOKUP($A78,NonEConsump,H$73,FALSE)/VLOOKUP($A78,IndCons,H$73,FALSE))</f>
        <v/>
      </c>
      <c r="I78" s="124">
        <f>IF(ISERROR(VLOOKUP($A78,NonEConsump,I$73,FALSE)/VLOOKUP($A78,IndCons,I$73,FALSE)),0,VLOOKUP($A78,NonEConsump,I$73,FALSE)/VLOOKUP($A78,IndCons,I$73,FALSE))</f>
        <v/>
      </c>
      <c r="J78" s="124">
        <f>IF(ISERROR(VLOOKUP($A78,NonEConsump,J$73,FALSE)/VLOOKUP($A78,IndCons,J$73,FALSE)),0,VLOOKUP($A78,NonEConsump,J$73,FALSE)/VLOOKUP($A78,IndCons,J$73,FALSE))</f>
        <v/>
      </c>
      <c r="K78" s="124">
        <f>IF(ISERROR(VLOOKUP($A78,NonEConsump,K$73,FALSE)/VLOOKUP($A78,IndCons,K$73,FALSE)),0,VLOOKUP($A78,NonEConsump,K$73,FALSE)/VLOOKUP($A78,IndCons,K$73,FALSE))</f>
        <v/>
      </c>
      <c r="L78" s="124">
        <f>IF(ISERROR(VLOOKUP($A78,NonEConsump,L$73,FALSE)/VLOOKUP($A78,IndCons,L$73,FALSE)),0,VLOOKUP($A78,NonEConsump,L$73,FALSE)/VLOOKUP($A78,IndCons,L$73,FALSE))</f>
        <v/>
      </c>
      <c r="M78" s="124">
        <f>IF(ISERROR(VLOOKUP($A78,NonEConsump,M$73,FALSE)/VLOOKUP($A78,IndCons,M$73,FALSE)),0,VLOOKUP($A78,NonEConsump,M$73,FALSE)/VLOOKUP($A78,IndCons,M$73,FALSE))</f>
        <v/>
      </c>
      <c r="N78" s="124">
        <f>IF(ISERROR(VLOOKUP($A78,NonEConsump,N$73,FALSE)/VLOOKUP($A78,IndCons,N$73,FALSE)),0,VLOOKUP($A78,NonEConsump,N$73,FALSE)/VLOOKUP($A78,IndCons,N$73,FALSE))</f>
        <v/>
      </c>
      <c r="O78" s="124">
        <f>IF(ISERROR(VLOOKUP($A78,NonEConsump,O$73,FALSE)/VLOOKUP($A78,IndCons,O$73,FALSE)),0,VLOOKUP($A78,NonEConsump,O$73,FALSE)/VLOOKUP($A78,IndCons,O$73,FALSE))</f>
        <v/>
      </c>
      <c r="P78" s="124">
        <f>IF(ISERROR(VLOOKUP($A78,NonEConsump,P$73,FALSE)/VLOOKUP($A78,IndCons,P$73,FALSE)),0,VLOOKUP($A78,NonEConsump,P$73,FALSE)/VLOOKUP($A78,IndCons,P$73,FALSE))</f>
        <v/>
      </c>
      <c r="Q78" s="124">
        <f>IF(ISERROR(VLOOKUP($A78,NonEConsump,Q$73,FALSE)/VLOOKUP($A78,IndCons,Q$73,FALSE)),0,VLOOKUP($A78,NonEConsump,Q$73,FALSE)/VLOOKUP($A78,IndCons,Q$73,FALSE))</f>
        <v/>
      </c>
      <c r="R78" s="124">
        <f>IF(ISERROR(VLOOKUP($A78,NonEConsump,R$73,FALSE)/VLOOKUP($A78,IndCons,R$73,FALSE)),0,VLOOKUP($A78,NonEConsump,R$73,FALSE)/VLOOKUP($A78,IndCons,R$73,FALSE))</f>
        <v/>
      </c>
      <c r="S78" s="124">
        <f>IF(ISERROR(VLOOKUP($A78,NonEConsump,S$73,FALSE)/VLOOKUP($A78,IndCons,S$73,FALSE)),0,VLOOKUP($A78,NonEConsump,S$73,FALSE)/VLOOKUP($A78,IndCons,S$73,FALSE))</f>
        <v/>
      </c>
      <c r="T78" s="124">
        <f>IF(ISERROR(VLOOKUP($A78,NonEConsump,T$73,FALSE)/VLOOKUP($A78,IndCons,T$73,FALSE)),0,VLOOKUP($A78,NonEConsump,T$73,FALSE)/VLOOKUP($A78,IndCons,T$73,FALSE))</f>
        <v/>
      </c>
      <c r="U78" s="124">
        <f>IF(ISERROR(VLOOKUP($A78,NonEConsump,U$73,FALSE)/VLOOKUP($A78,IndCons,U$73,FALSE)),0,VLOOKUP($A78,NonEConsump,U$73,FALSE)/VLOOKUP($A78,IndCons,U$73,FALSE))</f>
        <v/>
      </c>
      <c r="V78" s="124">
        <f>IF(ISERROR(VLOOKUP($A78,NonEConsump,V$73,FALSE)/VLOOKUP($A78,IndCons,V$73,FALSE)),0,VLOOKUP($A78,NonEConsump,V$73,FALSE)/VLOOKUP($A78,IndCons,V$73,FALSE))</f>
        <v/>
      </c>
      <c r="W78" s="124">
        <f>IF(ISERROR(VLOOKUP($A78,NonEConsump,W$73,FALSE)/VLOOKUP($A78,IndCons,W$73,FALSE)),0,VLOOKUP($A78,NonEConsump,W$73,FALSE)/VLOOKUP($A78,IndCons,W$73,FALSE))</f>
        <v/>
      </c>
      <c r="X78" s="124">
        <f>IF(ISERROR(VLOOKUP($A78,NonEConsump,X$73,FALSE)/VLOOKUP($A78,IndCons,X$73,FALSE)),0,VLOOKUP($A78,NonEConsump,X$73,FALSE)/VLOOKUP($A78,IndCons,X$73,FALSE))</f>
        <v/>
      </c>
      <c r="Y78" s="124">
        <f>IF(ISERROR(VLOOKUP($A78,NonEConsump,Y$73,FALSE)/VLOOKUP($A78,IndCons,Y$73,FALSE)),0,VLOOKUP($A78,NonEConsump,Y$73,FALSE)/VLOOKUP($A78,IndCons,Y$73,FALSE))</f>
        <v/>
      </c>
      <c r="Z78" s="124">
        <f>IF(ISERROR(VLOOKUP($A78,NonEConsump,Z$73,FALSE)/VLOOKUP($A78,IndCons,Z$73,FALSE)),0,VLOOKUP($A78,NonEConsump,Z$73,FALSE)/VLOOKUP($A78,IndCons,Z$73,FALSE))</f>
        <v/>
      </c>
      <c r="AA78" s="124">
        <f>IF(ISERROR(VLOOKUP($A78,NonEConsump,AA$73,FALSE)/VLOOKUP($A78,IndCons,AA$73,FALSE)),0,VLOOKUP($A78,NonEConsump,AA$73,FALSE)/VLOOKUP($A78,IndCons,AA$73,FALSE))</f>
        <v/>
      </c>
      <c r="AB78" s="124">
        <f>IF(ISERROR(VLOOKUP($A78,NonEConsump,AB$73,FALSE)/VLOOKUP($A78,IndCons,AB$73,FALSE)),0,VLOOKUP($A78,NonEConsump,AB$73,FALSE)/VLOOKUP($A78,IndCons,AB$73,FALSE))</f>
        <v/>
      </c>
      <c r="AC78" s="124">
        <f>IF(ISERROR(VLOOKUP($A78,NonEConsump,AC$73,FALSE)/VLOOKUP($A78,IndCons,AC$73,FALSE)),0,VLOOKUP($A78,NonEConsump,AC$73,FALSE)/VLOOKUP($A78,IndCons,AC$73,FALSE))</f>
        <v/>
      </c>
      <c r="AD78" s="124">
        <f>IF(ISERROR(VLOOKUP($A78,NonEConsump,AD$73,FALSE)/VLOOKUP($A78,IndCons,AD$73,FALSE)),0,VLOOKUP($A78,NonEConsump,AD$73,FALSE)/VLOOKUP($A78,IndCons,AD$73,FALSE))</f>
        <v/>
      </c>
      <c r="AE78" s="124" t="n"/>
      <c r="AF78" s="125" t="n"/>
    </row>
    <row r="79">
      <c r="A79" s="113" t="inlineStr">
        <is>
          <t>Asphalt and Road Oil</t>
        </is>
      </c>
      <c r="B79" s="124">
        <f>IF(ISERROR(VLOOKUP($A79,NonEConsump,B$73,FALSE)/VLOOKUP($A79,IndCons,B$73,FALSE)),0,VLOOKUP($A79,NonEConsump,B$73,FALSE)/VLOOKUP($A79,IndCons,B$73,FALSE))</f>
        <v/>
      </c>
      <c r="C79" s="124">
        <f>IF(ISERROR(VLOOKUP($A79,NonEConsump,C$73,FALSE)/VLOOKUP($A79,IndCons,C$73,FALSE)),0,VLOOKUP($A79,NonEConsump,C$73,FALSE)/VLOOKUP($A79,IndCons,C$73,FALSE))</f>
        <v/>
      </c>
      <c r="D79" s="124">
        <f>IF(ISERROR(VLOOKUP($A79,NonEConsump,D$73,FALSE)/VLOOKUP($A79,IndCons,D$73,FALSE)),0,VLOOKUP($A79,NonEConsump,D$73,FALSE)/VLOOKUP($A79,IndCons,D$73,FALSE))</f>
        <v/>
      </c>
      <c r="E79" s="124">
        <f>IF(ISERROR(VLOOKUP($A79,NonEConsump,E$73,FALSE)/VLOOKUP($A79,IndCons,E$73,FALSE)),0,VLOOKUP($A79,NonEConsump,E$73,FALSE)/VLOOKUP($A79,IndCons,E$73,FALSE))</f>
        <v/>
      </c>
      <c r="F79" s="124">
        <f>IF(ISERROR(VLOOKUP($A79,NonEConsump,F$73,FALSE)/VLOOKUP($A79,IndCons,F$73,FALSE)),0,VLOOKUP($A79,NonEConsump,F$73,FALSE)/VLOOKUP($A79,IndCons,F$73,FALSE))</f>
        <v/>
      </c>
      <c r="G79" s="124">
        <f>IF(ISERROR(VLOOKUP($A79,NonEConsump,G$73,FALSE)/VLOOKUP($A79,IndCons,G$73,FALSE)),0,VLOOKUP($A79,NonEConsump,G$73,FALSE)/VLOOKUP($A79,IndCons,G$73,FALSE))</f>
        <v/>
      </c>
      <c r="H79" s="124">
        <f>IF(ISERROR(VLOOKUP($A79,NonEConsump,H$73,FALSE)/VLOOKUP($A79,IndCons,H$73,FALSE)),0,VLOOKUP($A79,NonEConsump,H$73,FALSE)/VLOOKUP($A79,IndCons,H$73,FALSE))</f>
        <v/>
      </c>
      <c r="I79" s="124">
        <f>IF(ISERROR(VLOOKUP($A79,NonEConsump,I$73,FALSE)/VLOOKUP($A79,IndCons,I$73,FALSE)),0,VLOOKUP($A79,NonEConsump,I$73,FALSE)/VLOOKUP($A79,IndCons,I$73,FALSE))</f>
        <v/>
      </c>
      <c r="J79" s="124">
        <f>IF(ISERROR(VLOOKUP($A79,NonEConsump,J$73,FALSE)/VLOOKUP($A79,IndCons,J$73,FALSE)),0,VLOOKUP($A79,NonEConsump,J$73,FALSE)/VLOOKUP($A79,IndCons,J$73,FALSE))</f>
        <v/>
      </c>
      <c r="K79" s="124">
        <f>IF(ISERROR(VLOOKUP($A79,NonEConsump,K$73,FALSE)/VLOOKUP($A79,IndCons,K$73,FALSE)),0,VLOOKUP($A79,NonEConsump,K$73,FALSE)/VLOOKUP($A79,IndCons,K$73,FALSE))</f>
        <v/>
      </c>
      <c r="L79" s="124">
        <f>IF(ISERROR(VLOOKUP($A79,NonEConsump,L$73,FALSE)/VLOOKUP($A79,IndCons,L$73,FALSE)),0,VLOOKUP($A79,NonEConsump,L$73,FALSE)/VLOOKUP($A79,IndCons,L$73,FALSE))</f>
        <v/>
      </c>
      <c r="M79" s="124">
        <f>IF(ISERROR(VLOOKUP($A79,NonEConsump,M$73,FALSE)/VLOOKUP($A79,IndCons,M$73,FALSE)),0,VLOOKUP($A79,NonEConsump,M$73,FALSE)/VLOOKUP($A79,IndCons,M$73,FALSE))</f>
        <v/>
      </c>
      <c r="N79" s="124">
        <f>IF(ISERROR(VLOOKUP($A79,NonEConsump,N$73,FALSE)/VLOOKUP($A79,IndCons,N$73,FALSE)),0,VLOOKUP($A79,NonEConsump,N$73,FALSE)/VLOOKUP($A79,IndCons,N$73,FALSE))</f>
        <v/>
      </c>
      <c r="O79" s="124">
        <f>IF(ISERROR(VLOOKUP($A79,NonEConsump,O$73,FALSE)/VLOOKUP($A79,IndCons,O$73,FALSE)),0,VLOOKUP($A79,NonEConsump,O$73,FALSE)/VLOOKUP($A79,IndCons,O$73,FALSE))</f>
        <v/>
      </c>
      <c r="P79" s="124">
        <f>IF(ISERROR(VLOOKUP($A79,NonEConsump,P$73,FALSE)/VLOOKUP($A79,IndCons,P$73,FALSE)),0,VLOOKUP($A79,NonEConsump,P$73,FALSE)/VLOOKUP($A79,IndCons,P$73,FALSE))</f>
        <v/>
      </c>
      <c r="Q79" s="124">
        <f>IF(ISERROR(VLOOKUP($A79,NonEConsump,Q$73,FALSE)/VLOOKUP($A79,IndCons,Q$73,FALSE)),0,VLOOKUP($A79,NonEConsump,Q$73,FALSE)/VLOOKUP($A79,IndCons,Q$73,FALSE))</f>
        <v/>
      </c>
      <c r="R79" s="124">
        <f>IF(ISERROR(VLOOKUP($A79,NonEConsump,R$73,FALSE)/VLOOKUP($A79,IndCons,R$73,FALSE)),0,VLOOKUP($A79,NonEConsump,R$73,FALSE)/VLOOKUP($A79,IndCons,R$73,FALSE))</f>
        <v/>
      </c>
      <c r="S79" s="124">
        <f>IF(ISERROR(VLOOKUP($A79,NonEConsump,S$73,FALSE)/VLOOKUP($A79,IndCons,S$73,FALSE)),0,VLOOKUP($A79,NonEConsump,S$73,FALSE)/VLOOKUP($A79,IndCons,S$73,FALSE))</f>
        <v/>
      </c>
      <c r="T79" s="124">
        <f>IF(ISERROR(VLOOKUP($A79,NonEConsump,T$73,FALSE)/VLOOKUP($A79,IndCons,T$73,FALSE)),0,VLOOKUP($A79,NonEConsump,T$73,FALSE)/VLOOKUP($A79,IndCons,T$73,FALSE))</f>
        <v/>
      </c>
      <c r="U79" s="124">
        <f>IF(ISERROR(VLOOKUP($A79,NonEConsump,U$73,FALSE)/VLOOKUP($A79,IndCons,U$73,FALSE)),0,VLOOKUP($A79,NonEConsump,U$73,FALSE)/VLOOKUP($A79,IndCons,U$73,FALSE))</f>
        <v/>
      </c>
      <c r="V79" s="124">
        <f>IF(ISERROR(VLOOKUP($A79,NonEConsump,V$73,FALSE)/VLOOKUP($A79,IndCons,V$73,FALSE)),0,VLOOKUP($A79,NonEConsump,V$73,FALSE)/VLOOKUP($A79,IndCons,V$73,FALSE))</f>
        <v/>
      </c>
      <c r="W79" s="124">
        <f>IF(ISERROR(VLOOKUP($A79,NonEConsump,W$73,FALSE)/VLOOKUP($A79,IndCons,W$73,FALSE)),0,VLOOKUP($A79,NonEConsump,W$73,FALSE)/VLOOKUP($A79,IndCons,W$73,FALSE))</f>
        <v/>
      </c>
      <c r="X79" s="124">
        <f>IF(ISERROR(VLOOKUP($A79,NonEConsump,X$73,FALSE)/VLOOKUP($A79,IndCons,X$73,FALSE)),0,VLOOKUP($A79,NonEConsump,X$73,FALSE)/VLOOKUP($A79,IndCons,X$73,FALSE))</f>
        <v/>
      </c>
      <c r="Y79" s="124">
        <f>IF(ISERROR(VLOOKUP($A79,NonEConsump,Y$73,FALSE)/VLOOKUP($A79,IndCons,Y$73,FALSE)),0,VLOOKUP($A79,NonEConsump,Y$73,FALSE)/VLOOKUP($A79,IndCons,Y$73,FALSE))</f>
        <v/>
      </c>
      <c r="Z79" s="124">
        <f>IF(ISERROR(VLOOKUP($A79,NonEConsump,Z$73,FALSE)/VLOOKUP($A79,IndCons,Z$73,FALSE)),0,VLOOKUP($A79,NonEConsump,Z$73,FALSE)/VLOOKUP($A79,IndCons,Z$73,FALSE))</f>
        <v/>
      </c>
      <c r="AA79" s="124">
        <f>IF(ISERROR(VLOOKUP($A79,NonEConsump,AA$73,FALSE)/VLOOKUP($A79,IndCons,AA$73,FALSE)),0,VLOOKUP($A79,NonEConsump,AA$73,FALSE)/VLOOKUP($A79,IndCons,AA$73,FALSE))</f>
        <v/>
      </c>
      <c r="AB79" s="124">
        <f>IF(ISERROR(VLOOKUP($A79,NonEConsump,AB$73,FALSE)/VLOOKUP($A79,IndCons,AB$73,FALSE)),0,VLOOKUP($A79,NonEConsump,AB$73,FALSE)/VLOOKUP($A79,IndCons,AB$73,FALSE))</f>
        <v/>
      </c>
      <c r="AC79" s="124">
        <f>IF(ISERROR(VLOOKUP($A79,NonEConsump,AC$73,FALSE)/VLOOKUP($A79,IndCons,AC$73,FALSE)),0,VLOOKUP($A79,NonEConsump,AC$73,FALSE)/VLOOKUP($A79,IndCons,AC$73,FALSE))</f>
        <v/>
      </c>
      <c r="AD79" s="124">
        <f>IF(ISERROR(VLOOKUP($A79,NonEConsump,AD$73,FALSE)/VLOOKUP($A79,IndCons,AD$73,FALSE)),0,VLOOKUP($A79,NonEConsump,AD$73,FALSE)/VLOOKUP($A79,IndCons,AD$73,FALSE))</f>
        <v/>
      </c>
      <c r="AE79" s="124" t="n"/>
      <c r="AF79" s="125" t="n"/>
    </row>
    <row r="80">
      <c r="A80" s="146" t="inlineStr">
        <is>
          <t>LPG</t>
        </is>
      </c>
      <c r="B80" s="147">
        <f>IF(ISERROR(VLOOKUP($A80,NonEConsump,B$73,FALSE)/VLOOKUP($A80,IndCons,B$73,FALSE)),0,VLOOKUP($A80,NonEConsump,B$73,FALSE)/VLOOKUP($A80,IndCons,B$73,FALSE))</f>
        <v/>
      </c>
      <c r="C80" s="147">
        <f>IF(ISERROR(VLOOKUP($A80,NonEConsump,C$73,FALSE)/VLOOKUP($A80,IndCons,C$73,FALSE)),0,VLOOKUP($A80,NonEConsump,C$73,FALSE)/VLOOKUP($A80,IndCons,C$73,FALSE))</f>
        <v/>
      </c>
      <c r="D80" s="147">
        <f>IF(ISERROR(VLOOKUP($A80,NonEConsump,D$73,FALSE)/VLOOKUP($A80,IndCons,D$73,FALSE)),0,VLOOKUP($A80,NonEConsump,D$73,FALSE)/VLOOKUP($A80,IndCons,D$73,FALSE))</f>
        <v/>
      </c>
      <c r="E80" s="147">
        <f>IF(ISERROR(VLOOKUP($A80,NonEConsump,E$73,FALSE)/VLOOKUP($A80,IndCons,E$73,FALSE)),0,VLOOKUP($A80,NonEConsump,E$73,FALSE)/VLOOKUP($A80,IndCons,E$73,FALSE))</f>
        <v/>
      </c>
      <c r="F80" s="147">
        <f>IF(ISERROR(VLOOKUP($A80,NonEConsump,F$73,FALSE)/VLOOKUP($A80,IndCons,F$73,FALSE)),0,VLOOKUP($A80,NonEConsump,F$73,FALSE)/VLOOKUP($A80,IndCons,F$73,FALSE))</f>
        <v/>
      </c>
      <c r="G80" s="147">
        <f>IF(ISERROR(VLOOKUP($A80,NonEConsump,G$73,FALSE)/VLOOKUP($A80,IndCons,G$73,FALSE)),0,VLOOKUP($A80,NonEConsump,G$73,FALSE)/VLOOKUP($A80,IndCons,G$73,FALSE))</f>
        <v/>
      </c>
      <c r="H80" s="147">
        <f>IF(ISERROR(VLOOKUP($A80,NonEConsump,H$73,FALSE)/VLOOKUP($A80,IndCons,H$73,FALSE)),0,VLOOKUP($A80,NonEConsump,H$73,FALSE)/VLOOKUP($A80,IndCons,H$73,FALSE))</f>
        <v/>
      </c>
      <c r="I80" s="147">
        <f>IF(ISERROR(VLOOKUP($A80,NonEConsump,I$73,FALSE)/VLOOKUP($A80,IndCons,I$73,FALSE)),0,VLOOKUP($A80,NonEConsump,I$73,FALSE)/VLOOKUP($A80,IndCons,I$73,FALSE))</f>
        <v/>
      </c>
      <c r="J80" s="147">
        <f>IF(ISERROR(VLOOKUP($A80,NonEConsump,J$73,FALSE)/VLOOKUP($A80,IndCons,J$73,FALSE)),0,VLOOKUP($A80,NonEConsump,J$73,FALSE)/VLOOKUP($A80,IndCons,J$73,FALSE))</f>
        <v/>
      </c>
      <c r="K80" s="147">
        <f>IF(ISERROR(VLOOKUP($A80,NonEConsump,K$73,FALSE)/VLOOKUP($A80,IndCons,K$73,FALSE)),0,VLOOKUP($A80,NonEConsump,K$73,FALSE)/VLOOKUP($A80,IndCons,K$73,FALSE))</f>
        <v/>
      </c>
      <c r="L80" s="147">
        <f>IF(ISERROR(VLOOKUP($A80,NonEConsump,L$73,FALSE)/VLOOKUP($A80,IndCons,L$73,FALSE)),0,VLOOKUP($A80,NonEConsump,L$73,FALSE)/VLOOKUP($A80,IndCons,L$73,FALSE))</f>
        <v/>
      </c>
      <c r="M80" s="147">
        <f>IF(ISERROR(VLOOKUP($A80,NonEConsump,M$73,FALSE)/VLOOKUP($A80,IndCons,M$73,FALSE)),0,VLOOKUP($A80,NonEConsump,M$73,FALSE)/VLOOKUP($A80,IndCons,M$73,FALSE))</f>
        <v/>
      </c>
      <c r="N80" s="147">
        <f>IF(ISERROR(VLOOKUP($A80,NonEConsump,N$73,FALSE)/VLOOKUP($A80,IndCons,N$73,FALSE)),0,VLOOKUP($A80,NonEConsump,N$73,FALSE)/VLOOKUP($A80,IndCons,N$73,FALSE))</f>
        <v/>
      </c>
      <c r="O80" s="147">
        <f>IF(ISERROR(VLOOKUP($A80,NonEConsump,O$73,FALSE)/VLOOKUP($A80,IndCons,O$73,FALSE)),0,VLOOKUP($A80,NonEConsump,O$73,FALSE)/VLOOKUP($A80,IndCons,O$73,FALSE))</f>
        <v/>
      </c>
      <c r="P80" s="147">
        <f>IF(ISERROR(VLOOKUP($A80,NonEConsump,P$73,FALSE)/VLOOKUP($A80,IndCons,P$73,FALSE)),0,VLOOKUP($A80,NonEConsump,P$73,FALSE)/VLOOKUP($A80,IndCons,P$73,FALSE))</f>
        <v/>
      </c>
      <c r="Q80" s="147">
        <f>IF(ISERROR(VLOOKUP($A80,NonEConsump,Q$73,FALSE)/VLOOKUP($A80,IndCons,Q$73,FALSE)),0,VLOOKUP($A80,NonEConsump,Q$73,FALSE)/VLOOKUP($A80,IndCons,Q$73,FALSE))</f>
        <v/>
      </c>
      <c r="R80" s="147">
        <f>IF(ISERROR(VLOOKUP($A80,NonEConsump,R$73,FALSE)/VLOOKUP($A80,IndCons,R$73,FALSE)),0,VLOOKUP($A80,NonEConsump,R$73,FALSE)/VLOOKUP($A80,IndCons,R$73,FALSE))</f>
        <v/>
      </c>
      <c r="S80" s="147">
        <f>IF(ISERROR(VLOOKUP($A80,NonEConsump,S$73,FALSE)/VLOOKUP($A80,IndCons,S$73,FALSE)),0,VLOOKUP($A80,NonEConsump,S$73,FALSE)/VLOOKUP($A80,IndCons,S$73,FALSE))</f>
        <v/>
      </c>
      <c r="T80" s="147">
        <f>IF(ISERROR(VLOOKUP($A80,NonEConsump,T$73,FALSE)/VLOOKUP($A80,IndCons,T$73,FALSE)),0,VLOOKUP($A80,NonEConsump,T$73,FALSE)/VLOOKUP($A80,IndCons,T$73,FALSE))</f>
        <v/>
      </c>
      <c r="U80" s="147">
        <f>IF(ISERROR(VLOOKUP($A80,NonEConsump,U$73,FALSE)/VLOOKUP($A80,IndCons,U$73,FALSE)),0,VLOOKUP($A80,NonEConsump,U$73,FALSE)/VLOOKUP($A80,IndCons,U$73,FALSE))</f>
        <v/>
      </c>
      <c r="V80" s="147">
        <f>IF(ISERROR(VLOOKUP($A80,NonEConsump,V$73,FALSE)/VLOOKUP($A80,IndCons,V$73,FALSE)),0,VLOOKUP($A80,NonEConsump,V$73,FALSE)/VLOOKUP($A80,IndCons,V$73,FALSE))</f>
        <v/>
      </c>
      <c r="W80" s="147">
        <f>IF(ISERROR(VLOOKUP($A80,NonEConsump,W$73,FALSE)/VLOOKUP($A80,IndCons,W$73,FALSE)),0,VLOOKUP($A80,NonEConsump,W$73,FALSE)/VLOOKUP($A80,IndCons,W$73,FALSE))</f>
        <v/>
      </c>
      <c r="X80" s="147">
        <f>IF(ISERROR(VLOOKUP($A80,NonEConsump,X$73,FALSE)/VLOOKUP($A80,IndCons,X$73,FALSE)),0,VLOOKUP($A80,NonEConsump,X$73,FALSE)/VLOOKUP($A80,IndCons,X$73,FALSE))</f>
        <v/>
      </c>
      <c r="Y80" s="147">
        <f>IF(ISERROR(VLOOKUP($A80,NonEConsump,Y$73,FALSE)/VLOOKUP($A80,IndCons,Y$73,FALSE)),0,VLOOKUP($A80,NonEConsump,Y$73,FALSE)/VLOOKUP($A80,IndCons,Y$73,FALSE))</f>
        <v/>
      </c>
      <c r="Z80" s="147">
        <f>IF(ISERROR(VLOOKUP($A80,NonEConsump,Z$73,FALSE)/VLOOKUP($A80,IndCons,Z$73,FALSE)),0,VLOOKUP($A80,NonEConsump,Z$73,FALSE)/VLOOKUP($A80,IndCons,Z$73,FALSE))</f>
        <v/>
      </c>
      <c r="AA80" s="147">
        <f>IF(ISERROR(VLOOKUP($A80,NonEConsump,AA$73,FALSE)/VLOOKUP($A80,IndCons,AA$73,FALSE)),0,VLOOKUP($A80,NonEConsump,AA$73,FALSE)/VLOOKUP($A80,IndCons,AA$73,FALSE))</f>
        <v/>
      </c>
      <c r="AB80" s="147">
        <f>IF(ISERROR(VLOOKUP($A80,NonEConsump,AB$73,FALSE)/VLOOKUP($A80,IndCons,AB$73,FALSE)),0,VLOOKUP($A80,NonEConsump,AB$73,FALSE)/VLOOKUP($A80,IndCons,AB$73,FALSE))</f>
        <v/>
      </c>
      <c r="AC80" s="147">
        <f>IF(ISERROR(VLOOKUP($A80,NonEConsump,AC$73,FALSE)/VLOOKUP($A80,IndCons,AC$73,FALSE)),0,VLOOKUP($A80,NonEConsump,AC$73,FALSE)/VLOOKUP($A80,IndCons,AC$73,FALSE))</f>
        <v/>
      </c>
      <c r="AD80" s="147">
        <f>IF(ISERROR(VLOOKUP($A80,NonEConsump,AD$73,FALSE)/VLOOKUP($A80,IndCons,AD$73,FALSE)),0,VLOOKUP($A80,NonEConsump,AD$73,FALSE)/VLOOKUP($A80,IndCons,AD$73,FALSE))</f>
        <v/>
      </c>
      <c r="AE80" s="124" t="n"/>
      <c r="AF80" s="125" t="n"/>
    </row>
    <row r="81">
      <c r="A81" s="113" t="inlineStr">
        <is>
          <t>Lubricants</t>
        </is>
      </c>
      <c r="B81" s="124">
        <f>IF(ISERROR(VLOOKUP($A81,NonEConsump,B$73,FALSE)/VLOOKUP($A81,IndCons,B$73,FALSE)),0,VLOOKUP($A81,NonEConsump,B$73,FALSE)/VLOOKUP($A81,IndCons,B$73,FALSE))</f>
        <v/>
      </c>
      <c r="C81" s="124">
        <f>IF(ISERROR(VLOOKUP($A81,NonEConsump,C$73,FALSE)/VLOOKUP($A81,IndCons,C$73,FALSE)),0,VLOOKUP($A81,NonEConsump,C$73,FALSE)/VLOOKUP($A81,IndCons,C$73,FALSE))</f>
        <v/>
      </c>
      <c r="D81" s="124">
        <f>IF(ISERROR(VLOOKUP($A81,NonEConsump,D$73,FALSE)/VLOOKUP($A81,IndCons,D$73,FALSE)),0,VLOOKUP($A81,NonEConsump,D$73,FALSE)/VLOOKUP($A81,IndCons,D$73,FALSE))</f>
        <v/>
      </c>
      <c r="E81" s="124">
        <f>IF(ISERROR(VLOOKUP($A81,NonEConsump,E$73,FALSE)/VLOOKUP($A81,IndCons,E$73,FALSE)),0,VLOOKUP($A81,NonEConsump,E$73,FALSE)/VLOOKUP($A81,IndCons,E$73,FALSE))</f>
        <v/>
      </c>
      <c r="F81" s="124">
        <f>IF(ISERROR(VLOOKUP($A81,NonEConsump,F$73,FALSE)/VLOOKUP($A81,IndCons,F$73,FALSE)),0,VLOOKUP($A81,NonEConsump,F$73,FALSE)/VLOOKUP($A81,IndCons,F$73,FALSE))</f>
        <v/>
      </c>
      <c r="G81" s="124">
        <f>IF(ISERROR(VLOOKUP($A81,NonEConsump,G$73,FALSE)/VLOOKUP($A81,IndCons,G$73,FALSE)),0,VLOOKUP($A81,NonEConsump,G$73,FALSE)/VLOOKUP($A81,IndCons,G$73,FALSE))</f>
        <v/>
      </c>
      <c r="H81" s="124">
        <f>IF(ISERROR(VLOOKUP($A81,NonEConsump,H$73,FALSE)/VLOOKUP($A81,IndCons,H$73,FALSE)),0,VLOOKUP($A81,NonEConsump,H$73,FALSE)/VLOOKUP($A81,IndCons,H$73,FALSE))</f>
        <v/>
      </c>
      <c r="I81" s="124">
        <f>IF(ISERROR(VLOOKUP($A81,NonEConsump,I$73,FALSE)/VLOOKUP($A81,IndCons,I$73,FALSE)),0,VLOOKUP($A81,NonEConsump,I$73,FALSE)/VLOOKUP($A81,IndCons,I$73,FALSE))</f>
        <v/>
      </c>
      <c r="J81" s="124">
        <f>IF(ISERROR(VLOOKUP($A81,NonEConsump,J$73,FALSE)/VLOOKUP($A81,IndCons,J$73,FALSE)),0,VLOOKUP($A81,NonEConsump,J$73,FALSE)/VLOOKUP($A81,IndCons,J$73,FALSE))</f>
        <v/>
      </c>
      <c r="K81" s="124">
        <f>IF(ISERROR(VLOOKUP($A81,NonEConsump,K$73,FALSE)/VLOOKUP($A81,IndCons,K$73,FALSE)),0,VLOOKUP($A81,NonEConsump,K$73,FALSE)/VLOOKUP($A81,IndCons,K$73,FALSE))</f>
        <v/>
      </c>
      <c r="L81" s="124">
        <f>IF(ISERROR(VLOOKUP($A81,NonEConsump,L$73,FALSE)/VLOOKUP($A81,IndCons,L$73,FALSE)),0,VLOOKUP($A81,NonEConsump,L$73,FALSE)/VLOOKUP($A81,IndCons,L$73,FALSE))</f>
        <v/>
      </c>
      <c r="M81" s="124">
        <f>IF(ISERROR(VLOOKUP($A81,NonEConsump,M$73,FALSE)/VLOOKUP($A81,IndCons,M$73,FALSE)),0,VLOOKUP($A81,NonEConsump,M$73,FALSE)/VLOOKUP($A81,IndCons,M$73,FALSE))</f>
        <v/>
      </c>
      <c r="N81" s="124">
        <f>IF(ISERROR(VLOOKUP($A81,NonEConsump,N$73,FALSE)/VLOOKUP($A81,IndCons,N$73,FALSE)),0,VLOOKUP($A81,NonEConsump,N$73,FALSE)/VLOOKUP($A81,IndCons,N$73,FALSE))</f>
        <v/>
      </c>
      <c r="O81" s="124">
        <f>IF(ISERROR(VLOOKUP($A81,NonEConsump,O$73,FALSE)/VLOOKUP($A81,IndCons,O$73,FALSE)),0,VLOOKUP($A81,NonEConsump,O$73,FALSE)/VLOOKUP($A81,IndCons,O$73,FALSE))</f>
        <v/>
      </c>
      <c r="P81" s="124">
        <f>IF(ISERROR(VLOOKUP($A81,NonEConsump,P$73,FALSE)/VLOOKUP($A81,IndCons,P$73,FALSE)),0,VLOOKUP($A81,NonEConsump,P$73,FALSE)/VLOOKUP($A81,IndCons,P$73,FALSE))</f>
        <v/>
      </c>
      <c r="Q81" s="124">
        <f>IF(ISERROR(VLOOKUP($A81,NonEConsump,Q$73,FALSE)/VLOOKUP($A81,IndCons,Q$73,FALSE)),0,VLOOKUP($A81,NonEConsump,Q$73,FALSE)/VLOOKUP($A81,IndCons,Q$73,FALSE))</f>
        <v/>
      </c>
      <c r="R81" s="124">
        <f>IF(ISERROR(VLOOKUP($A81,NonEConsump,R$73,FALSE)/VLOOKUP($A81,IndCons,R$73,FALSE)),0,VLOOKUP($A81,NonEConsump,R$73,FALSE)/VLOOKUP($A81,IndCons,R$73,FALSE))</f>
        <v/>
      </c>
      <c r="S81" s="124">
        <f>IF(ISERROR(VLOOKUP($A81,NonEConsump,S$73,FALSE)/VLOOKUP($A81,IndCons,S$73,FALSE)),0,VLOOKUP($A81,NonEConsump,S$73,FALSE)/VLOOKUP($A81,IndCons,S$73,FALSE))</f>
        <v/>
      </c>
      <c r="T81" s="124">
        <f>IF(ISERROR(VLOOKUP($A81,NonEConsump,T$73,FALSE)/VLOOKUP($A81,IndCons,T$73,FALSE)),0,VLOOKUP($A81,NonEConsump,T$73,FALSE)/VLOOKUP($A81,IndCons,T$73,FALSE))</f>
        <v/>
      </c>
      <c r="U81" s="124">
        <f>IF(ISERROR(VLOOKUP($A81,NonEConsump,U$73,FALSE)/VLOOKUP($A81,IndCons,U$73,FALSE)),0,VLOOKUP($A81,NonEConsump,U$73,FALSE)/VLOOKUP($A81,IndCons,U$73,FALSE))</f>
        <v/>
      </c>
      <c r="V81" s="124">
        <f>IF(ISERROR(VLOOKUP($A81,NonEConsump,V$73,FALSE)/VLOOKUP($A81,IndCons,V$73,FALSE)),0,VLOOKUP($A81,NonEConsump,V$73,FALSE)/VLOOKUP($A81,IndCons,V$73,FALSE))</f>
        <v/>
      </c>
      <c r="W81" s="124">
        <f>IF(ISERROR(VLOOKUP($A81,NonEConsump,W$73,FALSE)/VLOOKUP($A81,IndCons,W$73,FALSE)),0,VLOOKUP($A81,NonEConsump,W$73,FALSE)/VLOOKUP($A81,IndCons,W$73,FALSE))</f>
        <v/>
      </c>
      <c r="X81" s="124">
        <f>IF(ISERROR(VLOOKUP($A81,NonEConsump,X$73,FALSE)/VLOOKUP($A81,IndCons,X$73,FALSE)),0,VLOOKUP($A81,NonEConsump,X$73,FALSE)/VLOOKUP($A81,IndCons,X$73,FALSE))</f>
        <v/>
      </c>
      <c r="Y81" s="124">
        <f>IF(ISERROR(VLOOKUP($A81,NonEConsump,Y$73,FALSE)/VLOOKUP($A81,IndCons,Y$73,FALSE)),0,VLOOKUP($A81,NonEConsump,Y$73,FALSE)/VLOOKUP($A81,IndCons,Y$73,FALSE))</f>
        <v/>
      </c>
      <c r="Z81" s="124">
        <f>IF(ISERROR(VLOOKUP($A81,NonEConsump,Z$73,FALSE)/VLOOKUP($A81,IndCons,Z$73,FALSE)),0,VLOOKUP($A81,NonEConsump,Z$73,FALSE)/VLOOKUP($A81,IndCons,Z$73,FALSE))</f>
        <v/>
      </c>
      <c r="AA81" s="124">
        <f>IF(ISERROR(VLOOKUP($A81,NonEConsump,AA$73,FALSE)/VLOOKUP($A81,IndCons,AA$73,FALSE)),0,VLOOKUP($A81,NonEConsump,AA$73,FALSE)/VLOOKUP($A81,IndCons,AA$73,FALSE))</f>
        <v/>
      </c>
      <c r="AB81" s="124">
        <f>IF(ISERROR(VLOOKUP($A81,NonEConsump,AB$73,FALSE)/VLOOKUP($A81,IndCons,AB$73,FALSE)),0,VLOOKUP($A81,NonEConsump,AB$73,FALSE)/VLOOKUP($A81,IndCons,AB$73,FALSE))</f>
        <v/>
      </c>
      <c r="AC81" s="124">
        <f>IF(ISERROR(VLOOKUP($A81,NonEConsump,AC$73,FALSE)/VLOOKUP($A81,IndCons,AC$73,FALSE)),0,VLOOKUP($A81,NonEConsump,AC$73,FALSE)/VLOOKUP($A81,IndCons,AC$73,FALSE))</f>
        <v/>
      </c>
      <c r="AD81" s="124">
        <f>IF(ISERROR(VLOOKUP($A81,NonEConsump,AD$73,FALSE)/VLOOKUP($A81,IndCons,AD$73,FALSE)),0,VLOOKUP($A81,NonEConsump,AD$73,FALSE)/VLOOKUP($A81,IndCons,AD$73,FALSE))</f>
        <v/>
      </c>
      <c r="AE81" s="124" t="n"/>
      <c r="AF81" s="125" t="n"/>
    </row>
    <row r="82">
      <c r="A82" s="113" t="inlineStr">
        <is>
          <t>Pentanes Plus</t>
        </is>
      </c>
      <c r="B82" s="124">
        <f>IF(ISERROR(VLOOKUP($A82,NonEConsump,B$73,FALSE)/VLOOKUP($A82,IndCons,B$73,FALSE)),0,VLOOKUP($A82,NonEConsump,B$73,FALSE)/VLOOKUP($A82,IndCons,B$73,FALSE))</f>
        <v/>
      </c>
      <c r="C82" s="124">
        <f>IF(ISERROR(VLOOKUP($A82,NonEConsump,C$73,FALSE)/VLOOKUP($A82,IndCons,C$73,FALSE)),0,VLOOKUP($A82,NonEConsump,C$73,FALSE)/VLOOKUP($A82,IndCons,C$73,FALSE))</f>
        <v/>
      </c>
      <c r="D82" s="124">
        <f>IF(ISERROR(VLOOKUP($A82,NonEConsump,D$73,FALSE)/VLOOKUP($A82,IndCons,D$73,FALSE)),0,VLOOKUP($A82,NonEConsump,D$73,FALSE)/VLOOKUP($A82,IndCons,D$73,FALSE))</f>
        <v/>
      </c>
      <c r="E82" s="124">
        <f>IF(ISERROR(VLOOKUP($A82,NonEConsump,E$73,FALSE)/VLOOKUP($A82,IndCons,E$73,FALSE)),0,VLOOKUP($A82,NonEConsump,E$73,FALSE)/VLOOKUP($A82,IndCons,E$73,FALSE))</f>
        <v/>
      </c>
      <c r="F82" s="124">
        <f>IF(ISERROR(VLOOKUP($A82,NonEConsump,F$73,FALSE)/VLOOKUP($A82,IndCons,F$73,FALSE)),0,VLOOKUP($A82,NonEConsump,F$73,FALSE)/VLOOKUP($A82,IndCons,F$73,FALSE))</f>
        <v/>
      </c>
      <c r="G82" s="124">
        <f>IF(ISERROR(VLOOKUP($A82,NonEConsump,G$73,FALSE)/VLOOKUP($A82,IndCons,G$73,FALSE)),0,VLOOKUP($A82,NonEConsump,G$73,FALSE)/VLOOKUP($A82,IndCons,G$73,FALSE))</f>
        <v/>
      </c>
      <c r="H82" s="124">
        <f>IF(ISERROR(VLOOKUP($A82,NonEConsump,H$73,FALSE)/VLOOKUP($A82,IndCons,H$73,FALSE)),0,VLOOKUP($A82,NonEConsump,H$73,FALSE)/VLOOKUP($A82,IndCons,H$73,FALSE))</f>
        <v/>
      </c>
      <c r="I82" s="124">
        <f>IF(ISERROR(VLOOKUP($A82,NonEConsump,I$73,FALSE)/VLOOKUP($A82,IndCons,I$73,FALSE)),0,VLOOKUP($A82,NonEConsump,I$73,FALSE)/VLOOKUP($A82,IndCons,I$73,FALSE))</f>
        <v/>
      </c>
      <c r="J82" s="124">
        <f>IF(ISERROR(VLOOKUP($A82,NonEConsump,J$73,FALSE)/VLOOKUP($A82,IndCons,J$73,FALSE)),0,VLOOKUP($A82,NonEConsump,J$73,FALSE)/VLOOKUP($A82,IndCons,J$73,FALSE))</f>
        <v/>
      </c>
      <c r="K82" s="124">
        <f>IF(ISERROR(VLOOKUP($A82,NonEConsump,K$73,FALSE)/VLOOKUP($A82,IndCons,K$73,FALSE)),0,VLOOKUP($A82,NonEConsump,K$73,FALSE)/VLOOKUP($A82,IndCons,K$73,FALSE))</f>
        <v/>
      </c>
      <c r="L82" s="124">
        <f>IF(ISERROR(VLOOKUP($A82,NonEConsump,L$73,FALSE)/VLOOKUP($A82,IndCons,L$73,FALSE)),0,VLOOKUP($A82,NonEConsump,L$73,FALSE)/VLOOKUP($A82,IndCons,L$73,FALSE))</f>
        <v/>
      </c>
      <c r="M82" s="124">
        <f>IF(ISERROR(VLOOKUP($A82,NonEConsump,M$73,FALSE)/VLOOKUP($A82,IndCons,M$73,FALSE)),0,VLOOKUP($A82,NonEConsump,M$73,FALSE)/VLOOKUP($A82,IndCons,M$73,FALSE))</f>
        <v/>
      </c>
      <c r="N82" s="124">
        <f>IF(ISERROR(VLOOKUP($A82,NonEConsump,N$73,FALSE)/VLOOKUP($A82,IndCons,N$73,FALSE)),0,VLOOKUP($A82,NonEConsump,N$73,FALSE)/VLOOKUP($A82,IndCons,N$73,FALSE))</f>
        <v/>
      </c>
      <c r="O82" s="124">
        <f>IF(ISERROR(VLOOKUP($A82,NonEConsump,O$73,FALSE)/VLOOKUP($A82,IndCons,O$73,FALSE)),0,VLOOKUP($A82,NonEConsump,O$73,FALSE)/VLOOKUP($A82,IndCons,O$73,FALSE))</f>
        <v/>
      </c>
      <c r="P82" s="124">
        <f>IF(ISERROR(VLOOKUP($A82,NonEConsump,P$73,FALSE)/VLOOKUP($A82,IndCons,P$73,FALSE)),0,VLOOKUP($A82,NonEConsump,P$73,FALSE)/VLOOKUP($A82,IndCons,P$73,FALSE))</f>
        <v/>
      </c>
      <c r="Q82" s="124">
        <f>IF(ISERROR(VLOOKUP($A82,NonEConsump,Q$73,FALSE)/VLOOKUP($A82,IndCons,Q$73,FALSE)),0,VLOOKUP($A82,NonEConsump,Q$73,FALSE)/VLOOKUP($A82,IndCons,Q$73,FALSE))</f>
        <v/>
      </c>
      <c r="R82" s="124">
        <f>IF(ISERROR(VLOOKUP($A82,NonEConsump,R$73,FALSE)/VLOOKUP($A82,IndCons,R$73,FALSE)),0,VLOOKUP($A82,NonEConsump,R$73,FALSE)/VLOOKUP($A82,IndCons,R$73,FALSE))</f>
        <v/>
      </c>
      <c r="S82" s="124">
        <f>IF(ISERROR(VLOOKUP($A82,NonEConsump,S$73,FALSE)/VLOOKUP($A82,IndCons,S$73,FALSE)),0,VLOOKUP($A82,NonEConsump,S$73,FALSE)/VLOOKUP($A82,IndCons,S$73,FALSE))</f>
        <v/>
      </c>
      <c r="T82" s="124">
        <f>IF(ISERROR(VLOOKUP($A82,NonEConsump,T$73,FALSE)/VLOOKUP($A82,IndCons,T$73,FALSE)),0,VLOOKUP($A82,NonEConsump,T$73,FALSE)/VLOOKUP($A82,IndCons,T$73,FALSE))</f>
        <v/>
      </c>
      <c r="U82" s="124">
        <f>IF(ISERROR(VLOOKUP($A82,NonEConsump,U$73,FALSE)/VLOOKUP($A82,IndCons,U$73,FALSE)),0,VLOOKUP($A82,NonEConsump,U$73,FALSE)/VLOOKUP($A82,IndCons,U$73,FALSE))</f>
        <v/>
      </c>
      <c r="V82" s="124">
        <f>IF(ISERROR(VLOOKUP($A82,NonEConsump,V$73,FALSE)/VLOOKUP($A82,IndCons,V$73,FALSE)),0,VLOOKUP($A82,NonEConsump,V$73,FALSE)/VLOOKUP($A82,IndCons,V$73,FALSE))</f>
        <v/>
      </c>
      <c r="W82" s="124">
        <f>IF(ISERROR(VLOOKUP($A82,NonEConsump,W$73,FALSE)/VLOOKUP($A82,IndCons,W$73,FALSE)),0,VLOOKUP($A82,NonEConsump,W$73,FALSE)/VLOOKUP($A82,IndCons,W$73,FALSE))</f>
        <v/>
      </c>
      <c r="X82" s="124">
        <f>IF(ISERROR(VLOOKUP($A82,NonEConsump,X$73,FALSE)/VLOOKUP($A82,IndCons,X$73,FALSE)),0,VLOOKUP($A82,NonEConsump,X$73,FALSE)/VLOOKUP($A82,IndCons,X$73,FALSE))</f>
        <v/>
      </c>
      <c r="Y82" s="124">
        <f>IF(ISERROR(VLOOKUP($A82,NonEConsump,Y$73,FALSE)/VLOOKUP($A82,IndCons,Y$73,FALSE)),0,VLOOKUP($A82,NonEConsump,Y$73,FALSE)/VLOOKUP($A82,IndCons,Y$73,FALSE))</f>
        <v/>
      </c>
      <c r="Z82" s="124">
        <f>IF(ISERROR(VLOOKUP($A82,NonEConsump,Z$73,FALSE)/VLOOKUP($A82,IndCons,Z$73,FALSE)),0,VLOOKUP($A82,NonEConsump,Z$73,FALSE)/VLOOKUP($A82,IndCons,Z$73,FALSE))</f>
        <v/>
      </c>
      <c r="AA82" s="124">
        <f>IF(ISERROR(VLOOKUP($A82,NonEConsump,AA$73,FALSE)/VLOOKUP($A82,IndCons,AA$73,FALSE)),0,VLOOKUP($A82,NonEConsump,AA$73,FALSE)/VLOOKUP($A82,IndCons,AA$73,FALSE))</f>
        <v/>
      </c>
      <c r="AB82" s="124">
        <f>IF(ISERROR(VLOOKUP($A82,NonEConsump,AB$73,FALSE)/VLOOKUP($A82,IndCons,AB$73,FALSE)),0,VLOOKUP($A82,NonEConsump,AB$73,FALSE)/VLOOKUP($A82,IndCons,AB$73,FALSE))</f>
        <v/>
      </c>
      <c r="AC82" s="124">
        <f>IF(ISERROR(VLOOKUP($A82,NonEConsump,AC$73,FALSE)/VLOOKUP($A82,IndCons,AC$73,FALSE)),0,VLOOKUP($A82,NonEConsump,AC$73,FALSE)/VLOOKUP($A82,IndCons,AC$73,FALSE))</f>
        <v/>
      </c>
      <c r="AD82" s="124">
        <f>IF(ISERROR(VLOOKUP($A82,NonEConsump,AD$73,FALSE)/VLOOKUP($A82,IndCons,AD$73,FALSE)),0,VLOOKUP($A82,NonEConsump,AD$73,FALSE)/VLOOKUP($A82,IndCons,AD$73,FALSE))</f>
        <v/>
      </c>
      <c r="AE82" s="124" t="n"/>
      <c r="AF82" s="125" t="n"/>
    </row>
    <row r="83">
      <c r="A83" s="113" t="inlineStr">
        <is>
          <t>Feedstocks, Naphtha less than 401 F</t>
        </is>
      </c>
      <c r="B83" s="124">
        <f>IF(ISERROR(VLOOKUP($A83,NonEConsump,B$73,FALSE)/VLOOKUP($A83,IndCons,B$73,FALSE)),0,VLOOKUP($A83,NonEConsump,B$73,FALSE)/VLOOKUP($A83,IndCons,B$73,FALSE))</f>
        <v/>
      </c>
      <c r="C83" s="124">
        <f>IF(ISERROR(VLOOKUP($A83,NonEConsump,C$73,FALSE)/VLOOKUP($A83,IndCons,C$73,FALSE)),0,VLOOKUP($A83,NonEConsump,C$73,FALSE)/VLOOKUP($A83,IndCons,C$73,FALSE))</f>
        <v/>
      </c>
      <c r="D83" s="124">
        <f>IF(ISERROR(VLOOKUP($A83,NonEConsump,D$73,FALSE)/VLOOKUP($A83,IndCons,D$73,FALSE)),0,VLOOKUP($A83,NonEConsump,D$73,FALSE)/VLOOKUP($A83,IndCons,D$73,FALSE))</f>
        <v/>
      </c>
      <c r="E83" s="124">
        <f>IF(ISERROR(VLOOKUP($A83,NonEConsump,E$73,FALSE)/VLOOKUP($A83,IndCons,E$73,FALSE)),0,VLOOKUP($A83,NonEConsump,E$73,FALSE)/VLOOKUP($A83,IndCons,E$73,FALSE))</f>
        <v/>
      </c>
      <c r="F83" s="124">
        <f>IF(ISERROR(VLOOKUP($A83,NonEConsump,F$73,FALSE)/VLOOKUP($A83,IndCons,F$73,FALSE)),0,VLOOKUP($A83,NonEConsump,F$73,FALSE)/VLOOKUP($A83,IndCons,F$73,FALSE))</f>
        <v/>
      </c>
      <c r="G83" s="124">
        <f>IF(ISERROR(VLOOKUP($A83,NonEConsump,G$73,FALSE)/VLOOKUP($A83,IndCons,G$73,FALSE)),0,VLOOKUP($A83,NonEConsump,G$73,FALSE)/VLOOKUP($A83,IndCons,G$73,FALSE))</f>
        <v/>
      </c>
      <c r="H83" s="124">
        <f>IF(ISERROR(VLOOKUP($A83,NonEConsump,H$73,FALSE)/VLOOKUP($A83,IndCons,H$73,FALSE)),0,VLOOKUP($A83,NonEConsump,H$73,FALSE)/VLOOKUP($A83,IndCons,H$73,FALSE))</f>
        <v/>
      </c>
      <c r="I83" s="124">
        <f>IF(ISERROR(VLOOKUP($A83,NonEConsump,I$73,FALSE)/VLOOKUP($A83,IndCons,I$73,FALSE)),0,VLOOKUP($A83,NonEConsump,I$73,FALSE)/VLOOKUP($A83,IndCons,I$73,FALSE))</f>
        <v/>
      </c>
      <c r="J83" s="124">
        <f>IF(ISERROR(VLOOKUP($A83,NonEConsump,J$73,FALSE)/VLOOKUP($A83,IndCons,J$73,FALSE)),0,VLOOKUP($A83,NonEConsump,J$73,FALSE)/VLOOKUP($A83,IndCons,J$73,FALSE))</f>
        <v/>
      </c>
      <c r="K83" s="124">
        <f>IF(ISERROR(VLOOKUP($A83,NonEConsump,K$73,FALSE)/VLOOKUP($A83,IndCons,K$73,FALSE)),0,VLOOKUP($A83,NonEConsump,K$73,FALSE)/VLOOKUP($A83,IndCons,K$73,FALSE))</f>
        <v/>
      </c>
      <c r="L83" s="124">
        <f>IF(ISERROR(VLOOKUP($A83,NonEConsump,L$73,FALSE)/VLOOKUP($A83,IndCons,L$73,FALSE)),0,VLOOKUP($A83,NonEConsump,L$73,FALSE)/VLOOKUP($A83,IndCons,L$73,FALSE))</f>
        <v/>
      </c>
      <c r="M83" s="124">
        <f>IF(ISERROR(VLOOKUP($A83,NonEConsump,M$73,FALSE)/VLOOKUP($A83,IndCons,M$73,FALSE)),0,VLOOKUP($A83,NonEConsump,M$73,FALSE)/VLOOKUP($A83,IndCons,M$73,FALSE))</f>
        <v/>
      </c>
      <c r="N83" s="124">
        <f>IF(ISERROR(VLOOKUP($A83,NonEConsump,N$73,FALSE)/VLOOKUP($A83,IndCons,N$73,FALSE)),0,VLOOKUP($A83,NonEConsump,N$73,FALSE)/VLOOKUP($A83,IndCons,N$73,FALSE))</f>
        <v/>
      </c>
      <c r="O83" s="124">
        <f>IF(ISERROR(VLOOKUP($A83,NonEConsump,O$73,FALSE)/VLOOKUP($A83,IndCons,O$73,FALSE)),0,VLOOKUP($A83,NonEConsump,O$73,FALSE)/VLOOKUP($A83,IndCons,O$73,FALSE))</f>
        <v/>
      </c>
      <c r="P83" s="124">
        <f>IF(ISERROR(VLOOKUP($A83,NonEConsump,P$73,FALSE)/VLOOKUP($A83,IndCons,P$73,FALSE)),0,VLOOKUP($A83,NonEConsump,P$73,FALSE)/VLOOKUP($A83,IndCons,P$73,FALSE))</f>
        <v/>
      </c>
      <c r="Q83" s="124">
        <f>IF(ISERROR(VLOOKUP($A83,NonEConsump,Q$73,FALSE)/VLOOKUP($A83,IndCons,Q$73,FALSE)),0,VLOOKUP($A83,NonEConsump,Q$73,FALSE)/VLOOKUP($A83,IndCons,Q$73,FALSE))</f>
        <v/>
      </c>
      <c r="R83" s="124">
        <f>IF(ISERROR(VLOOKUP($A83,NonEConsump,R$73,FALSE)/VLOOKUP($A83,IndCons,R$73,FALSE)),0,VLOOKUP($A83,NonEConsump,R$73,FALSE)/VLOOKUP($A83,IndCons,R$73,FALSE))</f>
        <v/>
      </c>
      <c r="S83" s="124">
        <f>IF(ISERROR(VLOOKUP($A83,NonEConsump,S$73,FALSE)/VLOOKUP($A83,IndCons,S$73,FALSE)),0,VLOOKUP($A83,NonEConsump,S$73,FALSE)/VLOOKUP($A83,IndCons,S$73,FALSE))</f>
        <v/>
      </c>
      <c r="T83" s="124">
        <f>IF(ISERROR(VLOOKUP($A83,NonEConsump,T$73,FALSE)/VLOOKUP($A83,IndCons,T$73,FALSE)),0,VLOOKUP($A83,NonEConsump,T$73,FALSE)/VLOOKUP($A83,IndCons,T$73,FALSE))</f>
        <v/>
      </c>
      <c r="U83" s="124">
        <f>IF(ISERROR(VLOOKUP($A83,NonEConsump,U$73,FALSE)/VLOOKUP($A83,IndCons,U$73,FALSE)),0,VLOOKUP($A83,NonEConsump,U$73,FALSE)/VLOOKUP($A83,IndCons,U$73,FALSE))</f>
        <v/>
      </c>
      <c r="V83" s="124">
        <f>IF(ISERROR(VLOOKUP($A83,NonEConsump,V$73,FALSE)/VLOOKUP($A83,IndCons,V$73,FALSE)),0,VLOOKUP($A83,NonEConsump,V$73,FALSE)/VLOOKUP($A83,IndCons,V$73,FALSE))</f>
        <v/>
      </c>
      <c r="W83" s="124">
        <f>IF(ISERROR(VLOOKUP($A83,NonEConsump,W$73,FALSE)/VLOOKUP($A83,IndCons,W$73,FALSE)),0,VLOOKUP($A83,NonEConsump,W$73,FALSE)/VLOOKUP($A83,IndCons,W$73,FALSE))</f>
        <v/>
      </c>
      <c r="X83" s="124">
        <f>IF(ISERROR(VLOOKUP($A83,NonEConsump,X$73,FALSE)/VLOOKUP($A83,IndCons,X$73,FALSE)),0,VLOOKUP($A83,NonEConsump,X$73,FALSE)/VLOOKUP($A83,IndCons,X$73,FALSE))</f>
        <v/>
      </c>
      <c r="Y83" s="124">
        <f>IF(ISERROR(VLOOKUP($A83,NonEConsump,Y$73,FALSE)/VLOOKUP($A83,IndCons,Y$73,FALSE)),0,VLOOKUP($A83,NonEConsump,Y$73,FALSE)/VLOOKUP($A83,IndCons,Y$73,FALSE))</f>
        <v/>
      </c>
      <c r="Z83" s="124">
        <f>IF(ISERROR(VLOOKUP($A83,NonEConsump,Z$73,FALSE)/VLOOKUP($A83,IndCons,Z$73,FALSE)),0,VLOOKUP($A83,NonEConsump,Z$73,FALSE)/VLOOKUP($A83,IndCons,Z$73,FALSE))</f>
        <v/>
      </c>
      <c r="AA83" s="124">
        <f>IF(ISERROR(VLOOKUP($A83,NonEConsump,AA$73,FALSE)/VLOOKUP($A83,IndCons,AA$73,FALSE)),0,VLOOKUP($A83,NonEConsump,AA$73,FALSE)/VLOOKUP($A83,IndCons,AA$73,FALSE))</f>
        <v/>
      </c>
      <c r="AB83" s="124">
        <f>IF(ISERROR(VLOOKUP($A83,NonEConsump,AB$73,FALSE)/VLOOKUP($A83,IndCons,AB$73,FALSE)),0,VLOOKUP($A83,NonEConsump,AB$73,FALSE)/VLOOKUP($A83,IndCons,AB$73,FALSE))</f>
        <v/>
      </c>
      <c r="AC83" s="124">
        <f>IF(ISERROR(VLOOKUP($A83,NonEConsump,AC$73,FALSE)/VLOOKUP($A83,IndCons,AC$73,FALSE)),0,VLOOKUP($A83,NonEConsump,AC$73,FALSE)/VLOOKUP($A83,IndCons,AC$73,FALSE))</f>
        <v/>
      </c>
      <c r="AD83" s="124">
        <f>IF(ISERROR(VLOOKUP($A83,NonEConsump,AD$73,FALSE)/VLOOKUP($A83,IndCons,AD$73,FALSE)),0,VLOOKUP($A83,NonEConsump,AD$73,FALSE)/VLOOKUP($A83,IndCons,AD$73,FALSE))</f>
        <v/>
      </c>
      <c r="AE83" s="124" t="n"/>
      <c r="AF83" s="125" t="n"/>
    </row>
    <row r="84">
      <c r="A84" s="113" t="inlineStr">
        <is>
          <t>Feedstocks, Other Oils greater than 401 F</t>
        </is>
      </c>
      <c r="B84" s="124">
        <f>IF(ISERROR(VLOOKUP($A84,NonEConsump,B$73,FALSE)/VLOOKUP($A84,IndCons,B$73,FALSE)),0,VLOOKUP($A84,NonEConsump,B$73,FALSE)/VLOOKUP($A84,IndCons,B$73,FALSE))</f>
        <v/>
      </c>
      <c r="C84" s="124">
        <f>IF(ISERROR(VLOOKUP($A84,NonEConsump,C$73,FALSE)/VLOOKUP($A84,IndCons,C$73,FALSE)),0,VLOOKUP($A84,NonEConsump,C$73,FALSE)/VLOOKUP($A84,IndCons,C$73,FALSE))</f>
        <v/>
      </c>
      <c r="D84" s="124">
        <f>IF(ISERROR(VLOOKUP($A84,NonEConsump,D$73,FALSE)/VLOOKUP($A84,IndCons,D$73,FALSE)),0,VLOOKUP($A84,NonEConsump,D$73,FALSE)/VLOOKUP($A84,IndCons,D$73,FALSE))</f>
        <v/>
      </c>
      <c r="E84" s="124">
        <f>IF(ISERROR(VLOOKUP($A84,NonEConsump,E$73,FALSE)/VLOOKUP($A84,IndCons,E$73,FALSE)),0,VLOOKUP($A84,NonEConsump,E$73,FALSE)/VLOOKUP($A84,IndCons,E$73,FALSE))</f>
        <v/>
      </c>
      <c r="F84" s="124">
        <f>IF(ISERROR(VLOOKUP($A84,NonEConsump,F$73,FALSE)/VLOOKUP($A84,IndCons,F$73,FALSE)),0,VLOOKUP($A84,NonEConsump,F$73,FALSE)/VLOOKUP($A84,IndCons,F$73,FALSE))</f>
        <v/>
      </c>
      <c r="G84" s="124">
        <f>IF(ISERROR(VLOOKUP($A84,NonEConsump,G$73,FALSE)/VLOOKUP($A84,IndCons,G$73,FALSE)),0,VLOOKUP($A84,NonEConsump,G$73,FALSE)/VLOOKUP($A84,IndCons,G$73,FALSE))</f>
        <v/>
      </c>
      <c r="H84" s="124">
        <f>IF(ISERROR(VLOOKUP($A84,NonEConsump,H$73,FALSE)/VLOOKUP($A84,IndCons,H$73,FALSE)),0,VLOOKUP($A84,NonEConsump,H$73,FALSE)/VLOOKUP($A84,IndCons,H$73,FALSE))</f>
        <v/>
      </c>
      <c r="I84" s="124">
        <f>IF(ISERROR(VLOOKUP($A84,NonEConsump,I$73,FALSE)/VLOOKUP($A84,IndCons,I$73,FALSE)),0,VLOOKUP($A84,NonEConsump,I$73,FALSE)/VLOOKUP($A84,IndCons,I$73,FALSE))</f>
        <v/>
      </c>
      <c r="J84" s="124">
        <f>IF(ISERROR(VLOOKUP($A84,NonEConsump,J$73,FALSE)/VLOOKUP($A84,IndCons,J$73,FALSE)),0,VLOOKUP($A84,NonEConsump,J$73,FALSE)/VLOOKUP($A84,IndCons,J$73,FALSE))</f>
        <v/>
      </c>
      <c r="K84" s="124">
        <f>IF(ISERROR(VLOOKUP($A84,NonEConsump,K$73,FALSE)/VLOOKUP($A84,IndCons,K$73,FALSE)),0,VLOOKUP($A84,NonEConsump,K$73,FALSE)/VLOOKUP($A84,IndCons,K$73,FALSE))</f>
        <v/>
      </c>
      <c r="L84" s="124">
        <f>IF(ISERROR(VLOOKUP($A84,NonEConsump,L$73,FALSE)/VLOOKUP($A84,IndCons,L$73,FALSE)),0,VLOOKUP($A84,NonEConsump,L$73,FALSE)/VLOOKUP($A84,IndCons,L$73,FALSE))</f>
        <v/>
      </c>
      <c r="M84" s="124">
        <f>IF(ISERROR(VLOOKUP($A84,NonEConsump,M$73,FALSE)/VLOOKUP($A84,IndCons,M$73,FALSE)),0,VLOOKUP($A84,NonEConsump,M$73,FALSE)/VLOOKUP($A84,IndCons,M$73,FALSE))</f>
        <v/>
      </c>
      <c r="N84" s="124">
        <f>IF(ISERROR(VLOOKUP($A84,NonEConsump,N$73,FALSE)/VLOOKUP($A84,IndCons,N$73,FALSE)),0,VLOOKUP($A84,NonEConsump,N$73,FALSE)/VLOOKUP($A84,IndCons,N$73,FALSE))</f>
        <v/>
      </c>
      <c r="O84" s="124">
        <f>IF(ISERROR(VLOOKUP($A84,NonEConsump,O$73,FALSE)/VLOOKUP($A84,IndCons,O$73,FALSE)),0,VLOOKUP($A84,NonEConsump,O$73,FALSE)/VLOOKUP($A84,IndCons,O$73,FALSE))</f>
        <v/>
      </c>
      <c r="P84" s="124">
        <f>IF(ISERROR(VLOOKUP($A84,NonEConsump,P$73,FALSE)/VLOOKUP($A84,IndCons,P$73,FALSE)),0,VLOOKUP($A84,NonEConsump,P$73,FALSE)/VLOOKUP($A84,IndCons,P$73,FALSE))</f>
        <v/>
      </c>
      <c r="Q84" s="124">
        <f>IF(ISERROR(VLOOKUP($A84,NonEConsump,Q$73,FALSE)/VLOOKUP($A84,IndCons,Q$73,FALSE)),0,VLOOKUP($A84,NonEConsump,Q$73,FALSE)/VLOOKUP($A84,IndCons,Q$73,FALSE))</f>
        <v/>
      </c>
      <c r="R84" s="124">
        <f>IF(ISERROR(VLOOKUP($A84,NonEConsump,R$73,FALSE)/VLOOKUP($A84,IndCons,R$73,FALSE)),0,VLOOKUP($A84,NonEConsump,R$73,FALSE)/VLOOKUP($A84,IndCons,R$73,FALSE))</f>
        <v/>
      </c>
      <c r="S84" s="124">
        <f>IF(ISERROR(VLOOKUP($A84,NonEConsump,S$73,FALSE)/VLOOKUP($A84,IndCons,S$73,FALSE)),0,VLOOKUP($A84,NonEConsump,S$73,FALSE)/VLOOKUP($A84,IndCons,S$73,FALSE))</f>
        <v/>
      </c>
      <c r="T84" s="124">
        <f>IF(ISERROR(VLOOKUP($A84,NonEConsump,T$73,FALSE)/VLOOKUP($A84,IndCons,T$73,FALSE)),0,VLOOKUP($A84,NonEConsump,T$73,FALSE)/VLOOKUP($A84,IndCons,T$73,FALSE))</f>
        <v/>
      </c>
      <c r="U84" s="124">
        <f>IF(ISERROR(VLOOKUP($A84,NonEConsump,U$73,FALSE)/VLOOKUP($A84,IndCons,U$73,FALSE)),0,VLOOKUP($A84,NonEConsump,U$73,FALSE)/VLOOKUP($A84,IndCons,U$73,FALSE))</f>
        <v/>
      </c>
      <c r="V84" s="124">
        <f>IF(ISERROR(VLOOKUP($A84,NonEConsump,V$73,FALSE)/VLOOKUP($A84,IndCons,V$73,FALSE)),0,VLOOKUP($A84,NonEConsump,V$73,FALSE)/VLOOKUP($A84,IndCons,V$73,FALSE))</f>
        <v/>
      </c>
      <c r="W84" s="124">
        <f>IF(ISERROR(VLOOKUP($A84,NonEConsump,W$73,FALSE)/VLOOKUP($A84,IndCons,W$73,FALSE)),0,VLOOKUP($A84,NonEConsump,W$73,FALSE)/VLOOKUP($A84,IndCons,W$73,FALSE))</f>
        <v/>
      </c>
      <c r="X84" s="124">
        <f>IF(ISERROR(VLOOKUP($A84,NonEConsump,X$73,FALSE)/VLOOKUP($A84,IndCons,X$73,FALSE)),0,VLOOKUP($A84,NonEConsump,X$73,FALSE)/VLOOKUP($A84,IndCons,X$73,FALSE))</f>
        <v/>
      </c>
      <c r="Y84" s="124">
        <f>IF(ISERROR(VLOOKUP($A84,NonEConsump,Y$73,FALSE)/VLOOKUP($A84,IndCons,Y$73,FALSE)),0,VLOOKUP($A84,NonEConsump,Y$73,FALSE)/VLOOKUP($A84,IndCons,Y$73,FALSE))</f>
        <v/>
      </c>
      <c r="Z84" s="124">
        <f>IF(ISERROR(VLOOKUP($A84,NonEConsump,Z$73,FALSE)/VLOOKUP($A84,IndCons,Z$73,FALSE)),0,VLOOKUP($A84,NonEConsump,Z$73,FALSE)/VLOOKUP($A84,IndCons,Z$73,FALSE))</f>
        <v/>
      </c>
      <c r="AA84" s="124">
        <f>IF(ISERROR(VLOOKUP($A84,NonEConsump,AA$73,FALSE)/VLOOKUP($A84,IndCons,AA$73,FALSE)),0,VLOOKUP($A84,NonEConsump,AA$73,FALSE)/VLOOKUP($A84,IndCons,AA$73,FALSE))</f>
        <v/>
      </c>
      <c r="AB84" s="124">
        <f>IF(ISERROR(VLOOKUP($A84,NonEConsump,AB$73,FALSE)/VLOOKUP($A84,IndCons,AB$73,FALSE)),0,VLOOKUP($A84,NonEConsump,AB$73,FALSE)/VLOOKUP($A84,IndCons,AB$73,FALSE))</f>
        <v/>
      </c>
      <c r="AC84" s="124">
        <f>IF(ISERROR(VLOOKUP($A84,NonEConsump,AC$73,FALSE)/VLOOKUP($A84,IndCons,AC$73,FALSE)),0,VLOOKUP($A84,NonEConsump,AC$73,FALSE)/VLOOKUP($A84,IndCons,AC$73,FALSE))</f>
        <v/>
      </c>
      <c r="AD84" s="124">
        <f>IF(ISERROR(VLOOKUP($A84,NonEConsump,AD$73,FALSE)/VLOOKUP($A84,IndCons,AD$73,FALSE)),0,VLOOKUP($A84,NonEConsump,AD$73,FALSE)/VLOOKUP($A84,IndCons,AD$73,FALSE))</f>
        <v/>
      </c>
      <c r="AE84" s="124" t="n"/>
      <c r="AF84" s="125" t="n"/>
    </row>
    <row r="85">
      <c r="A85" s="113" t="inlineStr">
        <is>
          <t>Still Gas</t>
        </is>
      </c>
      <c r="B85" s="124">
        <f>IF(ISERROR(VLOOKUP($A85,NonEConsump,B$73,FALSE)/VLOOKUP($A85,IndCons,B$73,FALSE)),0,VLOOKUP($A85,NonEConsump,B$73,FALSE)/VLOOKUP($A85,IndCons,B$73,FALSE))</f>
        <v/>
      </c>
      <c r="C85" s="124">
        <f>IF(ISERROR(VLOOKUP($A85,NonEConsump,C$73,FALSE)/VLOOKUP($A85,IndCons,C$73,FALSE)),0,VLOOKUP($A85,NonEConsump,C$73,FALSE)/VLOOKUP($A85,IndCons,C$73,FALSE))</f>
        <v/>
      </c>
      <c r="D85" s="124">
        <f>IF(ISERROR(VLOOKUP($A85,NonEConsump,D$73,FALSE)/VLOOKUP($A85,IndCons,D$73,FALSE)),0,VLOOKUP($A85,NonEConsump,D$73,FALSE)/VLOOKUP($A85,IndCons,D$73,FALSE))</f>
        <v/>
      </c>
      <c r="E85" s="124">
        <f>IF(ISERROR(VLOOKUP($A85,NonEConsump,E$73,FALSE)/VLOOKUP($A85,IndCons,E$73,FALSE)),0,VLOOKUP($A85,NonEConsump,E$73,FALSE)/VLOOKUP($A85,IndCons,E$73,FALSE))</f>
        <v/>
      </c>
      <c r="F85" s="124">
        <f>IF(ISERROR(VLOOKUP($A85,NonEConsump,F$73,FALSE)/VLOOKUP($A85,IndCons,F$73,FALSE)),0,VLOOKUP($A85,NonEConsump,F$73,FALSE)/VLOOKUP($A85,IndCons,F$73,FALSE))</f>
        <v/>
      </c>
      <c r="G85" s="124">
        <f>IF(ISERROR(VLOOKUP($A85,NonEConsump,G$73,FALSE)/VLOOKUP($A85,IndCons,G$73,FALSE)),0,VLOOKUP($A85,NonEConsump,G$73,FALSE)/VLOOKUP($A85,IndCons,G$73,FALSE))</f>
        <v/>
      </c>
      <c r="H85" s="124">
        <f>IF(ISERROR(VLOOKUP($A85,NonEConsump,H$73,FALSE)/VLOOKUP($A85,IndCons,H$73,FALSE)),0,VLOOKUP($A85,NonEConsump,H$73,FALSE)/VLOOKUP($A85,IndCons,H$73,FALSE))</f>
        <v/>
      </c>
      <c r="I85" s="124">
        <f>IF(ISERROR(VLOOKUP($A85,NonEConsump,I$73,FALSE)/VLOOKUP($A85,IndCons,I$73,FALSE)),0,VLOOKUP($A85,NonEConsump,I$73,FALSE)/VLOOKUP($A85,IndCons,I$73,FALSE))</f>
        <v/>
      </c>
      <c r="J85" s="124">
        <f>IF(ISERROR(VLOOKUP($A85,NonEConsump,J$73,FALSE)/VLOOKUP($A85,IndCons,J$73,FALSE)),0,VLOOKUP($A85,NonEConsump,J$73,FALSE)/VLOOKUP($A85,IndCons,J$73,FALSE))</f>
        <v/>
      </c>
      <c r="K85" s="124">
        <f>IF(ISERROR(VLOOKUP($A85,NonEConsump,K$73,FALSE)/VLOOKUP($A85,IndCons,K$73,FALSE)),0,VLOOKUP($A85,NonEConsump,K$73,FALSE)/VLOOKUP($A85,IndCons,K$73,FALSE))</f>
        <v/>
      </c>
      <c r="L85" s="124">
        <f>IF(ISERROR(VLOOKUP($A85,NonEConsump,L$73,FALSE)/VLOOKUP($A85,IndCons,L$73,FALSE)),0,VLOOKUP($A85,NonEConsump,L$73,FALSE)/VLOOKUP($A85,IndCons,L$73,FALSE))</f>
        <v/>
      </c>
      <c r="M85" s="124">
        <f>IF(ISERROR(VLOOKUP($A85,NonEConsump,M$73,FALSE)/VLOOKUP($A85,IndCons,M$73,FALSE)),0,VLOOKUP($A85,NonEConsump,M$73,FALSE)/VLOOKUP($A85,IndCons,M$73,FALSE))</f>
        <v/>
      </c>
      <c r="N85" s="124">
        <f>IF(ISERROR(VLOOKUP($A85,NonEConsump,N$73,FALSE)/VLOOKUP($A85,IndCons,N$73,FALSE)),0,VLOOKUP($A85,NonEConsump,N$73,FALSE)/VLOOKUP($A85,IndCons,N$73,FALSE))</f>
        <v/>
      </c>
      <c r="O85" s="124">
        <f>IF(ISERROR(VLOOKUP($A85,NonEConsump,O$73,FALSE)/VLOOKUP($A85,IndCons,O$73,FALSE)),0,VLOOKUP($A85,NonEConsump,O$73,FALSE)/VLOOKUP($A85,IndCons,O$73,FALSE))</f>
        <v/>
      </c>
      <c r="P85" s="124">
        <f>IF(ISERROR(VLOOKUP($A85,NonEConsump,P$73,FALSE)/VLOOKUP($A85,IndCons,P$73,FALSE)),0,VLOOKUP($A85,NonEConsump,P$73,FALSE)/VLOOKUP($A85,IndCons,P$73,FALSE))</f>
        <v/>
      </c>
      <c r="Q85" s="124">
        <f>IF(ISERROR(VLOOKUP($A85,NonEConsump,Q$73,FALSE)/VLOOKUP($A85,IndCons,Q$73,FALSE)),0,VLOOKUP($A85,NonEConsump,Q$73,FALSE)/VLOOKUP($A85,IndCons,Q$73,FALSE))</f>
        <v/>
      </c>
      <c r="R85" s="124">
        <f>IF(ISERROR(VLOOKUP($A85,NonEConsump,R$73,FALSE)/VLOOKUP($A85,IndCons,R$73,FALSE)),0,VLOOKUP($A85,NonEConsump,R$73,FALSE)/VLOOKUP($A85,IndCons,R$73,FALSE))</f>
        <v/>
      </c>
      <c r="S85" s="124">
        <f>IF(ISERROR(VLOOKUP($A85,NonEConsump,S$73,FALSE)/VLOOKUP($A85,IndCons,S$73,FALSE)),0,VLOOKUP($A85,NonEConsump,S$73,FALSE)/VLOOKUP($A85,IndCons,S$73,FALSE))</f>
        <v/>
      </c>
      <c r="T85" s="124">
        <f>IF(ISERROR(VLOOKUP($A85,NonEConsump,T$73,FALSE)/VLOOKUP($A85,IndCons,T$73,FALSE)),0,VLOOKUP($A85,NonEConsump,T$73,FALSE)/VLOOKUP($A85,IndCons,T$73,FALSE))</f>
        <v/>
      </c>
      <c r="U85" s="124">
        <f>IF(ISERROR(VLOOKUP($A85,NonEConsump,U$73,FALSE)/VLOOKUP($A85,IndCons,U$73,FALSE)),0,VLOOKUP($A85,NonEConsump,U$73,FALSE)/VLOOKUP($A85,IndCons,U$73,FALSE))</f>
        <v/>
      </c>
      <c r="V85" s="124">
        <f>IF(ISERROR(VLOOKUP($A85,NonEConsump,V$73,FALSE)/VLOOKUP($A85,IndCons,V$73,FALSE)),0,VLOOKUP($A85,NonEConsump,V$73,FALSE)/VLOOKUP($A85,IndCons,V$73,FALSE))</f>
        <v/>
      </c>
      <c r="W85" s="124">
        <f>IF(ISERROR(VLOOKUP($A85,NonEConsump,W$73,FALSE)/VLOOKUP($A85,IndCons,W$73,FALSE)),0,VLOOKUP($A85,NonEConsump,W$73,FALSE)/VLOOKUP($A85,IndCons,W$73,FALSE))</f>
        <v/>
      </c>
      <c r="X85" s="124">
        <f>IF(ISERROR(VLOOKUP($A85,NonEConsump,X$73,FALSE)/VLOOKUP($A85,IndCons,X$73,FALSE)),0,VLOOKUP($A85,NonEConsump,X$73,FALSE)/VLOOKUP($A85,IndCons,X$73,FALSE))</f>
        <v/>
      </c>
      <c r="Y85" s="124">
        <f>IF(ISERROR(VLOOKUP($A85,NonEConsump,Y$73,FALSE)/VLOOKUP($A85,IndCons,Y$73,FALSE)),0,VLOOKUP($A85,NonEConsump,Y$73,FALSE)/VLOOKUP($A85,IndCons,Y$73,FALSE))</f>
        <v/>
      </c>
      <c r="Z85" s="124">
        <f>IF(ISERROR(VLOOKUP($A85,NonEConsump,Z$73,FALSE)/VLOOKUP($A85,IndCons,Z$73,FALSE)),0,VLOOKUP($A85,NonEConsump,Z$73,FALSE)/VLOOKUP($A85,IndCons,Z$73,FALSE))</f>
        <v/>
      </c>
      <c r="AA85" s="124">
        <f>IF(ISERROR(VLOOKUP($A85,NonEConsump,AA$73,FALSE)/VLOOKUP($A85,IndCons,AA$73,FALSE)),0,VLOOKUP($A85,NonEConsump,AA$73,FALSE)/VLOOKUP($A85,IndCons,AA$73,FALSE))</f>
        <v/>
      </c>
      <c r="AB85" s="124">
        <f>IF(ISERROR(VLOOKUP($A85,NonEConsump,AB$73,FALSE)/VLOOKUP($A85,IndCons,AB$73,FALSE)),0,VLOOKUP($A85,NonEConsump,AB$73,FALSE)/VLOOKUP($A85,IndCons,AB$73,FALSE))</f>
        <v/>
      </c>
      <c r="AC85" s="124">
        <f>IF(ISERROR(VLOOKUP($A85,NonEConsump,AC$73,FALSE)/VLOOKUP($A85,IndCons,AC$73,FALSE)),0,VLOOKUP($A85,NonEConsump,AC$73,FALSE)/VLOOKUP($A85,IndCons,AC$73,FALSE))</f>
        <v/>
      </c>
      <c r="AD85" s="124">
        <f>IF(ISERROR(VLOOKUP($A85,NonEConsump,AD$73,FALSE)/VLOOKUP($A85,IndCons,AD$73,FALSE)),0,VLOOKUP($A85,NonEConsump,AD$73,FALSE)/VLOOKUP($A85,IndCons,AD$73,FALSE))</f>
        <v/>
      </c>
      <c r="AE85" s="124" t="n"/>
      <c r="AF85" s="125" t="n"/>
    </row>
    <row r="86">
      <c r="A86" s="113" t="inlineStr">
        <is>
          <t>Petroleum Coke</t>
        </is>
      </c>
      <c r="B86" s="124">
        <f>IF(ISERROR(VLOOKUP($A86,NonEConsump,B$73,FALSE)/VLOOKUP($A86,IndCons,B$73,FALSE)),0,VLOOKUP($A86,NonEConsump,B$73,FALSE)/VLOOKUP($A86,IndCons,B$73,FALSE))</f>
        <v/>
      </c>
      <c r="C86" s="124">
        <f>IF(ISERROR(VLOOKUP($A86,NonEConsump,C$73,FALSE)/VLOOKUP($A86,IndCons,C$73,FALSE)),0,VLOOKUP($A86,NonEConsump,C$73,FALSE)/VLOOKUP($A86,IndCons,C$73,FALSE))</f>
        <v/>
      </c>
      <c r="D86" s="124">
        <f>IF(ISERROR(VLOOKUP($A86,NonEConsump,D$73,FALSE)/VLOOKUP($A86,IndCons,D$73,FALSE)),0,VLOOKUP($A86,NonEConsump,D$73,FALSE)/VLOOKUP($A86,IndCons,D$73,FALSE))</f>
        <v/>
      </c>
      <c r="E86" s="124">
        <f>IF(ISERROR(VLOOKUP($A86,NonEConsump,E$73,FALSE)/VLOOKUP($A86,IndCons,E$73,FALSE)),0,VLOOKUP($A86,NonEConsump,E$73,FALSE)/VLOOKUP($A86,IndCons,E$73,FALSE))</f>
        <v/>
      </c>
      <c r="F86" s="124">
        <f>IF(ISERROR(VLOOKUP($A86,NonEConsump,F$73,FALSE)/VLOOKUP($A86,IndCons,F$73,FALSE)),0,VLOOKUP($A86,NonEConsump,F$73,FALSE)/VLOOKUP($A86,IndCons,F$73,FALSE))</f>
        <v/>
      </c>
      <c r="G86" s="124">
        <f>IF(ISERROR(VLOOKUP($A86,NonEConsump,G$73,FALSE)/VLOOKUP($A86,IndCons,G$73,FALSE)),0,VLOOKUP($A86,NonEConsump,G$73,FALSE)/VLOOKUP($A86,IndCons,G$73,FALSE))</f>
        <v/>
      </c>
      <c r="H86" s="124">
        <f>IF(ISERROR(VLOOKUP($A86,NonEConsump,H$73,FALSE)/VLOOKUP($A86,IndCons,H$73,FALSE)),0,VLOOKUP($A86,NonEConsump,H$73,FALSE)/VLOOKUP($A86,IndCons,H$73,FALSE))</f>
        <v/>
      </c>
      <c r="I86" s="124">
        <f>IF(ISERROR(VLOOKUP($A86,NonEConsump,I$73,FALSE)/VLOOKUP($A86,IndCons,I$73,FALSE)),0,VLOOKUP($A86,NonEConsump,I$73,FALSE)/VLOOKUP($A86,IndCons,I$73,FALSE))</f>
        <v/>
      </c>
      <c r="J86" s="124">
        <f>IF(ISERROR(VLOOKUP($A86,NonEConsump,J$73,FALSE)/VLOOKUP($A86,IndCons,J$73,FALSE)),0,VLOOKUP($A86,NonEConsump,J$73,FALSE)/VLOOKUP($A86,IndCons,J$73,FALSE))</f>
        <v/>
      </c>
      <c r="K86" s="124">
        <f>IF(ISERROR(VLOOKUP($A86,NonEConsump,K$73,FALSE)/VLOOKUP($A86,IndCons,K$73,FALSE)),0,VLOOKUP($A86,NonEConsump,K$73,FALSE)/VLOOKUP($A86,IndCons,K$73,FALSE))</f>
        <v/>
      </c>
      <c r="L86" s="124">
        <f>IF(ISERROR(VLOOKUP($A86,NonEConsump,L$73,FALSE)/VLOOKUP($A86,IndCons,L$73,FALSE)),0,VLOOKUP($A86,NonEConsump,L$73,FALSE)/VLOOKUP($A86,IndCons,L$73,FALSE))</f>
        <v/>
      </c>
      <c r="M86" s="124">
        <f>IF(ISERROR(VLOOKUP($A86,NonEConsump,M$73,FALSE)/VLOOKUP($A86,IndCons,M$73,FALSE)),0,VLOOKUP($A86,NonEConsump,M$73,FALSE)/VLOOKUP($A86,IndCons,M$73,FALSE))</f>
        <v/>
      </c>
      <c r="N86" s="124">
        <f>IF(ISERROR(VLOOKUP($A86,NonEConsump,N$73,FALSE)/VLOOKUP($A86,IndCons,N$73,FALSE)),0,VLOOKUP($A86,NonEConsump,N$73,FALSE)/VLOOKUP($A86,IndCons,N$73,FALSE))</f>
        <v/>
      </c>
      <c r="O86" s="124">
        <f>IF(ISERROR(VLOOKUP($A86,NonEConsump,O$73,FALSE)/VLOOKUP($A86,IndCons,O$73,FALSE)),0,VLOOKUP($A86,NonEConsump,O$73,FALSE)/VLOOKUP($A86,IndCons,O$73,FALSE))</f>
        <v/>
      </c>
      <c r="P86" s="124">
        <f>IF(ISERROR(VLOOKUP($A86,NonEConsump,P$73,FALSE)/VLOOKUP($A86,IndCons,P$73,FALSE)),0,VLOOKUP($A86,NonEConsump,P$73,FALSE)/VLOOKUP($A86,IndCons,P$73,FALSE))</f>
        <v/>
      </c>
      <c r="Q86" s="124">
        <f>IF(ISERROR(VLOOKUP($A86,NonEConsump,Q$73,FALSE)/VLOOKUP($A86,IndCons,Q$73,FALSE)),0,VLOOKUP($A86,NonEConsump,Q$73,FALSE)/VLOOKUP($A86,IndCons,Q$73,FALSE))</f>
        <v/>
      </c>
      <c r="R86" s="124">
        <f>IF(ISERROR(VLOOKUP($A86,NonEConsump,R$73,FALSE)/VLOOKUP($A86,IndCons,R$73,FALSE)),0,VLOOKUP($A86,NonEConsump,R$73,FALSE)/VLOOKUP($A86,IndCons,R$73,FALSE))</f>
        <v/>
      </c>
      <c r="S86" s="124">
        <f>IF(ISERROR(VLOOKUP($A86,NonEConsump,S$73,FALSE)/VLOOKUP($A86,IndCons,S$73,FALSE)),0,VLOOKUP($A86,NonEConsump,S$73,FALSE)/VLOOKUP($A86,IndCons,S$73,FALSE))</f>
        <v/>
      </c>
      <c r="T86" s="124">
        <f>IF(ISERROR(VLOOKUP($A86,NonEConsump,T$73,FALSE)/VLOOKUP($A86,IndCons,T$73,FALSE)),0,VLOOKUP($A86,NonEConsump,T$73,FALSE)/VLOOKUP($A86,IndCons,T$73,FALSE))</f>
        <v/>
      </c>
      <c r="U86" s="124">
        <f>IF(ISERROR(VLOOKUP($A86,NonEConsump,U$73,FALSE)/VLOOKUP($A86,IndCons,U$73,FALSE)),0,VLOOKUP($A86,NonEConsump,U$73,FALSE)/VLOOKUP($A86,IndCons,U$73,FALSE))</f>
        <v/>
      </c>
      <c r="V86" s="124">
        <f>IF(ISERROR(VLOOKUP($A86,NonEConsump,V$73,FALSE)/VLOOKUP($A86,IndCons,V$73,FALSE)),0,VLOOKUP($A86,NonEConsump,V$73,FALSE)/VLOOKUP($A86,IndCons,V$73,FALSE))</f>
        <v/>
      </c>
      <c r="W86" s="124">
        <f>IF(ISERROR(VLOOKUP($A86,NonEConsump,W$73,FALSE)/VLOOKUP($A86,IndCons,W$73,FALSE)),0,VLOOKUP($A86,NonEConsump,W$73,FALSE)/VLOOKUP($A86,IndCons,W$73,FALSE))</f>
        <v/>
      </c>
      <c r="X86" s="124">
        <f>IF(ISERROR(VLOOKUP($A86,NonEConsump,X$73,FALSE)/VLOOKUP($A86,IndCons,X$73,FALSE)),0,VLOOKUP($A86,NonEConsump,X$73,FALSE)/VLOOKUP($A86,IndCons,X$73,FALSE))</f>
        <v/>
      </c>
      <c r="Y86" s="124">
        <f>IF(ISERROR(VLOOKUP($A86,NonEConsump,Y$73,FALSE)/VLOOKUP($A86,IndCons,Y$73,FALSE)),0,VLOOKUP($A86,NonEConsump,Y$73,FALSE)/VLOOKUP($A86,IndCons,Y$73,FALSE))</f>
        <v/>
      </c>
      <c r="Z86" s="124">
        <f>IF(ISERROR(VLOOKUP($A86,NonEConsump,Z$73,FALSE)/VLOOKUP($A86,IndCons,Z$73,FALSE)),0,VLOOKUP($A86,NonEConsump,Z$73,FALSE)/VLOOKUP($A86,IndCons,Z$73,FALSE))</f>
        <v/>
      </c>
      <c r="AA86" s="124">
        <f>IF(ISERROR(VLOOKUP($A86,NonEConsump,AA$73,FALSE)/VLOOKUP($A86,IndCons,AA$73,FALSE)),0,VLOOKUP($A86,NonEConsump,AA$73,FALSE)/VLOOKUP($A86,IndCons,AA$73,FALSE))</f>
        <v/>
      </c>
      <c r="AB86" s="124">
        <f>IF(ISERROR(VLOOKUP($A86,NonEConsump,AB$73,FALSE)/VLOOKUP($A86,IndCons,AB$73,FALSE)),0,VLOOKUP($A86,NonEConsump,AB$73,FALSE)/VLOOKUP($A86,IndCons,AB$73,FALSE))</f>
        <v/>
      </c>
      <c r="AC86" s="124">
        <f>IF(ISERROR(VLOOKUP($A86,NonEConsump,AC$73,FALSE)/VLOOKUP($A86,IndCons,AC$73,FALSE)),0,VLOOKUP($A86,NonEConsump,AC$73,FALSE)/VLOOKUP($A86,IndCons,AC$73,FALSE))</f>
        <v/>
      </c>
      <c r="AD86" s="124">
        <f>IF(ISERROR(VLOOKUP($A86,NonEConsump,AD$73,FALSE)/VLOOKUP($A86,IndCons,AD$73,FALSE)),0,VLOOKUP($A86,NonEConsump,AD$73,FALSE)/VLOOKUP($A86,IndCons,AD$73,FALSE))</f>
        <v/>
      </c>
      <c r="AE86" s="124" t="n"/>
      <c r="AF86" s="125" t="n"/>
    </row>
    <row r="87">
      <c r="A87" s="113" t="inlineStr">
        <is>
          <t>Special Naphthas</t>
        </is>
      </c>
      <c r="B87" s="124">
        <f>IF(ISERROR(VLOOKUP($A87,NonEConsump,B$73,FALSE)/VLOOKUP($A87,IndCons,B$73,FALSE)),0,VLOOKUP($A87,NonEConsump,B$73,FALSE)/VLOOKUP($A87,IndCons,B$73,FALSE))</f>
        <v/>
      </c>
      <c r="C87" s="124">
        <f>IF(ISERROR(VLOOKUP($A87,NonEConsump,C$73,FALSE)/VLOOKUP($A87,IndCons,C$73,FALSE)),0,VLOOKUP($A87,NonEConsump,C$73,FALSE)/VLOOKUP($A87,IndCons,C$73,FALSE))</f>
        <v/>
      </c>
      <c r="D87" s="124">
        <f>IF(ISERROR(VLOOKUP($A87,NonEConsump,D$73,FALSE)/VLOOKUP($A87,IndCons,D$73,FALSE)),0,VLOOKUP($A87,NonEConsump,D$73,FALSE)/VLOOKUP($A87,IndCons,D$73,FALSE))</f>
        <v/>
      </c>
      <c r="E87" s="124">
        <f>IF(ISERROR(VLOOKUP($A87,NonEConsump,E$73,FALSE)/VLOOKUP($A87,IndCons,E$73,FALSE)),0,VLOOKUP($A87,NonEConsump,E$73,FALSE)/VLOOKUP($A87,IndCons,E$73,FALSE))</f>
        <v/>
      </c>
      <c r="F87" s="124">
        <f>IF(ISERROR(VLOOKUP($A87,NonEConsump,F$73,FALSE)/VLOOKUP($A87,IndCons,F$73,FALSE)),0,VLOOKUP($A87,NonEConsump,F$73,FALSE)/VLOOKUP($A87,IndCons,F$73,FALSE))</f>
        <v/>
      </c>
      <c r="G87" s="124">
        <f>IF(ISERROR(VLOOKUP($A87,NonEConsump,G$73,FALSE)/VLOOKUP($A87,IndCons,G$73,FALSE)),0,VLOOKUP($A87,NonEConsump,G$73,FALSE)/VLOOKUP($A87,IndCons,G$73,FALSE))</f>
        <v/>
      </c>
      <c r="H87" s="124">
        <f>IF(ISERROR(VLOOKUP($A87,NonEConsump,H$73,FALSE)/VLOOKUP($A87,IndCons,H$73,FALSE)),0,VLOOKUP($A87,NonEConsump,H$73,FALSE)/VLOOKUP($A87,IndCons,H$73,FALSE))</f>
        <v/>
      </c>
      <c r="I87" s="124">
        <f>IF(ISERROR(VLOOKUP($A87,NonEConsump,I$73,FALSE)/VLOOKUP($A87,IndCons,I$73,FALSE)),0,VLOOKUP($A87,NonEConsump,I$73,FALSE)/VLOOKUP($A87,IndCons,I$73,FALSE))</f>
        <v/>
      </c>
      <c r="J87" s="124">
        <f>IF(ISERROR(VLOOKUP($A87,NonEConsump,J$73,FALSE)/VLOOKUP($A87,IndCons,J$73,FALSE)),0,VLOOKUP($A87,NonEConsump,J$73,FALSE)/VLOOKUP($A87,IndCons,J$73,FALSE))</f>
        <v/>
      </c>
      <c r="K87" s="124">
        <f>IF(ISERROR(VLOOKUP($A87,NonEConsump,K$73,FALSE)/VLOOKUP($A87,IndCons,K$73,FALSE)),0,VLOOKUP($A87,NonEConsump,K$73,FALSE)/VLOOKUP($A87,IndCons,K$73,FALSE))</f>
        <v/>
      </c>
      <c r="L87" s="124">
        <f>IF(ISERROR(VLOOKUP($A87,NonEConsump,L$73,FALSE)/VLOOKUP($A87,IndCons,L$73,FALSE)),0,VLOOKUP($A87,NonEConsump,L$73,FALSE)/VLOOKUP($A87,IndCons,L$73,FALSE))</f>
        <v/>
      </c>
      <c r="M87" s="124">
        <f>IF(ISERROR(VLOOKUP($A87,NonEConsump,M$73,FALSE)/VLOOKUP($A87,IndCons,M$73,FALSE)),0,VLOOKUP($A87,NonEConsump,M$73,FALSE)/VLOOKUP($A87,IndCons,M$73,FALSE))</f>
        <v/>
      </c>
      <c r="N87" s="124">
        <f>IF(ISERROR(VLOOKUP($A87,NonEConsump,N$73,FALSE)/VLOOKUP($A87,IndCons,N$73,FALSE)),0,VLOOKUP($A87,NonEConsump,N$73,FALSE)/VLOOKUP($A87,IndCons,N$73,FALSE))</f>
        <v/>
      </c>
      <c r="O87" s="124">
        <f>IF(ISERROR(VLOOKUP($A87,NonEConsump,O$73,FALSE)/VLOOKUP($A87,IndCons,O$73,FALSE)),0,VLOOKUP($A87,NonEConsump,O$73,FALSE)/VLOOKUP($A87,IndCons,O$73,FALSE))</f>
        <v/>
      </c>
      <c r="P87" s="124">
        <f>IF(ISERROR(VLOOKUP($A87,NonEConsump,P$73,FALSE)/VLOOKUP($A87,IndCons,P$73,FALSE)),0,VLOOKUP($A87,NonEConsump,P$73,FALSE)/VLOOKUP($A87,IndCons,P$73,FALSE))</f>
        <v/>
      </c>
      <c r="Q87" s="124">
        <f>IF(ISERROR(VLOOKUP($A87,NonEConsump,Q$73,FALSE)/VLOOKUP($A87,IndCons,Q$73,FALSE)),0,VLOOKUP($A87,NonEConsump,Q$73,FALSE)/VLOOKUP($A87,IndCons,Q$73,FALSE))</f>
        <v/>
      </c>
      <c r="R87" s="124">
        <f>IF(ISERROR(VLOOKUP($A87,NonEConsump,R$73,FALSE)/VLOOKUP($A87,IndCons,R$73,FALSE)),0,VLOOKUP($A87,NonEConsump,R$73,FALSE)/VLOOKUP($A87,IndCons,R$73,FALSE))</f>
        <v/>
      </c>
      <c r="S87" s="124">
        <f>IF(ISERROR(VLOOKUP($A87,NonEConsump,S$73,FALSE)/VLOOKUP($A87,IndCons,S$73,FALSE)),0,VLOOKUP($A87,NonEConsump,S$73,FALSE)/VLOOKUP($A87,IndCons,S$73,FALSE))</f>
        <v/>
      </c>
      <c r="T87" s="124">
        <f>IF(ISERROR(VLOOKUP($A87,NonEConsump,T$73,FALSE)/VLOOKUP($A87,IndCons,T$73,FALSE)),0,VLOOKUP($A87,NonEConsump,T$73,FALSE)/VLOOKUP($A87,IndCons,T$73,FALSE))</f>
        <v/>
      </c>
      <c r="U87" s="124">
        <f>IF(ISERROR(VLOOKUP($A87,NonEConsump,U$73,FALSE)/VLOOKUP($A87,IndCons,U$73,FALSE)),0,VLOOKUP($A87,NonEConsump,U$73,FALSE)/VLOOKUP($A87,IndCons,U$73,FALSE))</f>
        <v/>
      </c>
      <c r="V87" s="124">
        <f>IF(ISERROR(VLOOKUP($A87,NonEConsump,V$73,FALSE)/VLOOKUP($A87,IndCons,V$73,FALSE)),0,VLOOKUP($A87,NonEConsump,V$73,FALSE)/VLOOKUP($A87,IndCons,V$73,FALSE))</f>
        <v/>
      </c>
      <c r="W87" s="124">
        <f>IF(ISERROR(VLOOKUP($A87,NonEConsump,W$73,FALSE)/VLOOKUP($A87,IndCons,W$73,FALSE)),0,VLOOKUP($A87,NonEConsump,W$73,FALSE)/VLOOKUP($A87,IndCons,W$73,FALSE))</f>
        <v/>
      </c>
      <c r="X87" s="124">
        <f>IF(ISERROR(VLOOKUP($A87,NonEConsump,X$73,FALSE)/VLOOKUP($A87,IndCons,X$73,FALSE)),0,VLOOKUP($A87,NonEConsump,X$73,FALSE)/VLOOKUP($A87,IndCons,X$73,FALSE))</f>
        <v/>
      </c>
      <c r="Y87" s="124">
        <f>IF(ISERROR(VLOOKUP($A87,NonEConsump,Y$73,FALSE)/VLOOKUP($A87,IndCons,Y$73,FALSE)),0,VLOOKUP($A87,NonEConsump,Y$73,FALSE)/VLOOKUP($A87,IndCons,Y$73,FALSE))</f>
        <v/>
      </c>
      <c r="Z87" s="124">
        <f>IF(ISERROR(VLOOKUP($A87,NonEConsump,Z$73,FALSE)/VLOOKUP($A87,IndCons,Z$73,FALSE)),0,VLOOKUP($A87,NonEConsump,Z$73,FALSE)/VLOOKUP($A87,IndCons,Z$73,FALSE))</f>
        <v/>
      </c>
      <c r="AA87" s="124">
        <f>IF(ISERROR(VLOOKUP($A87,NonEConsump,AA$73,FALSE)/VLOOKUP($A87,IndCons,AA$73,FALSE)),0,VLOOKUP($A87,NonEConsump,AA$73,FALSE)/VLOOKUP($A87,IndCons,AA$73,FALSE))</f>
        <v/>
      </c>
      <c r="AB87" s="124">
        <f>IF(ISERROR(VLOOKUP($A87,NonEConsump,AB$73,FALSE)/VLOOKUP($A87,IndCons,AB$73,FALSE)),0,VLOOKUP($A87,NonEConsump,AB$73,FALSE)/VLOOKUP($A87,IndCons,AB$73,FALSE))</f>
        <v/>
      </c>
      <c r="AC87" s="124">
        <f>IF(ISERROR(VLOOKUP($A87,NonEConsump,AC$73,FALSE)/VLOOKUP($A87,IndCons,AC$73,FALSE)),0,VLOOKUP($A87,NonEConsump,AC$73,FALSE)/VLOOKUP($A87,IndCons,AC$73,FALSE))</f>
        <v/>
      </c>
      <c r="AD87" s="124">
        <f>IF(ISERROR(VLOOKUP($A87,NonEConsump,AD$73,FALSE)/VLOOKUP($A87,IndCons,AD$73,FALSE)),0,VLOOKUP($A87,NonEConsump,AD$73,FALSE)/VLOOKUP($A87,IndCons,AD$73,FALSE))</f>
        <v/>
      </c>
      <c r="AE87" s="124" t="n"/>
      <c r="AF87" s="125" t="n"/>
    </row>
    <row r="88">
      <c r="A88" s="113" t="inlineStr">
        <is>
          <t>Distillate Fuel</t>
        </is>
      </c>
      <c r="B88" s="124">
        <f>IF(ISERROR(VLOOKUP($A88,NonEConsump,B$73,FALSE)/VLOOKUP($A88,IndCons,B$73,FALSE)),0,VLOOKUP($A88,NonEConsump,B$73,FALSE)/VLOOKUP($A88,IndCons,B$73,FALSE))</f>
        <v/>
      </c>
      <c r="C88" s="124">
        <f>IF(ISERROR(VLOOKUP($A88,NonEConsump,C$73,FALSE)/VLOOKUP($A88,IndCons,C$73,FALSE)),0,VLOOKUP($A88,NonEConsump,C$73,FALSE)/VLOOKUP($A88,IndCons,C$73,FALSE))</f>
        <v/>
      </c>
      <c r="D88" s="124">
        <f>IF(ISERROR(VLOOKUP($A88,NonEConsump,D$73,FALSE)/VLOOKUP($A88,IndCons,D$73,FALSE)),0,VLOOKUP($A88,NonEConsump,D$73,FALSE)/VLOOKUP($A88,IndCons,D$73,FALSE))</f>
        <v/>
      </c>
      <c r="E88" s="124">
        <f>IF(ISERROR(VLOOKUP($A88,NonEConsump,E$73,FALSE)/VLOOKUP($A88,IndCons,E$73,FALSE)),0,VLOOKUP($A88,NonEConsump,E$73,FALSE)/VLOOKUP($A88,IndCons,E$73,FALSE))</f>
        <v/>
      </c>
      <c r="F88" s="124">
        <f>IF(ISERROR(VLOOKUP($A88,NonEConsump,F$73,FALSE)/VLOOKUP($A88,IndCons,F$73,FALSE)),0,VLOOKUP($A88,NonEConsump,F$73,FALSE)/VLOOKUP($A88,IndCons,F$73,FALSE))</f>
        <v/>
      </c>
      <c r="G88" s="124">
        <f>IF(ISERROR(VLOOKUP($A88,NonEConsump,G$73,FALSE)/VLOOKUP($A88,IndCons,G$73,FALSE)),0,VLOOKUP($A88,NonEConsump,G$73,FALSE)/VLOOKUP($A88,IndCons,G$73,FALSE))</f>
        <v/>
      </c>
      <c r="H88" s="124">
        <f>IF(ISERROR(VLOOKUP($A88,NonEConsump,H$73,FALSE)/VLOOKUP($A88,IndCons,H$73,FALSE)),0,VLOOKUP($A88,NonEConsump,H$73,FALSE)/VLOOKUP($A88,IndCons,H$73,FALSE))</f>
        <v/>
      </c>
      <c r="I88" s="124">
        <f>IF(ISERROR(VLOOKUP($A88,NonEConsump,I$73,FALSE)/VLOOKUP($A88,IndCons,I$73,FALSE)),0,VLOOKUP($A88,NonEConsump,I$73,FALSE)/VLOOKUP($A88,IndCons,I$73,FALSE))</f>
        <v/>
      </c>
      <c r="J88" s="124">
        <f>IF(ISERROR(VLOOKUP($A88,NonEConsump,J$73,FALSE)/VLOOKUP($A88,IndCons,J$73,FALSE)),0,VLOOKUP($A88,NonEConsump,J$73,FALSE)/VLOOKUP($A88,IndCons,J$73,FALSE))</f>
        <v/>
      </c>
      <c r="K88" s="124">
        <f>IF(ISERROR(VLOOKUP($A88,NonEConsump,K$73,FALSE)/VLOOKUP($A88,IndCons,K$73,FALSE)),0,VLOOKUP($A88,NonEConsump,K$73,FALSE)/VLOOKUP($A88,IndCons,K$73,FALSE))</f>
        <v/>
      </c>
      <c r="L88" s="124">
        <f>IF(ISERROR(VLOOKUP($A88,NonEConsump,L$73,FALSE)/VLOOKUP($A88,IndCons,L$73,FALSE)),0,VLOOKUP($A88,NonEConsump,L$73,FALSE)/VLOOKUP($A88,IndCons,L$73,FALSE))</f>
        <v/>
      </c>
      <c r="M88" s="124">
        <f>IF(ISERROR(VLOOKUP($A88,NonEConsump,M$73,FALSE)/VLOOKUP($A88,IndCons,M$73,FALSE)),0,VLOOKUP($A88,NonEConsump,M$73,FALSE)/VLOOKUP($A88,IndCons,M$73,FALSE))</f>
        <v/>
      </c>
      <c r="N88" s="124">
        <f>IF(ISERROR(VLOOKUP($A88,NonEConsump,N$73,FALSE)/VLOOKUP($A88,IndCons,N$73,FALSE)),0,VLOOKUP($A88,NonEConsump,N$73,FALSE)/VLOOKUP($A88,IndCons,N$73,FALSE))</f>
        <v/>
      </c>
      <c r="O88" s="124">
        <f>IF(ISERROR(VLOOKUP($A88,NonEConsump,O$73,FALSE)/VLOOKUP($A88,IndCons,O$73,FALSE)),0,VLOOKUP($A88,NonEConsump,O$73,FALSE)/VLOOKUP($A88,IndCons,O$73,FALSE))</f>
        <v/>
      </c>
      <c r="P88" s="124">
        <f>IF(ISERROR(VLOOKUP($A88,NonEConsump,P$73,FALSE)/VLOOKUP($A88,IndCons,P$73,FALSE)),0,VLOOKUP($A88,NonEConsump,P$73,FALSE)/VLOOKUP($A88,IndCons,P$73,FALSE))</f>
        <v/>
      </c>
      <c r="Q88" s="124">
        <f>IF(ISERROR(VLOOKUP($A88,NonEConsump,Q$73,FALSE)/VLOOKUP($A88,IndCons,Q$73,FALSE)),0,VLOOKUP($A88,NonEConsump,Q$73,FALSE)/VLOOKUP($A88,IndCons,Q$73,FALSE))</f>
        <v/>
      </c>
      <c r="R88" s="124">
        <f>IF(ISERROR(VLOOKUP($A88,NonEConsump,R$73,FALSE)/VLOOKUP($A88,IndCons,R$73,FALSE)),0,VLOOKUP($A88,NonEConsump,R$73,FALSE)/VLOOKUP($A88,IndCons,R$73,FALSE))</f>
        <v/>
      </c>
      <c r="S88" s="124">
        <f>IF(ISERROR(VLOOKUP($A88,NonEConsump,S$73,FALSE)/VLOOKUP($A88,IndCons,S$73,FALSE)),0,VLOOKUP($A88,NonEConsump,S$73,FALSE)/VLOOKUP($A88,IndCons,S$73,FALSE))</f>
        <v/>
      </c>
      <c r="T88" s="124">
        <f>IF(ISERROR(VLOOKUP($A88,NonEConsump,T$73,FALSE)/VLOOKUP($A88,IndCons,T$73,FALSE)),0,VLOOKUP($A88,NonEConsump,T$73,FALSE)/VLOOKUP($A88,IndCons,T$73,FALSE))</f>
        <v/>
      </c>
      <c r="U88" s="124">
        <f>IF(ISERROR(VLOOKUP($A88,NonEConsump,U$73,FALSE)/VLOOKUP($A88,IndCons,U$73,FALSE)),0,VLOOKUP($A88,NonEConsump,U$73,FALSE)/VLOOKUP($A88,IndCons,U$73,FALSE))</f>
        <v/>
      </c>
      <c r="V88" s="124">
        <f>IF(ISERROR(VLOOKUP($A88,NonEConsump,V$73,FALSE)/VLOOKUP($A88,IndCons,V$73,FALSE)),0,VLOOKUP($A88,NonEConsump,V$73,FALSE)/VLOOKUP($A88,IndCons,V$73,FALSE))</f>
        <v/>
      </c>
      <c r="W88" s="124">
        <f>IF(ISERROR(VLOOKUP($A88,NonEConsump,W$73,FALSE)/VLOOKUP($A88,IndCons,W$73,FALSE)),0,VLOOKUP($A88,NonEConsump,W$73,FALSE)/VLOOKUP($A88,IndCons,W$73,FALSE))</f>
        <v/>
      </c>
      <c r="X88" s="124">
        <f>IF(ISERROR(VLOOKUP($A88,NonEConsump,X$73,FALSE)/VLOOKUP($A88,IndCons,X$73,FALSE)),0,VLOOKUP($A88,NonEConsump,X$73,FALSE)/VLOOKUP($A88,IndCons,X$73,FALSE))</f>
        <v/>
      </c>
      <c r="Y88" s="124">
        <f>IF(ISERROR(VLOOKUP($A88,NonEConsump,Y$73,FALSE)/VLOOKUP($A88,IndCons,Y$73,FALSE)),0,VLOOKUP($A88,NonEConsump,Y$73,FALSE)/VLOOKUP($A88,IndCons,Y$73,FALSE))</f>
        <v/>
      </c>
      <c r="Z88" s="124">
        <f>IF(ISERROR(VLOOKUP($A88,NonEConsump,Z$73,FALSE)/VLOOKUP($A88,IndCons,Z$73,FALSE)),0,VLOOKUP($A88,NonEConsump,Z$73,FALSE)/VLOOKUP($A88,IndCons,Z$73,FALSE))</f>
        <v/>
      </c>
      <c r="AA88" s="124">
        <f>IF(ISERROR(VLOOKUP($A88,NonEConsump,AA$73,FALSE)/VLOOKUP($A88,IndCons,AA$73,FALSE)),0,VLOOKUP($A88,NonEConsump,AA$73,FALSE)/VLOOKUP($A88,IndCons,AA$73,FALSE))</f>
        <v/>
      </c>
      <c r="AB88" s="124">
        <f>IF(ISERROR(VLOOKUP($A88,NonEConsump,AB$73,FALSE)/VLOOKUP($A88,IndCons,AB$73,FALSE)),0,VLOOKUP($A88,NonEConsump,AB$73,FALSE)/VLOOKUP($A88,IndCons,AB$73,FALSE))</f>
        <v/>
      </c>
      <c r="AC88" s="124">
        <f>IF(ISERROR(VLOOKUP($A88,NonEConsump,AC$73,FALSE)/VLOOKUP($A88,IndCons,AC$73,FALSE)),0,VLOOKUP($A88,NonEConsump,AC$73,FALSE)/VLOOKUP($A88,IndCons,AC$73,FALSE))</f>
        <v/>
      </c>
      <c r="AD88" s="124">
        <f>IF(ISERROR(VLOOKUP($A88,NonEConsump,AD$73,FALSE)/VLOOKUP($A88,IndCons,AD$73,FALSE)),0,VLOOKUP($A88,NonEConsump,AD$73,FALSE)/VLOOKUP($A88,IndCons,AD$73,FALSE))</f>
        <v/>
      </c>
      <c r="AE88" s="124" t="n"/>
      <c r="AF88" s="125" t="n"/>
    </row>
    <row r="89">
      <c r="A89" s="113" t="inlineStr">
        <is>
          <t>Residual Fuel</t>
        </is>
      </c>
      <c r="B89" s="124">
        <f>IF(ISERROR(VLOOKUP($A89,NonEConsump,B$73,FALSE)/VLOOKUP($A89,IndCons,B$73,FALSE)),0,VLOOKUP($A89,NonEConsump,B$73,FALSE)/VLOOKUP($A89,IndCons,B$73,FALSE))</f>
        <v/>
      </c>
      <c r="C89" s="124">
        <f>IF(ISERROR(VLOOKUP($A89,NonEConsump,C$73,FALSE)/VLOOKUP($A89,IndCons,C$73,FALSE)),0,VLOOKUP($A89,NonEConsump,C$73,FALSE)/VLOOKUP($A89,IndCons,C$73,FALSE))</f>
        <v/>
      </c>
      <c r="D89" s="124">
        <f>IF(ISERROR(VLOOKUP($A89,NonEConsump,D$73,FALSE)/VLOOKUP($A89,IndCons,D$73,FALSE)),0,VLOOKUP($A89,NonEConsump,D$73,FALSE)/VLOOKUP($A89,IndCons,D$73,FALSE))</f>
        <v/>
      </c>
      <c r="E89" s="124">
        <f>IF(ISERROR(VLOOKUP($A89,NonEConsump,E$73,FALSE)/VLOOKUP($A89,IndCons,E$73,FALSE)),0,VLOOKUP($A89,NonEConsump,E$73,FALSE)/VLOOKUP($A89,IndCons,E$73,FALSE))</f>
        <v/>
      </c>
      <c r="F89" s="124">
        <f>IF(ISERROR(VLOOKUP($A89,NonEConsump,F$73,FALSE)/VLOOKUP($A89,IndCons,F$73,FALSE)),0,VLOOKUP($A89,NonEConsump,F$73,FALSE)/VLOOKUP($A89,IndCons,F$73,FALSE))</f>
        <v/>
      </c>
      <c r="G89" s="124">
        <f>IF(ISERROR(VLOOKUP($A89,NonEConsump,G$73,FALSE)/VLOOKUP($A89,IndCons,G$73,FALSE)),0,VLOOKUP($A89,NonEConsump,G$73,FALSE)/VLOOKUP($A89,IndCons,G$73,FALSE))</f>
        <v/>
      </c>
      <c r="H89" s="124">
        <f>IF(ISERROR(VLOOKUP($A89,NonEConsump,H$73,FALSE)/VLOOKUP($A89,IndCons,H$73,FALSE)),0,VLOOKUP($A89,NonEConsump,H$73,FALSE)/VLOOKUP($A89,IndCons,H$73,FALSE))</f>
        <v/>
      </c>
      <c r="I89" s="124">
        <f>IF(ISERROR(VLOOKUP($A89,NonEConsump,I$73,FALSE)/VLOOKUP($A89,IndCons,I$73,FALSE)),0,VLOOKUP($A89,NonEConsump,I$73,FALSE)/VLOOKUP($A89,IndCons,I$73,FALSE))</f>
        <v/>
      </c>
      <c r="J89" s="124">
        <f>IF(ISERROR(VLOOKUP($A89,NonEConsump,J$73,FALSE)/VLOOKUP($A89,IndCons,J$73,FALSE)),0,VLOOKUP($A89,NonEConsump,J$73,FALSE)/VLOOKUP($A89,IndCons,J$73,FALSE))</f>
        <v/>
      </c>
      <c r="K89" s="124">
        <f>IF(ISERROR(VLOOKUP($A89,NonEConsump,K$73,FALSE)/VLOOKUP($A89,IndCons,K$73,FALSE)),0,VLOOKUP($A89,NonEConsump,K$73,FALSE)/VLOOKUP($A89,IndCons,K$73,FALSE))</f>
        <v/>
      </c>
      <c r="L89" s="124">
        <f>IF(ISERROR(VLOOKUP($A89,NonEConsump,L$73,FALSE)/VLOOKUP($A89,IndCons,L$73,FALSE)),0,VLOOKUP($A89,NonEConsump,L$73,FALSE)/VLOOKUP($A89,IndCons,L$73,FALSE))</f>
        <v/>
      </c>
      <c r="M89" s="124">
        <f>IF(ISERROR(VLOOKUP($A89,NonEConsump,M$73,FALSE)/VLOOKUP($A89,IndCons,M$73,FALSE)),0,VLOOKUP($A89,NonEConsump,M$73,FALSE)/VLOOKUP($A89,IndCons,M$73,FALSE))</f>
        <v/>
      </c>
      <c r="N89" s="124">
        <f>IF(ISERROR(VLOOKUP($A89,NonEConsump,N$73,FALSE)/VLOOKUP($A89,IndCons,N$73,FALSE)),0,VLOOKUP($A89,NonEConsump,N$73,FALSE)/VLOOKUP($A89,IndCons,N$73,FALSE))</f>
        <v/>
      </c>
      <c r="O89" s="124">
        <f>IF(ISERROR(VLOOKUP($A89,NonEConsump,O$73,FALSE)/VLOOKUP($A89,IndCons,O$73,FALSE)),0,VLOOKUP($A89,NonEConsump,O$73,FALSE)/VLOOKUP($A89,IndCons,O$73,FALSE))</f>
        <v/>
      </c>
      <c r="P89" s="124">
        <f>IF(ISERROR(VLOOKUP($A89,NonEConsump,P$73,FALSE)/VLOOKUP($A89,IndCons,P$73,FALSE)),0,VLOOKUP($A89,NonEConsump,P$73,FALSE)/VLOOKUP($A89,IndCons,P$73,FALSE))</f>
        <v/>
      </c>
      <c r="Q89" s="124">
        <f>IF(ISERROR(VLOOKUP($A89,NonEConsump,Q$73,FALSE)/VLOOKUP($A89,IndCons,Q$73,FALSE)),0,VLOOKUP($A89,NonEConsump,Q$73,FALSE)/VLOOKUP($A89,IndCons,Q$73,FALSE))</f>
        <v/>
      </c>
      <c r="R89" s="124">
        <f>IF(ISERROR(VLOOKUP($A89,NonEConsump,R$73,FALSE)/VLOOKUP($A89,IndCons,R$73,FALSE)),0,VLOOKUP($A89,NonEConsump,R$73,FALSE)/VLOOKUP($A89,IndCons,R$73,FALSE))</f>
        <v/>
      </c>
      <c r="S89" s="124">
        <f>IF(ISERROR(VLOOKUP($A89,NonEConsump,S$73,FALSE)/VLOOKUP($A89,IndCons,S$73,FALSE)),0,VLOOKUP($A89,NonEConsump,S$73,FALSE)/VLOOKUP($A89,IndCons,S$73,FALSE))</f>
        <v/>
      </c>
      <c r="T89" s="124">
        <f>IF(ISERROR(VLOOKUP($A89,NonEConsump,T$73,FALSE)/VLOOKUP($A89,IndCons,T$73,FALSE)),0,VLOOKUP($A89,NonEConsump,T$73,FALSE)/VLOOKUP($A89,IndCons,T$73,FALSE))</f>
        <v/>
      </c>
      <c r="U89" s="124">
        <f>IF(ISERROR(VLOOKUP($A89,NonEConsump,U$73,FALSE)/VLOOKUP($A89,IndCons,U$73,FALSE)),0,VLOOKUP($A89,NonEConsump,U$73,FALSE)/VLOOKUP($A89,IndCons,U$73,FALSE))</f>
        <v/>
      </c>
      <c r="V89" s="124">
        <f>IF(ISERROR(VLOOKUP($A89,NonEConsump,V$73,FALSE)/VLOOKUP($A89,IndCons,V$73,FALSE)),0,VLOOKUP($A89,NonEConsump,V$73,FALSE)/VLOOKUP($A89,IndCons,V$73,FALSE))</f>
        <v/>
      </c>
      <c r="W89" s="124">
        <f>IF(ISERROR(VLOOKUP($A89,NonEConsump,W$73,FALSE)/VLOOKUP($A89,IndCons,W$73,FALSE)),0,VLOOKUP($A89,NonEConsump,W$73,FALSE)/VLOOKUP($A89,IndCons,W$73,FALSE))</f>
        <v/>
      </c>
      <c r="X89" s="124">
        <f>IF(ISERROR(VLOOKUP($A89,NonEConsump,X$73,FALSE)/VLOOKUP($A89,IndCons,X$73,FALSE)),0,VLOOKUP($A89,NonEConsump,X$73,FALSE)/VLOOKUP($A89,IndCons,X$73,FALSE))</f>
        <v/>
      </c>
      <c r="Y89" s="124">
        <f>IF(ISERROR(VLOOKUP($A89,NonEConsump,Y$73,FALSE)/VLOOKUP($A89,IndCons,Y$73,FALSE)),0,VLOOKUP($A89,NonEConsump,Y$73,FALSE)/VLOOKUP($A89,IndCons,Y$73,FALSE))</f>
        <v/>
      </c>
      <c r="Z89" s="124">
        <f>IF(ISERROR(VLOOKUP($A89,NonEConsump,Z$73,FALSE)/VLOOKUP($A89,IndCons,Z$73,FALSE)),0,VLOOKUP($A89,NonEConsump,Z$73,FALSE)/VLOOKUP($A89,IndCons,Z$73,FALSE))</f>
        <v/>
      </c>
      <c r="AA89" s="124">
        <f>IF(ISERROR(VLOOKUP($A89,NonEConsump,AA$73,FALSE)/VLOOKUP($A89,IndCons,AA$73,FALSE)),0,VLOOKUP($A89,NonEConsump,AA$73,FALSE)/VLOOKUP($A89,IndCons,AA$73,FALSE))</f>
        <v/>
      </c>
      <c r="AB89" s="124">
        <f>IF(ISERROR(VLOOKUP($A89,NonEConsump,AB$73,FALSE)/VLOOKUP($A89,IndCons,AB$73,FALSE)),0,VLOOKUP($A89,NonEConsump,AB$73,FALSE)/VLOOKUP($A89,IndCons,AB$73,FALSE))</f>
        <v/>
      </c>
      <c r="AC89" s="124">
        <f>IF(ISERROR(VLOOKUP($A89,NonEConsump,AC$73,FALSE)/VLOOKUP($A89,IndCons,AC$73,FALSE)),0,VLOOKUP($A89,NonEConsump,AC$73,FALSE)/VLOOKUP($A89,IndCons,AC$73,FALSE))</f>
        <v/>
      </c>
      <c r="AD89" s="124">
        <f>IF(ISERROR(VLOOKUP($A89,NonEConsump,AD$73,FALSE)/VLOOKUP($A89,IndCons,AD$73,FALSE)),0,VLOOKUP($A89,NonEConsump,AD$73,FALSE)/VLOOKUP($A89,IndCons,AD$73,FALSE))</f>
        <v/>
      </c>
      <c r="AE89" s="124" t="n"/>
      <c r="AF89" s="125" t="n"/>
    </row>
    <row r="90">
      <c r="A90" s="113" t="inlineStr">
        <is>
          <t>Waxes</t>
        </is>
      </c>
      <c r="B90" s="124">
        <f>IF(ISERROR(VLOOKUP($A90,NonEConsump,B$73,FALSE)/VLOOKUP($A90,IndCons,B$73,FALSE)),0,VLOOKUP($A90,NonEConsump,B$73,FALSE)/VLOOKUP($A90,IndCons,B$73,FALSE))</f>
        <v/>
      </c>
      <c r="C90" s="124">
        <f>IF(ISERROR(VLOOKUP($A90,NonEConsump,C$73,FALSE)/VLOOKUP($A90,IndCons,C$73,FALSE)),0,VLOOKUP($A90,NonEConsump,C$73,FALSE)/VLOOKUP($A90,IndCons,C$73,FALSE))</f>
        <v/>
      </c>
      <c r="D90" s="124">
        <f>IF(ISERROR(VLOOKUP($A90,NonEConsump,D$73,FALSE)/VLOOKUP($A90,IndCons,D$73,FALSE)),0,VLOOKUP($A90,NonEConsump,D$73,FALSE)/VLOOKUP($A90,IndCons,D$73,FALSE))</f>
        <v/>
      </c>
      <c r="E90" s="124">
        <f>IF(ISERROR(VLOOKUP($A90,NonEConsump,E$73,FALSE)/VLOOKUP($A90,IndCons,E$73,FALSE)),0,VLOOKUP($A90,NonEConsump,E$73,FALSE)/VLOOKUP($A90,IndCons,E$73,FALSE))</f>
        <v/>
      </c>
      <c r="F90" s="124">
        <f>IF(ISERROR(VLOOKUP($A90,NonEConsump,F$73,FALSE)/VLOOKUP($A90,IndCons,F$73,FALSE)),0,VLOOKUP($A90,NonEConsump,F$73,FALSE)/VLOOKUP($A90,IndCons,F$73,FALSE))</f>
        <v/>
      </c>
      <c r="G90" s="124">
        <f>IF(ISERROR(VLOOKUP($A90,NonEConsump,G$73,FALSE)/VLOOKUP($A90,IndCons,G$73,FALSE)),0,VLOOKUP($A90,NonEConsump,G$73,FALSE)/VLOOKUP($A90,IndCons,G$73,FALSE))</f>
        <v/>
      </c>
      <c r="H90" s="124">
        <f>IF(ISERROR(VLOOKUP($A90,NonEConsump,H$73,FALSE)/VLOOKUP($A90,IndCons,H$73,FALSE)),0,VLOOKUP($A90,NonEConsump,H$73,FALSE)/VLOOKUP($A90,IndCons,H$73,FALSE))</f>
        <v/>
      </c>
      <c r="I90" s="124">
        <f>IF(ISERROR(VLOOKUP($A90,NonEConsump,I$73,FALSE)/VLOOKUP($A90,IndCons,I$73,FALSE)),0,VLOOKUP($A90,NonEConsump,I$73,FALSE)/VLOOKUP($A90,IndCons,I$73,FALSE))</f>
        <v/>
      </c>
      <c r="J90" s="124">
        <f>IF(ISERROR(VLOOKUP($A90,NonEConsump,J$73,FALSE)/VLOOKUP($A90,IndCons,J$73,FALSE)),0,VLOOKUP($A90,NonEConsump,J$73,FALSE)/VLOOKUP($A90,IndCons,J$73,FALSE))</f>
        <v/>
      </c>
      <c r="K90" s="124">
        <f>IF(ISERROR(VLOOKUP($A90,NonEConsump,K$73,FALSE)/VLOOKUP($A90,IndCons,K$73,FALSE)),0,VLOOKUP($A90,NonEConsump,K$73,FALSE)/VLOOKUP($A90,IndCons,K$73,FALSE))</f>
        <v/>
      </c>
      <c r="L90" s="124">
        <f>IF(ISERROR(VLOOKUP($A90,NonEConsump,L$73,FALSE)/VLOOKUP($A90,IndCons,L$73,FALSE)),0,VLOOKUP($A90,NonEConsump,L$73,FALSE)/VLOOKUP($A90,IndCons,L$73,FALSE))</f>
        <v/>
      </c>
      <c r="M90" s="124">
        <f>IF(ISERROR(VLOOKUP($A90,NonEConsump,M$73,FALSE)/VLOOKUP($A90,IndCons,M$73,FALSE)),0,VLOOKUP($A90,NonEConsump,M$73,FALSE)/VLOOKUP($A90,IndCons,M$73,FALSE))</f>
        <v/>
      </c>
      <c r="N90" s="124">
        <f>IF(ISERROR(VLOOKUP($A90,NonEConsump,N$73,FALSE)/VLOOKUP($A90,IndCons,N$73,FALSE)),0,VLOOKUP($A90,NonEConsump,N$73,FALSE)/VLOOKUP($A90,IndCons,N$73,FALSE))</f>
        <v/>
      </c>
      <c r="O90" s="124">
        <f>IF(ISERROR(VLOOKUP($A90,NonEConsump,O$73,FALSE)/VLOOKUP($A90,IndCons,O$73,FALSE)),0,VLOOKUP($A90,NonEConsump,O$73,FALSE)/VLOOKUP($A90,IndCons,O$73,FALSE))</f>
        <v/>
      </c>
      <c r="P90" s="124">
        <f>IF(ISERROR(VLOOKUP($A90,NonEConsump,P$73,FALSE)/VLOOKUP($A90,IndCons,P$73,FALSE)),0,VLOOKUP($A90,NonEConsump,P$73,FALSE)/VLOOKUP($A90,IndCons,P$73,FALSE))</f>
        <v/>
      </c>
      <c r="Q90" s="124">
        <f>IF(ISERROR(VLOOKUP($A90,NonEConsump,Q$73,FALSE)/VLOOKUP($A90,IndCons,Q$73,FALSE)),0,VLOOKUP($A90,NonEConsump,Q$73,FALSE)/VLOOKUP($A90,IndCons,Q$73,FALSE))</f>
        <v/>
      </c>
      <c r="R90" s="124">
        <f>IF(ISERROR(VLOOKUP($A90,NonEConsump,R$73,FALSE)/VLOOKUP($A90,IndCons,R$73,FALSE)),0,VLOOKUP($A90,NonEConsump,R$73,FALSE)/VLOOKUP($A90,IndCons,R$73,FALSE))</f>
        <v/>
      </c>
      <c r="S90" s="124">
        <f>IF(ISERROR(VLOOKUP($A90,NonEConsump,S$73,FALSE)/VLOOKUP($A90,IndCons,S$73,FALSE)),0,VLOOKUP($A90,NonEConsump,S$73,FALSE)/VLOOKUP($A90,IndCons,S$73,FALSE))</f>
        <v/>
      </c>
      <c r="T90" s="124">
        <f>IF(ISERROR(VLOOKUP($A90,NonEConsump,T$73,FALSE)/VLOOKUP($A90,IndCons,T$73,FALSE)),0,VLOOKUP($A90,NonEConsump,T$73,FALSE)/VLOOKUP($A90,IndCons,T$73,FALSE))</f>
        <v/>
      </c>
      <c r="U90" s="124">
        <f>IF(ISERROR(VLOOKUP($A90,NonEConsump,U$73,FALSE)/VLOOKUP($A90,IndCons,U$73,FALSE)),0,VLOOKUP($A90,NonEConsump,U$73,FALSE)/VLOOKUP($A90,IndCons,U$73,FALSE))</f>
        <v/>
      </c>
      <c r="V90" s="124">
        <f>IF(ISERROR(VLOOKUP($A90,NonEConsump,V$73,FALSE)/VLOOKUP($A90,IndCons,V$73,FALSE)),0,VLOOKUP($A90,NonEConsump,V$73,FALSE)/VLOOKUP($A90,IndCons,V$73,FALSE))</f>
        <v/>
      </c>
      <c r="W90" s="124">
        <f>IF(ISERROR(VLOOKUP($A90,NonEConsump,W$73,FALSE)/VLOOKUP($A90,IndCons,W$73,FALSE)),0,VLOOKUP($A90,NonEConsump,W$73,FALSE)/VLOOKUP($A90,IndCons,W$73,FALSE))</f>
        <v/>
      </c>
      <c r="X90" s="124">
        <f>IF(ISERROR(VLOOKUP($A90,NonEConsump,X$73,FALSE)/VLOOKUP($A90,IndCons,X$73,FALSE)),0,VLOOKUP($A90,NonEConsump,X$73,FALSE)/VLOOKUP($A90,IndCons,X$73,FALSE))</f>
        <v/>
      </c>
      <c r="Y90" s="124">
        <f>IF(ISERROR(VLOOKUP($A90,NonEConsump,Y$73,FALSE)/VLOOKUP($A90,IndCons,Y$73,FALSE)),0,VLOOKUP($A90,NonEConsump,Y$73,FALSE)/VLOOKUP($A90,IndCons,Y$73,FALSE))</f>
        <v/>
      </c>
      <c r="Z90" s="124">
        <f>IF(ISERROR(VLOOKUP($A90,NonEConsump,Z$73,FALSE)/VLOOKUP($A90,IndCons,Z$73,FALSE)),0,VLOOKUP($A90,NonEConsump,Z$73,FALSE)/VLOOKUP($A90,IndCons,Z$73,FALSE))</f>
        <v/>
      </c>
      <c r="AA90" s="124">
        <f>IF(ISERROR(VLOOKUP($A90,NonEConsump,AA$73,FALSE)/VLOOKUP($A90,IndCons,AA$73,FALSE)),0,VLOOKUP($A90,NonEConsump,AA$73,FALSE)/VLOOKUP($A90,IndCons,AA$73,FALSE))</f>
        <v/>
      </c>
      <c r="AB90" s="124">
        <f>IF(ISERROR(VLOOKUP($A90,NonEConsump,AB$73,FALSE)/VLOOKUP($A90,IndCons,AB$73,FALSE)),0,VLOOKUP($A90,NonEConsump,AB$73,FALSE)/VLOOKUP($A90,IndCons,AB$73,FALSE))</f>
        <v/>
      </c>
      <c r="AC90" s="124">
        <f>IF(ISERROR(VLOOKUP($A90,NonEConsump,AC$73,FALSE)/VLOOKUP($A90,IndCons,AC$73,FALSE)),0,VLOOKUP($A90,NonEConsump,AC$73,FALSE)/VLOOKUP($A90,IndCons,AC$73,FALSE))</f>
        <v/>
      </c>
      <c r="AD90" s="124">
        <f>IF(ISERROR(VLOOKUP($A90,NonEConsump,AD$73,FALSE)/VLOOKUP($A90,IndCons,AD$73,FALSE)),0,VLOOKUP($A90,NonEConsump,AD$73,FALSE)/VLOOKUP($A90,IndCons,AD$73,FALSE))</f>
        <v/>
      </c>
      <c r="AE90" s="124" t="n"/>
      <c r="AF90" s="125" t="n"/>
    </row>
    <row r="91" ht="14" customHeight="1" s="159" thickBot="1">
      <c r="A91" s="113" t="inlineStr">
        <is>
          <t>Misc. Petro Products</t>
        </is>
      </c>
      <c r="B91" s="124">
        <f>IF(ISERROR(VLOOKUP($A91,NonEConsump,B$73,FALSE)/VLOOKUP($A91,IndCons,B$73,FALSE)),0,VLOOKUP($A91,NonEConsump,B$73,FALSE)/VLOOKUP($A91,IndCons,B$73,FALSE))</f>
        <v/>
      </c>
      <c r="C91" s="124">
        <f>IF(ISERROR(VLOOKUP($A91,NonEConsump,C$73,FALSE)/VLOOKUP($A91,IndCons,C$73,FALSE)),0,VLOOKUP($A91,NonEConsump,C$73,FALSE)/VLOOKUP($A91,IndCons,C$73,FALSE))</f>
        <v/>
      </c>
      <c r="D91" s="124">
        <f>IF(ISERROR(VLOOKUP($A91,NonEConsump,D$73,FALSE)/VLOOKUP($A91,IndCons,D$73,FALSE)),0,VLOOKUP($A91,NonEConsump,D$73,FALSE)/VLOOKUP($A91,IndCons,D$73,FALSE))</f>
        <v/>
      </c>
      <c r="E91" s="124">
        <f>IF(ISERROR(VLOOKUP($A91,NonEConsump,E$73,FALSE)/VLOOKUP($A91,IndCons,E$73,FALSE)),0,VLOOKUP($A91,NonEConsump,E$73,FALSE)/VLOOKUP($A91,IndCons,E$73,FALSE))</f>
        <v/>
      </c>
      <c r="F91" s="124">
        <f>IF(ISERROR(VLOOKUP($A91,NonEConsump,F$73,FALSE)/VLOOKUP($A91,IndCons,F$73,FALSE)),0,VLOOKUP($A91,NonEConsump,F$73,FALSE)/VLOOKUP($A91,IndCons,F$73,FALSE))</f>
        <v/>
      </c>
      <c r="G91" s="124">
        <f>IF(ISERROR(VLOOKUP($A91,NonEConsump,G$73,FALSE)/VLOOKUP($A91,IndCons,G$73,FALSE)),0,VLOOKUP($A91,NonEConsump,G$73,FALSE)/VLOOKUP($A91,IndCons,G$73,FALSE))</f>
        <v/>
      </c>
      <c r="H91" s="124">
        <f>IF(ISERROR(VLOOKUP($A91,NonEConsump,H$73,FALSE)/VLOOKUP($A91,IndCons,H$73,FALSE)),0,VLOOKUP($A91,NonEConsump,H$73,FALSE)/VLOOKUP($A91,IndCons,H$73,FALSE))</f>
        <v/>
      </c>
      <c r="I91" s="124">
        <f>IF(ISERROR(VLOOKUP($A91,NonEConsump,I$73,FALSE)/VLOOKUP($A91,IndCons,I$73,FALSE)),0,VLOOKUP($A91,NonEConsump,I$73,FALSE)/VLOOKUP($A91,IndCons,I$73,FALSE))</f>
        <v/>
      </c>
      <c r="J91" s="124">
        <f>IF(ISERROR(VLOOKUP($A91,NonEConsump,J$73,FALSE)/VLOOKUP($A91,IndCons,J$73,FALSE)),0,VLOOKUP($A91,NonEConsump,J$73,FALSE)/VLOOKUP($A91,IndCons,J$73,FALSE))</f>
        <v/>
      </c>
      <c r="K91" s="124">
        <f>IF(ISERROR(VLOOKUP($A91,NonEConsump,K$73,FALSE)/VLOOKUP($A91,IndCons,K$73,FALSE)),0,VLOOKUP($A91,NonEConsump,K$73,FALSE)/VLOOKUP($A91,IndCons,K$73,FALSE))</f>
        <v/>
      </c>
      <c r="L91" s="124">
        <f>IF(ISERROR(VLOOKUP($A91,NonEConsump,L$73,FALSE)/VLOOKUP($A91,IndCons,L$73,FALSE)),0,VLOOKUP($A91,NonEConsump,L$73,FALSE)/VLOOKUP($A91,IndCons,L$73,FALSE))</f>
        <v/>
      </c>
      <c r="M91" s="124">
        <f>IF(ISERROR(VLOOKUP($A91,NonEConsump,M$73,FALSE)/VLOOKUP($A91,IndCons,M$73,FALSE)),0,VLOOKUP($A91,NonEConsump,M$73,FALSE)/VLOOKUP($A91,IndCons,M$73,FALSE))</f>
        <v/>
      </c>
      <c r="N91" s="124">
        <f>IF(ISERROR(VLOOKUP($A91,NonEConsump,N$73,FALSE)/VLOOKUP($A91,IndCons,N$73,FALSE)),0,VLOOKUP($A91,NonEConsump,N$73,FALSE)/VLOOKUP($A91,IndCons,N$73,FALSE))</f>
        <v/>
      </c>
      <c r="O91" s="124">
        <f>IF(ISERROR(VLOOKUP($A91,NonEConsump,O$73,FALSE)/VLOOKUP($A91,IndCons,O$73,FALSE)),0,VLOOKUP($A91,NonEConsump,O$73,FALSE)/VLOOKUP($A91,IndCons,O$73,FALSE))</f>
        <v/>
      </c>
      <c r="P91" s="124">
        <f>IF(ISERROR(VLOOKUP($A91,NonEConsump,P$73,FALSE)/VLOOKUP($A91,IndCons,P$73,FALSE)),0,VLOOKUP($A91,NonEConsump,P$73,FALSE)/VLOOKUP($A91,IndCons,P$73,FALSE))</f>
        <v/>
      </c>
      <c r="Q91" s="124">
        <f>IF(ISERROR(VLOOKUP($A91,NonEConsump,Q$73,FALSE)/VLOOKUP($A91,IndCons,Q$73,FALSE)),0,VLOOKUP($A91,NonEConsump,Q$73,FALSE)/VLOOKUP($A91,IndCons,Q$73,FALSE))</f>
        <v/>
      </c>
      <c r="R91" s="124">
        <f>IF(ISERROR(VLOOKUP($A91,NonEConsump,R$73,FALSE)/VLOOKUP($A91,IndCons,R$73,FALSE)),0,VLOOKUP($A91,NonEConsump,R$73,FALSE)/VLOOKUP($A91,IndCons,R$73,FALSE))</f>
        <v/>
      </c>
      <c r="S91" s="124">
        <f>IF(ISERROR(VLOOKUP($A91,NonEConsump,S$73,FALSE)/VLOOKUP($A91,IndCons,S$73,FALSE)),0,VLOOKUP($A91,NonEConsump,S$73,FALSE)/VLOOKUP($A91,IndCons,S$73,FALSE))</f>
        <v/>
      </c>
      <c r="T91" s="124">
        <f>IF(ISERROR(VLOOKUP($A91,NonEConsump,T$73,FALSE)/VLOOKUP($A91,IndCons,T$73,FALSE)),0,VLOOKUP($A91,NonEConsump,T$73,FALSE)/VLOOKUP($A91,IndCons,T$73,FALSE))</f>
        <v/>
      </c>
      <c r="U91" s="124">
        <f>IF(ISERROR(VLOOKUP($A91,NonEConsump,U$73,FALSE)/VLOOKUP($A91,IndCons,U$73,FALSE)),0,VLOOKUP($A91,NonEConsump,U$73,FALSE)/VLOOKUP($A91,IndCons,U$73,FALSE))</f>
        <v/>
      </c>
      <c r="V91" s="124">
        <f>IF(ISERROR(VLOOKUP($A91,NonEConsump,V$73,FALSE)/VLOOKUP($A91,IndCons,V$73,FALSE)),0,VLOOKUP($A91,NonEConsump,V$73,FALSE)/VLOOKUP($A91,IndCons,V$73,FALSE))</f>
        <v/>
      </c>
      <c r="W91" s="124">
        <f>IF(ISERROR(VLOOKUP($A91,NonEConsump,W$73,FALSE)/VLOOKUP($A91,IndCons,W$73,FALSE)),0,VLOOKUP($A91,NonEConsump,W$73,FALSE)/VLOOKUP($A91,IndCons,W$73,FALSE))</f>
        <v/>
      </c>
      <c r="X91" s="124">
        <f>IF(ISERROR(VLOOKUP($A91,NonEConsump,X$73,FALSE)/VLOOKUP($A91,IndCons,X$73,FALSE)),0,VLOOKUP($A91,NonEConsump,X$73,FALSE)/VLOOKUP($A91,IndCons,X$73,FALSE))</f>
        <v/>
      </c>
      <c r="Y91" s="124">
        <f>IF(ISERROR(VLOOKUP($A91,NonEConsump,Y$73,FALSE)/VLOOKUP($A91,IndCons,Y$73,FALSE)),0,VLOOKUP($A91,NonEConsump,Y$73,FALSE)/VLOOKUP($A91,IndCons,Y$73,FALSE))</f>
        <v/>
      </c>
      <c r="Z91" s="124">
        <f>IF(ISERROR(VLOOKUP($A91,NonEConsump,Z$73,FALSE)/VLOOKUP($A91,IndCons,Z$73,FALSE)),0,VLOOKUP($A91,NonEConsump,Z$73,FALSE)/VLOOKUP($A91,IndCons,Z$73,FALSE))</f>
        <v/>
      </c>
      <c r="AA91" s="124">
        <f>IF(ISERROR(VLOOKUP($A91,NonEConsump,AA$73,FALSE)/VLOOKUP($A91,IndCons,AA$73,FALSE)),0,VLOOKUP($A91,NonEConsump,AA$73,FALSE)/VLOOKUP($A91,IndCons,AA$73,FALSE))</f>
        <v/>
      </c>
      <c r="AB91" s="124">
        <f>IF(ISERROR(VLOOKUP($A91,NonEConsump,AB$73,FALSE)/VLOOKUP($A91,IndCons,AB$73,FALSE)),0,VLOOKUP($A91,NonEConsump,AB$73,FALSE)/VLOOKUP($A91,IndCons,AB$73,FALSE))</f>
        <v/>
      </c>
      <c r="AC91" s="124">
        <f>IF(ISERROR(VLOOKUP($A91,NonEConsump,AC$73,FALSE)/VLOOKUP($A91,IndCons,AC$73,FALSE)),0,VLOOKUP($A91,NonEConsump,AC$73,FALSE)/VLOOKUP($A91,IndCons,AC$73,FALSE))</f>
        <v/>
      </c>
      <c r="AD91" s="124">
        <f>IF(ISERROR(VLOOKUP($A91,NonEConsump,AD$73,FALSE)/VLOOKUP($A91,IndCons,AD$73,FALSE)),0,VLOOKUP($A91,NonEConsump,AD$73,FALSE)/VLOOKUP($A91,IndCons,AD$73,FALSE))</f>
        <v/>
      </c>
      <c r="AE91" s="127" t="n"/>
      <c r="AF91" s="128" t="n"/>
    </row>
    <row r="92">
      <c r="A92" s="129" t="inlineStr">
        <is>
          <t>Other Coal</t>
        </is>
      </c>
      <c r="B92" s="130">
        <f>IF(ISERROR(VLOOKUP($A92,NonEConsump,B$73,FALSE)/VLOOKUP($A92,IndCons,B$73,FALSE)),0,VLOOKUP($A92,NonEConsump,B$73,FALSE)/VLOOKUP($A92,IndCons,B$73,FALSE))</f>
        <v/>
      </c>
      <c r="C92" s="130">
        <f>IF(ISERROR(VLOOKUP($A92,NonEConsump,C$73,FALSE)/VLOOKUP($A92,IndCons,C$73,FALSE)),0,VLOOKUP($A92,NonEConsump,C$73,FALSE)/VLOOKUP($A92,IndCons,C$73,FALSE))</f>
        <v/>
      </c>
      <c r="D92" s="130">
        <f>IF(ISERROR(VLOOKUP($A92,NonEConsump,D$73,FALSE)/VLOOKUP($A92,IndCons,D$73,FALSE)),0,VLOOKUP($A92,NonEConsump,D$73,FALSE)/VLOOKUP($A92,IndCons,D$73,FALSE))</f>
        <v/>
      </c>
      <c r="E92" s="130">
        <f>IF(ISERROR(VLOOKUP($A92,NonEConsump,E$73,FALSE)/VLOOKUP($A92,IndCons,E$73,FALSE)),0,VLOOKUP($A92,NonEConsump,E$73,FALSE)/VLOOKUP($A92,IndCons,E$73,FALSE))</f>
        <v/>
      </c>
      <c r="F92" s="130">
        <f>IF(ISERROR(VLOOKUP($A92,NonEConsump,F$73,FALSE)/VLOOKUP($A92,IndCons,F$73,FALSE)),0,VLOOKUP($A92,NonEConsump,F$73,FALSE)/VLOOKUP($A92,IndCons,F$73,FALSE))</f>
        <v/>
      </c>
      <c r="G92" s="130">
        <f>IF(ISERROR(VLOOKUP($A92,NonEConsump,G$73,FALSE)/VLOOKUP($A92,IndCons,G$73,FALSE)),0,VLOOKUP($A92,NonEConsump,G$73,FALSE)/VLOOKUP($A92,IndCons,G$73,FALSE))</f>
        <v/>
      </c>
      <c r="H92" s="130">
        <f>IF(ISERROR(VLOOKUP($A92,NonEConsump,H$73,FALSE)/VLOOKUP($A92,IndCons,H$73,FALSE)),0,VLOOKUP($A92,NonEConsump,H$73,FALSE)/VLOOKUP($A92,IndCons,H$73,FALSE))</f>
        <v/>
      </c>
      <c r="I92" s="130">
        <f>IF(ISERROR(VLOOKUP($A92,NonEConsump,I$73,FALSE)/VLOOKUP($A92,IndCons,I$73,FALSE)),0,VLOOKUP($A92,NonEConsump,I$73,FALSE)/VLOOKUP($A92,IndCons,I$73,FALSE))</f>
        <v/>
      </c>
      <c r="J92" s="130">
        <f>IF(ISERROR(VLOOKUP($A92,NonEConsump,J$73,FALSE)/VLOOKUP($A92,IndCons,J$73,FALSE)),0,VLOOKUP($A92,NonEConsump,J$73,FALSE)/VLOOKUP($A92,IndCons,J$73,FALSE))</f>
        <v/>
      </c>
      <c r="K92" s="130">
        <f>IF(ISERROR(VLOOKUP($A92,NonEConsump,K$73,FALSE)/VLOOKUP($A92,IndCons,K$73,FALSE)),0,VLOOKUP($A92,NonEConsump,K$73,FALSE)/VLOOKUP($A92,IndCons,K$73,FALSE))</f>
        <v/>
      </c>
      <c r="L92" s="130">
        <f>IF(ISERROR(VLOOKUP($A92,NonEConsump,L$73,FALSE)/VLOOKUP($A92,IndCons,L$73,FALSE)),0,VLOOKUP($A92,NonEConsump,L$73,FALSE)/VLOOKUP($A92,IndCons,L$73,FALSE))</f>
        <v/>
      </c>
      <c r="M92" s="130">
        <f>IF(ISERROR(VLOOKUP($A92,NonEConsump,M$73,FALSE)/VLOOKUP($A92,IndCons,M$73,FALSE)),0,VLOOKUP($A92,NonEConsump,M$73,FALSE)/VLOOKUP($A92,IndCons,M$73,FALSE))</f>
        <v/>
      </c>
      <c r="N92" s="130">
        <f>IF(ISERROR(VLOOKUP($A92,NonEConsump,N$73,FALSE)/VLOOKUP($A92,IndCons,N$73,FALSE)),0,VLOOKUP($A92,NonEConsump,N$73,FALSE)/VLOOKUP($A92,IndCons,N$73,FALSE))</f>
        <v/>
      </c>
      <c r="O92" s="130">
        <f>IF(ISERROR(VLOOKUP($A92,NonEConsump,O$73,FALSE)/VLOOKUP($A92,IndCons,O$73,FALSE)),0,VLOOKUP($A92,NonEConsump,O$73,FALSE)/VLOOKUP($A92,IndCons,O$73,FALSE))</f>
        <v/>
      </c>
      <c r="P92" s="130">
        <f>IF(ISERROR(VLOOKUP($A92,NonEConsump,P$73,FALSE)/VLOOKUP($A92,IndCons,P$73,FALSE)),0,VLOOKUP($A92,NonEConsump,P$73,FALSE)/VLOOKUP($A92,IndCons,P$73,FALSE))</f>
        <v/>
      </c>
      <c r="Q92" s="130">
        <f>IF(ISERROR(VLOOKUP($A92,NonEConsump,Q$73,FALSE)/VLOOKUP($A92,IndCons,Q$73,FALSE)),0,VLOOKUP($A92,NonEConsump,Q$73,FALSE)/VLOOKUP($A92,IndCons,Q$73,FALSE))</f>
        <v/>
      </c>
      <c r="R92" s="130">
        <f>IF(ISERROR(VLOOKUP($A92,NonEConsump,R$73,FALSE)/VLOOKUP($A92,IndCons,R$73,FALSE)),0,VLOOKUP($A92,NonEConsump,R$73,FALSE)/VLOOKUP($A92,IndCons,R$73,FALSE))</f>
        <v/>
      </c>
      <c r="S92" s="130">
        <f>IF(ISERROR(VLOOKUP($A92,NonEConsump,S$73,FALSE)/VLOOKUP($A92,IndCons,S$73,FALSE)),0,VLOOKUP($A92,NonEConsump,S$73,FALSE)/VLOOKUP($A92,IndCons,S$73,FALSE))</f>
        <v/>
      </c>
      <c r="T92" s="130">
        <f>IF(ISERROR(VLOOKUP($A92,NonEConsump,T$73,FALSE)/VLOOKUP($A92,IndCons,T$73,FALSE)),0,VLOOKUP($A92,NonEConsump,T$73,FALSE)/VLOOKUP($A92,IndCons,T$73,FALSE))</f>
        <v/>
      </c>
      <c r="U92" s="130">
        <f>IF(ISERROR(VLOOKUP($A92,NonEConsump,U$73,FALSE)/VLOOKUP($A92,IndCons,U$73,FALSE)),0,VLOOKUP($A92,NonEConsump,U$73,FALSE)/VLOOKUP($A92,IndCons,U$73,FALSE))</f>
        <v/>
      </c>
      <c r="V92" s="130">
        <f>IF(ISERROR(VLOOKUP($A92,NonEConsump,V$73,FALSE)/VLOOKUP($A92,IndCons,V$73,FALSE)),0,VLOOKUP($A92,NonEConsump,V$73,FALSE)/VLOOKUP($A92,IndCons,V$73,FALSE))</f>
        <v/>
      </c>
      <c r="W92" s="130">
        <f>IF(ISERROR(VLOOKUP($A92,NonEConsump,W$73,FALSE)/VLOOKUP($A92,IndCons,W$73,FALSE)),0,VLOOKUP($A92,NonEConsump,W$73,FALSE)/VLOOKUP($A92,IndCons,W$73,FALSE))</f>
        <v/>
      </c>
      <c r="X92" s="130">
        <f>IF(ISERROR(VLOOKUP($A92,NonEConsump,X$73,FALSE)/VLOOKUP($A92,IndCons,X$73,FALSE)),0,VLOOKUP($A92,NonEConsump,X$73,FALSE)/VLOOKUP($A92,IndCons,X$73,FALSE))</f>
        <v/>
      </c>
      <c r="Y92" s="130">
        <f>IF(ISERROR(VLOOKUP($A92,NonEConsump,Y$73,FALSE)/VLOOKUP($A92,IndCons,Y$73,FALSE)),0,VLOOKUP($A92,NonEConsump,Y$73,FALSE)/VLOOKUP($A92,IndCons,Y$73,FALSE))</f>
        <v/>
      </c>
      <c r="Z92" s="130">
        <f>IF(ISERROR(VLOOKUP($A92,NonEConsump,Z$73,FALSE)/VLOOKUP($A92,IndCons,Z$73,FALSE)),0,VLOOKUP($A92,NonEConsump,Z$73,FALSE)/VLOOKUP($A92,IndCons,Z$73,FALSE))</f>
        <v/>
      </c>
      <c r="AA92" s="130">
        <f>IF(ISERROR(VLOOKUP($A92,NonEConsump,AA$73,FALSE)/VLOOKUP($A92,IndCons,AA$73,FALSE)),0,VLOOKUP($A92,NonEConsump,AA$73,FALSE)/VLOOKUP($A92,IndCons,AA$73,FALSE))</f>
        <v/>
      </c>
      <c r="AB92" s="130">
        <f>IF(ISERROR(VLOOKUP($A92,NonEConsump,AB$73,FALSE)/VLOOKUP($A92,IndCons,AB$73,FALSE)),0,VLOOKUP($A92,NonEConsump,AB$73,FALSE)/VLOOKUP($A92,IndCons,AB$73,FALSE))</f>
        <v/>
      </c>
      <c r="AC92" s="130">
        <f>IF(ISERROR(VLOOKUP($A92,NonEConsump,AC$73,FALSE)/VLOOKUP($A92,IndCons,AC$73,FALSE)),0,VLOOKUP($A92,NonEConsump,AC$73,FALSE)/VLOOKUP($A92,IndCons,AC$73,FALSE))</f>
        <v/>
      </c>
      <c r="AD92" s="130">
        <f>IF(ISERROR(VLOOKUP($A92,NonEConsump,AD$73,FALSE)/VLOOKUP($A92,IndCons,AD$73,FALSE)),0,VLOOKUP($A92,NonEConsump,AD$73,FALSE)/VLOOKUP($A92,IndCons,AD$73,FALSE))</f>
        <v/>
      </c>
      <c r="AE92" s="130" t="n"/>
      <c r="AF92" s="131" t="n"/>
    </row>
    <row r="93">
      <c r="A93" s="113" t="inlineStr">
        <is>
          <t>Aviation Gasoline Blending Components</t>
        </is>
      </c>
      <c r="B93" s="124">
        <f>IF(ISERROR(VLOOKUP($A93,NonEConsump,B$73,FALSE)/VLOOKUP($A93,IndCons,B$73,FALSE)),0,VLOOKUP($A93,NonEConsump,B$73,FALSE)/VLOOKUP($A93,IndCons,B$73,FALSE))</f>
        <v/>
      </c>
      <c r="C93" s="124">
        <f>IF(ISERROR(VLOOKUP($A93,NonEConsump,C$73,FALSE)/VLOOKUP($A93,IndCons,C$73,FALSE)),0,VLOOKUP($A93,NonEConsump,C$73,FALSE)/VLOOKUP($A93,IndCons,C$73,FALSE))</f>
        <v/>
      </c>
      <c r="D93" s="124">
        <f>IF(ISERROR(VLOOKUP($A93,NonEConsump,D$73,FALSE)/VLOOKUP($A93,IndCons,D$73,FALSE)),0,VLOOKUP($A93,NonEConsump,D$73,FALSE)/VLOOKUP($A93,IndCons,D$73,FALSE))</f>
        <v/>
      </c>
      <c r="E93" s="124">
        <f>IF(ISERROR(VLOOKUP($A93,NonEConsump,E$73,FALSE)/VLOOKUP($A93,IndCons,E$73,FALSE)),0,VLOOKUP($A93,NonEConsump,E$73,FALSE)/VLOOKUP($A93,IndCons,E$73,FALSE))</f>
        <v/>
      </c>
      <c r="F93" s="124">
        <f>IF(ISERROR(VLOOKUP($A93,NonEConsump,F$73,FALSE)/VLOOKUP($A93,IndCons,F$73,FALSE)),0,VLOOKUP($A93,NonEConsump,F$73,FALSE)/VLOOKUP($A93,IndCons,F$73,FALSE))</f>
        <v/>
      </c>
      <c r="G93" s="124">
        <f>IF(ISERROR(VLOOKUP($A93,NonEConsump,G$73,FALSE)/VLOOKUP($A93,IndCons,G$73,FALSE)),0,VLOOKUP($A93,NonEConsump,G$73,FALSE)/VLOOKUP($A93,IndCons,G$73,FALSE))</f>
        <v/>
      </c>
      <c r="H93" s="124">
        <f>IF(ISERROR(VLOOKUP($A93,NonEConsump,H$73,FALSE)/VLOOKUP($A93,IndCons,H$73,FALSE)),0,VLOOKUP($A93,NonEConsump,H$73,FALSE)/VLOOKUP($A93,IndCons,H$73,FALSE))</f>
        <v/>
      </c>
      <c r="I93" s="124">
        <f>IF(ISERROR(VLOOKUP($A93,NonEConsump,I$73,FALSE)/VLOOKUP($A93,IndCons,I$73,FALSE)),0,VLOOKUP($A93,NonEConsump,I$73,FALSE)/VLOOKUP($A93,IndCons,I$73,FALSE))</f>
        <v/>
      </c>
      <c r="J93" s="124">
        <f>IF(ISERROR(VLOOKUP($A93,NonEConsump,J$73,FALSE)/VLOOKUP($A93,IndCons,J$73,FALSE)),0,VLOOKUP($A93,NonEConsump,J$73,FALSE)/VLOOKUP($A93,IndCons,J$73,FALSE))</f>
        <v/>
      </c>
      <c r="K93" s="124">
        <f>IF(ISERROR(VLOOKUP($A93,NonEConsump,K$73,FALSE)/VLOOKUP($A93,IndCons,K$73,FALSE)),0,VLOOKUP($A93,NonEConsump,K$73,FALSE)/VLOOKUP($A93,IndCons,K$73,FALSE))</f>
        <v/>
      </c>
      <c r="L93" s="124">
        <f>IF(ISERROR(VLOOKUP($A93,NonEConsump,L$73,FALSE)/VLOOKUP($A93,IndCons,L$73,FALSE)),0,VLOOKUP($A93,NonEConsump,L$73,FALSE)/VLOOKUP($A93,IndCons,L$73,FALSE))</f>
        <v/>
      </c>
      <c r="M93" s="124">
        <f>IF(ISERROR(VLOOKUP($A93,NonEConsump,M$73,FALSE)/VLOOKUP($A93,IndCons,M$73,FALSE)),0,VLOOKUP($A93,NonEConsump,M$73,FALSE)/VLOOKUP($A93,IndCons,M$73,FALSE))</f>
        <v/>
      </c>
      <c r="N93" s="124">
        <f>IF(ISERROR(VLOOKUP($A93,NonEConsump,N$73,FALSE)/VLOOKUP($A93,IndCons,N$73,FALSE)),0,VLOOKUP($A93,NonEConsump,N$73,FALSE)/VLOOKUP($A93,IndCons,N$73,FALSE))</f>
        <v/>
      </c>
      <c r="O93" s="124">
        <f>IF(ISERROR(VLOOKUP($A93,NonEConsump,O$73,FALSE)/VLOOKUP($A93,IndCons,O$73,FALSE)),0,VLOOKUP($A93,NonEConsump,O$73,FALSE)/VLOOKUP($A93,IndCons,O$73,FALSE))</f>
        <v/>
      </c>
      <c r="P93" s="124">
        <f>IF(ISERROR(VLOOKUP($A93,NonEConsump,P$73,FALSE)/VLOOKUP($A93,IndCons,P$73,FALSE)),0,VLOOKUP($A93,NonEConsump,P$73,FALSE)/VLOOKUP($A93,IndCons,P$73,FALSE))</f>
        <v/>
      </c>
      <c r="Q93" s="124">
        <f>IF(ISERROR(VLOOKUP($A93,NonEConsump,Q$73,FALSE)/VLOOKUP($A93,IndCons,Q$73,FALSE)),0,VLOOKUP($A93,NonEConsump,Q$73,FALSE)/VLOOKUP($A93,IndCons,Q$73,FALSE))</f>
        <v/>
      </c>
      <c r="R93" s="124">
        <f>IF(ISERROR(VLOOKUP($A93,NonEConsump,R$73,FALSE)/VLOOKUP($A93,IndCons,R$73,FALSE)),0,VLOOKUP($A93,NonEConsump,R$73,FALSE)/VLOOKUP($A93,IndCons,R$73,FALSE))</f>
        <v/>
      </c>
      <c r="S93" s="124">
        <f>IF(ISERROR(VLOOKUP($A93,NonEConsump,S$73,FALSE)/VLOOKUP($A93,IndCons,S$73,FALSE)),0,VLOOKUP($A93,NonEConsump,S$73,FALSE)/VLOOKUP($A93,IndCons,S$73,FALSE))</f>
        <v/>
      </c>
      <c r="T93" s="124">
        <f>IF(ISERROR(VLOOKUP($A93,NonEConsump,T$73,FALSE)/VLOOKUP($A93,IndCons,T$73,FALSE)),0,VLOOKUP($A93,NonEConsump,T$73,FALSE)/VLOOKUP($A93,IndCons,T$73,FALSE))</f>
        <v/>
      </c>
      <c r="U93" s="124">
        <f>IF(ISERROR(VLOOKUP($A93,NonEConsump,U$73,FALSE)/VLOOKUP($A93,IndCons,U$73,FALSE)),0,VLOOKUP($A93,NonEConsump,U$73,FALSE)/VLOOKUP($A93,IndCons,U$73,FALSE))</f>
        <v/>
      </c>
      <c r="V93" s="124">
        <f>IF(ISERROR(VLOOKUP($A93,NonEConsump,V$73,FALSE)/VLOOKUP($A93,IndCons,V$73,FALSE)),0,VLOOKUP($A93,NonEConsump,V$73,FALSE)/VLOOKUP($A93,IndCons,V$73,FALSE))</f>
        <v/>
      </c>
      <c r="W93" s="124">
        <f>IF(ISERROR(VLOOKUP($A93,NonEConsump,W$73,FALSE)/VLOOKUP($A93,IndCons,W$73,FALSE)),0,VLOOKUP($A93,NonEConsump,W$73,FALSE)/VLOOKUP($A93,IndCons,W$73,FALSE))</f>
        <v/>
      </c>
      <c r="X93" s="124">
        <f>IF(ISERROR(VLOOKUP($A93,NonEConsump,X$73,FALSE)/VLOOKUP($A93,IndCons,X$73,FALSE)),0,VLOOKUP($A93,NonEConsump,X$73,FALSE)/VLOOKUP($A93,IndCons,X$73,FALSE))</f>
        <v/>
      </c>
      <c r="Y93" s="124">
        <f>IF(ISERROR(VLOOKUP($A93,NonEConsump,Y$73,FALSE)/VLOOKUP($A93,IndCons,Y$73,FALSE)),0,VLOOKUP($A93,NonEConsump,Y$73,FALSE)/VLOOKUP($A93,IndCons,Y$73,FALSE))</f>
        <v/>
      </c>
      <c r="Z93" s="124">
        <f>IF(ISERROR(VLOOKUP($A93,NonEConsump,Z$73,FALSE)/VLOOKUP($A93,IndCons,Z$73,FALSE)),0,VLOOKUP($A93,NonEConsump,Z$73,FALSE)/VLOOKUP($A93,IndCons,Z$73,FALSE))</f>
        <v/>
      </c>
      <c r="AA93" s="124">
        <f>IF(ISERROR(VLOOKUP($A93,NonEConsump,AA$73,FALSE)/VLOOKUP($A93,IndCons,AA$73,FALSE)),0,VLOOKUP($A93,NonEConsump,AA$73,FALSE)/VLOOKUP($A93,IndCons,AA$73,FALSE))</f>
        <v/>
      </c>
      <c r="AB93" s="124">
        <f>IF(ISERROR(VLOOKUP($A93,NonEConsump,AB$73,FALSE)/VLOOKUP($A93,IndCons,AB$73,FALSE)),0,VLOOKUP($A93,NonEConsump,AB$73,FALSE)/VLOOKUP($A93,IndCons,AB$73,FALSE))</f>
        <v/>
      </c>
      <c r="AC93" s="124">
        <f>IF(ISERROR(VLOOKUP($A93,NonEConsump,AC$73,FALSE)/VLOOKUP($A93,IndCons,AC$73,FALSE)),0,VLOOKUP($A93,NonEConsump,AC$73,FALSE)/VLOOKUP($A93,IndCons,AC$73,FALSE))</f>
        <v/>
      </c>
      <c r="AD93" s="124">
        <f>IF(ISERROR(VLOOKUP($A93,NonEConsump,AD$73,FALSE)/VLOOKUP($A93,IndCons,AD$73,FALSE)),0,VLOOKUP($A93,NonEConsump,AD$73,FALSE)/VLOOKUP($A93,IndCons,AD$73,FALSE))</f>
        <v/>
      </c>
      <c r="AE93" s="124" t="n"/>
      <c r="AF93" s="125" t="n"/>
    </row>
    <row r="94">
      <c r="A94" s="113" t="inlineStr">
        <is>
          <t>Crude Oil</t>
        </is>
      </c>
      <c r="B94" s="124">
        <f>IF(ISERROR(VLOOKUP($A94,NonEConsump,B$73,FALSE)/VLOOKUP($A94,IndCons,B$73,FALSE)),0,VLOOKUP($A94,NonEConsump,B$73,FALSE)/VLOOKUP($A94,IndCons,B$73,FALSE))</f>
        <v/>
      </c>
      <c r="C94" s="124">
        <f>IF(ISERROR(VLOOKUP($A94,NonEConsump,C$73,FALSE)/VLOOKUP($A94,IndCons,C$73,FALSE)),0,VLOOKUP($A94,NonEConsump,C$73,FALSE)/VLOOKUP($A94,IndCons,C$73,FALSE))</f>
        <v/>
      </c>
      <c r="D94" s="124">
        <f>IF(ISERROR(VLOOKUP($A94,NonEConsump,D$73,FALSE)/VLOOKUP($A94,IndCons,D$73,FALSE)),0,VLOOKUP($A94,NonEConsump,D$73,FALSE)/VLOOKUP($A94,IndCons,D$73,FALSE))</f>
        <v/>
      </c>
      <c r="E94" s="124">
        <f>IF(ISERROR(VLOOKUP($A94,NonEConsump,E$73,FALSE)/VLOOKUP($A94,IndCons,E$73,FALSE)),0,VLOOKUP($A94,NonEConsump,E$73,FALSE)/VLOOKUP($A94,IndCons,E$73,FALSE))</f>
        <v/>
      </c>
      <c r="F94" s="124">
        <f>IF(ISERROR(VLOOKUP($A94,NonEConsump,F$73,FALSE)/VLOOKUP($A94,IndCons,F$73,FALSE)),0,VLOOKUP($A94,NonEConsump,F$73,FALSE)/VLOOKUP($A94,IndCons,F$73,FALSE))</f>
        <v/>
      </c>
      <c r="G94" s="124">
        <f>IF(ISERROR(VLOOKUP($A94,NonEConsump,G$73,FALSE)/VLOOKUP($A94,IndCons,G$73,FALSE)),0,VLOOKUP($A94,NonEConsump,G$73,FALSE)/VLOOKUP($A94,IndCons,G$73,FALSE))</f>
        <v/>
      </c>
      <c r="H94" s="124">
        <f>IF(ISERROR(VLOOKUP($A94,NonEConsump,H$73,FALSE)/VLOOKUP($A94,IndCons,H$73,FALSE)),0,VLOOKUP($A94,NonEConsump,H$73,FALSE)/VLOOKUP($A94,IndCons,H$73,FALSE))</f>
        <v/>
      </c>
      <c r="I94" s="124">
        <f>IF(ISERROR(VLOOKUP($A94,NonEConsump,I$73,FALSE)/VLOOKUP($A94,IndCons,I$73,FALSE)),0,VLOOKUP($A94,NonEConsump,I$73,FALSE)/VLOOKUP($A94,IndCons,I$73,FALSE))</f>
        <v/>
      </c>
      <c r="J94" s="124">
        <f>IF(ISERROR(VLOOKUP($A94,NonEConsump,J$73,FALSE)/VLOOKUP($A94,IndCons,J$73,FALSE)),0,VLOOKUP($A94,NonEConsump,J$73,FALSE)/VLOOKUP($A94,IndCons,J$73,FALSE))</f>
        <v/>
      </c>
      <c r="K94" s="124">
        <f>IF(ISERROR(VLOOKUP($A94,NonEConsump,K$73,FALSE)/VLOOKUP($A94,IndCons,K$73,FALSE)),0,VLOOKUP($A94,NonEConsump,K$73,FALSE)/VLOOKUP($A94,IndCons,K$73,FALSE))</f>
        <v/>
      </c>
      <c r="L94" s="124">
        <f>IF(ISERROR(VLOOKUP($A94,NonEConsump,L$73,FALSE)/VLOOKUP($A94,IndCons,L$73,FALSE)),0,VLOOKUP($A94,NonEConsump,L$73,FALSE)/VLOOKUP($A94,IndCons,L$73,FALSE))</f>
        <v/>
      </c>
      <c r="M94" s="124">
        <f>IF(ISERROR(VLOOKUP($A94,NonEConsump,M$73,FALSE)/VLOOKUP($A94,IndCons,M$73,FALSE)),0,VLOOKUP($A94,NonEConsump,M$73,FALSE)/VLOOKUP($A94,IndCons,M$73,FALSE))</f>
        <v/>
      </c>
      <c r="N94" s="124">
        <f>IF(ISERROR(VLOOKUP($A94,NonEConsump,N$73,FALSE)/VLOOKUP($A94,IndCons,N$73,FALSE)),0,VLOOKUP($A94,NonEConsump,N$73,FALSE)/VLOOKUP($A94,IndCons,N$73,FALSE))</f>
        <v/>
      </c>
      <c r="O94" s="124">
        <f>IF(ISERROR(VLOOKUP($A94,NonEConsump,O$73,FALSE)/VLOOKUP($A94,IndCons,O$73,FALSE)),0,VLOOKUP($A94,NonEConsump,O$73,FALSE)/VLOOKUP($A94,IndCons,O$73,FALSE))</f>
        <v/>
      </c>
      <c r="P94" s="124">
        <f>IF(ISERROR(VLOOKUP($A94,NonEConsump,P$73,FALSE)/VLOOKUP($A94,IndCons,P$73,FALSE)),0,VLOOKUP($A94,NonEConsump,P$73,FALSE)/VLOOKUP($A94,IndCons,P$73,FALSE))</f>
        <v/>
      </c>
      <c r="Q94" s="124">
        <f>IF(ISERROR(VLOOKUP($A94,NonEConsump,Q$73,FALSE)/VLOOKUP($A94,IndCons,Q$73,FALSE)),0,VLOOKUP($A94,NonEConsump,Q$73,FALSE)/VLOOKUP($A94,IndCons,Q$73,FALSE))</f>
        <v/>
      </c>
      <c r="R94" s="124">
        <f>IF(ISERROR(VLOOKUP($A94,NonEConsump,R$73,FALSE)/VLOOKUP($A94,IndCons,R$73,FALSE)),0,VLOOKUP($A94,NonEConsump,R$73,FALSE)/VLOOKUP($A94,IndCons,R$73,FALSE))</f>
        <v/>
      </c>
      <c r="S94" s="124">
        <f>IF(ISERROR(VLOOKUP($A94,NonEConsump,S$73,FALSE)/VLOOKUP($A94,IndCons,S$73,FALSE)),0,VLOOKUP($A94,NonEConsump,S$73,FALSE)/VLOOKUP($A94,IndCons,S$73,FALSE))</f>
        <v/>
      </c>
      <c r="T94" s="124">
        <f>IF(ISERROR(VLOOKUP($A94,NonEConsump,T$73,FALSE)/VLOOKUP($A94,IndCons,T$73,FALSE)),0,VLOOKUP($A94,NonEConsump,T$73,FALSE)/VLOOKUP($A94,IndCons,T$73,FALSE))</f>
        <v/>
      </c>
      <c r="U94" s="124">
        <f>IF(ISERROR(VLOOKUP($A94,NonEConsump,U$73,FALSE)/VLOOKUP($A94,IndCons,U$73,FALSE)),0,VLOOKUP($A94,NonEConsump,U$73,FALSE)/VLOOKUP($A94,IndCons,U$73,FALSE))</f>
        <v/>
      </c>
      <c r="V94" s="124">
        <f>IF(ISERROR(VLOOKUP($A94,NonEConsump,V$73,FALSE)/VLOOKUP($A94,IndCons,V$73,FALSE)),0,VLOOKUP($A94,NonEConsump,V$73,FALSE)/VLOOKUP($A94,IndCons,V$73,FALSE))</f>
        <v/>
      </c>
      <c r="W94" s="124">
        <f>IF(ISERROR(VLOOKUP($A94,NonEConsump,W$73,FALSE)/VLOOKUP($A94,IndCons,W$73,FALSE)),0,VLOOKUP($A94,NonEConsump,W$73,FALSE)/VLOOKUP($A94,IndCons,W$73,FALSE))</f>
        <v/>
      </c>
      <c r="X94" s="124">
        <f>IF(ISERROR(VLOOKUP($A94,NonEConsump,X$73,FALSE)/VLOOKUP($A94,IndCons,X$73,FALSE)),0,VLOOKUP($A94,NonEConsump,X$73,FALSE)/VLOOKUP($A94,IndCons,X$73,FALSE))</f>
        <v/>
      </c>
      <c r="Y94" s="124">
        <f>IF(ISERROR(VLOOKUP($A94,NonEConsump,Y$73,FALSE)/VLOOKUP($A94,IndCons,Y$73,FALSE)),0,VLOOKUP($A94,NonEConsump,Y$73,FALSE)/VLOOKUP($A94,IndCons,Y$73,FALSE))</f>
        <v/>
      </c>
      <c r="Z94" s="124">
        <f>IF(ISERROR(VLOOKUP($A94,NonEConsump,Z$73,FALSE)/VLOOKUP($A94,IndCons,Z$73,FALSE)),0,VLOOKUP($A94,NonEConsump,Z$73,FALSE)/VLOOKUP($A94,IndCons,Z$73,FALSE))</f>
        <v/>
      </c>
      <c r="AA94" s="124">
        <f>IF(ISERROR(VLOOKUP($A94,NonEConsump,AA$73,FALSE)/VLOOKUP($A94,IndCons,AA$73,FALSE)),0,VLOOKUP($A94,NonEConsump,AA$73,FALSE)/VLOOKUP($A94,IndCons,AA$73,FALSE))</f>
        <v/>
      </c>
      <c r="AB94" s="124">
        <f>IF(ISERROR(VLOOKUP($A94,NonEConsump,AB$73,FALSE)/VLOOKUP($A94,IndCons,AB$73,FALSE)),0,VLOOKUP($A94,NonEConsump,AB$73,FALSE)/VLOOKUP($A94,IndCons,AB$73,FALSE))</f>
        <v/>
      </c>
      <c r="AC94" s="124">
        <f>IF(ISERROR(VLOOKUP($A94,NonEConsump,AC$73,FALSE)/VLOOKUP($A94,IndCons,AC$73,FALSE)),0,VLOOKUP($A94,NonEConsump,AC$73,FALSE)/VLOOKUP($A94,IndCons,AC$73,FALSE))</f>
        <v/>
      </c>
      <c r="AD94" s="124">
        <f>IF(ISERROR(VLOOKUP($A94,NonEConsump,AD$73,FALSE)/VLOOKUP($A94,IndCons,AD$73,FALSE)),0,VLOOKUP($A94,NonEConsump,AD$73,FALSE)/VLOOKUP($A94,IndCons,AD$73,FALSE))</f>
        <v/>
      </c>
      <c r="AE94" s="124" t="n"/>
      <c r="AF94" s="125" t="n"/>
    </row>
    <row r="95">
      <c r="A95" s="113" t="inlineStr">
        <is>
          <t>Kerosene</t>
        </is>
      </c>
      <c r="B95" s="124">
        <f>IF(ISERROR(VLOOKUP($A95,NonEConsump,B$73,FALSE)/VLOOKUP($A95,IndCons,B$73,FALSE)),0,VLOOKUP($A95,NonEConsump,B$73,FALSE)/VLOOKUP($A95,IndCons,B$73,FALSE))</f>
        <v/>
      </c>
      <c r="C95" s="124">
        <f>IF(ISERROR(VLOOKUP($A95,NonEConsump,C$73,FALSE)/VLOOKUP($A95,IndCons,C$73,FALSE)),0,VLOOKUP($A95,NonEConsump,C$73,FALSE)/VLOOKUP($A95,IndCons,C$73,FALSE))</f>
        <v/>
      </c>
      <c r="D95" s="124">
        <f>IF(ISERROR(VLOOKUP($A95,NonEConsump,D$73,FALSE)/VLOOKUP($A95,IndCons,D$73,FALSE)),0,VLOOKUP($A95,NonEConsump,D$73,FALSE)/VLOOKUP($A95,IndCons,D$73,FALSE))</f>
        <v/>
      </c>
      <c r="E95" s="124">
        <f>IF(ISERROR(VLOOKUP($A95,NonEConsump,E$73,FALSE)/VLOOKUP($A95,IndCons,E$73,FALSE)),0,VLOOKUP($A95,NonEConsump,E$73,FALSE)/VLOOKUP($A95,IndCons,E$73,FALSE))</f>
        <v/>
      </c>
      <c r="F95" s="124">
        <f>IF(ISERROR(VLOOKUP($A95,NonEConsump,F$73,FALSE)/VLOOKUP($A95,IndCons,F$73,FALSE)),0,VLOOKUP($A95,NonEConsump,F$73,FALSE)/VLOOKUP($A95,IndCons,F$73,FALSE))</f>
        <v/>
      </c>
      <c r="G95" s="124">
        <f>IF(ISERROR(VLOOKUP($A95,NonEConsump,G$73,FALSE)/VLOOKUP($A95,IndCons,G$73,FALSE)),0,VLOOKUP($A95,NonEConsump,G$73,FALSE)/VLOOKUP($A95,IndCons,G$73,FALSE))</f>
        <v/>
      </c>
      <c r="H95" s="124">
        <f>IF(ISERROR(VLOOKUP($A95,NonEConsump,H$73,FALSE)/VLOOKUP($A95,IndCons,H$73,FALSE)),0,VLOOKUP($A95,NonEConsump,H$73,FALSE)/VLOOKUP($A95,IndCons,H$73,FALSE))</f>
        <v/>
      </c>
      <c r="I95" s="124">
        <f>IF(ISERROR(VLOOKUP($A95,NonEConsump,I$73,FALSE)/VLOOKUP($A95,IndCons,I$73,FALSE)),0,VLOOKUP($A95,NonEConsump,I$73,FALSE)/VLOOKUP($A95,IndCons,I$73,FALSE))</f>
        <v/>
      </c>
      <c r="J95" s="124">
        <f>IF(ISERROR(VLOOKUP($A95,NonEConsump,J$73,FALSE)/VLOOKUP($A95,IndCons,J$73,FALSE)),0,VLOOKUP($A95,NonEConsump,J$73,FALSE)/VLOOKUP($A95,IndCons,J$73,FALSE))</f>
        <v/>
      </c>
      <c r="K95" s="124">
        <f>IF(ISERROR(VLOOKUP($A95,NonEConsump,K$73,FALSE)/VLOOKUP($A95,IndCons,K$73,FALSE)),0,VLOOKUP($A95,NonEConsump,K$73,FALSE)/VLOOKUP($A95,IndCons,K$73,FALSE))</f>
        <v/>
      </c>
      <c r="L95" s="124">
        <f>IF(ISERROR(VLOOKUP($A95,NonEConsump,L$73,FALSE)/VLOOKUP($A95,IndCons,L$73,FALSE)),0,VLOOKUP($A95,NonEConsump,L$73,FALSE)/VLOOKUP($A95,IndCons,L$73,FALSE))</f>
        <v/>
      </c>
      <c r="M95" s="124">
        <f>IF(ISERROR(VLOOKUP($A95,NonEConsump,M$73,FALSE)/VLOOKUP($A95,IndCons,M$73,FALSE)),0,VLOOKUP($A95,NonEConsump,M$73,FALSE)/VLOOKUP($A95,IndCons,M$73,FALSE))</f>
        <v/>
      </c>
      <c r="N95" s="124">
        <f>IF(ISERROR(VLOOKUP($A95,NonEConsump,N$73,FALSE)/VLOOKUP($A95,IndCons,N$73,FALSE)),0,VLOOKUP($A95,NonEConsump,N$73,FALSE)/VLOOKUP($A95,IndCons,N$73,FALSE))</f>
        <v/>
      </c>
      <c r="O95" s="124">
        <f>IF(ISERROR(VLOOKUP($A95,NonEConsump,O$73,FALSE)/VLOOKUP($A95,IndCons,O$73,FALSE)),0,VLOOKUP($A95,NonEConsump,O$73,FALSE)/VLOOKUP($A95,IndCons,O$73,FALSE))</f>
        <v/>
      </c>
      <c r="P95" s="124">
        <f>IF(ISERROR(VLOOKUP($A95,NonEConsump,P$73,FALSE)/VLOOKUP($A95,IndCons,P$73,FALSE)),0,VLOOKUP($A95,NonEConsump,P$73,FALSE)/VLOOKUP($A95,IndCons,P$73,FALSE))</f>
        <v/>
      </c>
      <c r="Q95" s="124">
        <f>IF(ISERROR(VLOOKUP($A95,NonEConsump,Q$73,FALSE)/VLOOKUP($A95,IndCons,Q$73,FALSE)),0,VLOOKUP($A95,NonEConsump,Q$73,FALSE)/VLOOKUP($A95,IndCons,Q$73,FALSE))</f>
        <v/>
      </c>
      <c r="R95" s="124">
        <f>IF(ISERROR(VLOOKUP($A95,NonEConsump,R$73,FALSE)/VLOOKUP($A95,IndCons,R$73,FALSE)),0,VLOOKUP($A95,NonEConsump,R$73,FALSE)/VLOOKUP($A95,IndCons,R$73,FALSE))</f>
        <v/>
      </c>
      <c r="S95" s="124">
        <f>IF(ISERROR(VLOOKUP($A95,NonEConsump,S$73,FALSE)/VLOOKUP($A95,IndCons,S$73,FALSE)),0,VLOOKUP($A95,NonEConsump,S$73,FALSE)/VLOOKUP($A95,IndCons,S$73,FALSE))</f>
        <v/>
      </c>
      <c r="T95" s="124">
        <f>IF(ISERROR(VLOOKUP($A95,NonEConsump,T$73,FALSE)/VLOOKUP($A95,IndCons,T$73,FALSE)),0,VLOOKUP($A95,NonEConsump,T$73,FALSE)/VLOOKUP($A95,IndCons,T$73,FALSE))</f>
        <v/>
      </c>
      <c r="U95" s="124">
        <f>IF(ISERROR(VLOOKUP($A95,NonEConsump,U$73,FALSE)/VLOOKUP($A95,IndCons,U$73,FALSE)),0,VLOOKUP($A95,NonEConsump,U$73,FALSE)/VLOOKUP($A95,IndCons,U$73,FALSE))</f>
        <v/>
      </c>
      <c r="V95" s="124">
        <f>IF(ISERROR(VLOOKUP($A95,NonEConsump,V$73,FALSE)/VLOOKUP($A95,IndCons,V$73,FALSE)),0,VLOOKUP($A95,NonEConsump,V$73,FALSE)/VLOOKUP($A95,IndCons,V$73,FALSE))</f>
        <v/>
      </c>
      <c r="W95" s="124">
        <f>IF(ISERROR(VLOOKUP($A95,NonEConsump,W$73,FALSE)/VLOOKUP($A95,IndCons,W$73,FALSE)),0,VLOOKUP($A95,NonEConsump,W$73,FALSE)/VLOOKUP($A95,IndCons,W$73,FALSE))</f>
        <v/>
      </c>
      <c r="X95" s="124">
        <f>IF(ISERROR(VLOOKUP($A95,NonEConsump,X$73,FALSE)/VLOOKUP($A95,IndCons,X$73,FALSE)),0,VLOOKUP($A95,NonEConsump,X$73,FALSE)/VLOOKUP($A95,IndCons,X$73,FALSE))</f>
        <v/>
      </c>
      <c r="Y95" s="124">
        <f>IF(ISERROR(VLOOKUP($A95,NonEConsump,Y$73,FALSE)/VLOOKUP($A95,IndCons,Y$73,FALSE)),0,VLOOKUP($A95,NonEConsump,Y$73,FALSE)/VLOOKUP($A95,IndCons,Y$73,FALSE))</f>
        <v/>
      </c>
      <c r="Z95" s="124">
        <f>IF(ISERROR(VLOOKUP($A95,NonEConsump,Z$73,FALSE)/VLOOKUP($A95,IndCons,Z$73,FALSE)),0,VLOOKUP($A95,NonEConsump,Z$73,FALSE)/VLOOKUP($A95,IndCons,Z$73,FALSE))</f>
        <v/>
      </c>
      <c r="AA95" s="124">
        <f>IF(ISERROR(VLOOKUP($A95,NonEConsump,AA$73,FALSE)/VLOOKUP($A95,IndCons,AA$73,FALSE)),0,VLOOKUP($A95,NonEConsump,AA$73,FALSE)/VLOOKUP($A95,IndCons,AA$73,FALSE))</f>
        <v/>
      </c>
      <c r="AB95" s="124">
        <f>IF(ISERROR(VLOOKUP($A95,NonEConsump,AB$73,FALSE)/VLOOKUP($A95,IndCons,AB$73,FALSE)),0,VLOOKUP($A95,NonEConsump,AB$73,FALSE)/VLOOKUP($A95,IndCons,AB$73,FALSE))</f>
        <v/>
      </c>
      <c r="AC95" s="124">
        <f>IF(ISERROR(VLOOKUP($A95,NonEConsump,AC$73,FALSE)/VLOOKUP($A95,IndCons,AC$73,FALSE)),0,VLOOKUP($A95,NonEConsump,AC$73,FALSE)/VLOOKUP($A95,IndCons,AC$73,FALSE))</f>
        <v/>
      </c>
      <c r="AD95" s="124">
        <f>IF(ISERROR(VLOOKUP($A95,NonEConsump,AD$73,FALSE)/VLOOKUP($A95,IndCons,AD$73,FALSE)),0,VLOOKUP($A95,NonEConsump,AD$73,FALSE)/VLOOKUP($A95,IndCons,AD$73,FALSE))</f>
        <v/>
      </c>
      <c r="AE95" s="124" t="n"/>
      <c r="AF95" s="125" t="n"/>
    </row>
    <row r="96">
      <c r="A96" s="113" t="inlineStr">
        <is>
          <t>Motor Gasoline</t>
        </is>
      </c>
      <c r="B96" s="124">
        <f>IF(ISERROR(VLOOKUP($A96,NonEConsump,B$73,FALSE)/VLOOKUP($A96,IndCons,B$73,FALSE)),0,VLOOKUP($A96,NonEConsump,B$73,FALSE)/VLOOKUP($A96,IndCons,B$73,FALSE))</f>
        <v/>
      </c>
      <c r="C96" s="124">
        <f>IF(ISERROR(VLOOKUP($A96,NonEConsump,C$73,FALSE)/VLOOKUP($A96,IndCons,C$73,FALSE)),0,VLOOKUP($A96,NonEConsump,C$73,FALSE)/VLOOKUP($A96,IndCons,C$73,FALSE))</f>
        <v/>
      </c>
      <c r="D96" s="124">
        <f>IF(ISERROR(VLOOKUP($A96,NonEConsump,D$73,FALSE)/VLOOKUP($A96,IndCons,D$73,FALSE)),0,VLOOKUP($A96,NonEConsump,D$73,FALSE)/VLOOKUP($A96,IndCons,D$73,FALSE))</f>
        <v/>
      </c>
      <c r="E96" s="124">
        <f>IF(ISERROR(VLOOKUP($A96,NonEConsump,E$73,FALSE)/VLOOKUP($A96,IndCons,E$73,FALSE)),0,VLOOKUP($A96,NonEConsump,E$73,FALSE)/VLOOKUP($A96,IndCons,E$73,FALSE))</f>
        <v/>
      </c>
      <c r="F96" s="124">
        <f>IF(ISERROR(VLOOKUP($A96,NonEConsump,F$73,FALSE)/VLOOKUP($A96,IndCons,F$73,FALSE)),0,VLOOKUP($A96,NonEConsump,F$73,FALSE)/VLOOKUP($A96,IndCons,F$73,FALSE))</f>
        <v/>
      </c>
      <c r="G96" s="124">
        <f>IF(ISERROR(VLOOKUP($A96,NonEConsump,G$73,FALSE)/VLOOKUP($A96,IndCons,G$73,FALSE)),0,VLOOKUP($A96,NonEConsump,G$73,FALSE)/VLOOKUP($A96,IndCons,G$73,FALSE))</f>
        <v/>
      </c>
      <c r="H96" s="124">
        <f>IF(ISERROR(VLOOKUP($A96,NonEConsump,H$73,FALSE)/VLOOKUP($A96,IndCons,H$73,FALSE)),0,VLOOKUP($A96,NonEConsump,H$73,FALSE)/VLOOKUP($A96,IndCons,H$73,FALSE))</f>
        <v/>
      </c>
      <c r="I96" s="124">
        <f>IF(ISERROR(VLOOKUP($A96,NonEConsump,I$73,FALSE)/VLOOKUP($A96,IndCons,I$73,FALSE)),0,VLOOKUP($A96,NonEConsump,I$73,FALSE)/VLOOKUP($A96,IndCons,I$73,FALSE))</f>
        <v/>
      </c>
      <c r="J96" s="124">
        <f>IF(ISERROR(VLOOKUP($A96,NonEConsump,J$73,FALSE)/VLOOKUP($A96,IndCons,J$73,FALSE)),0,VLOOKUP($A96,NonEConsump,J$73,FALSE)/VLOOKUP($A96,IndCons,J$73,FALSE))</f>
        <v/>
      </c>
      <c r="K96" s="124">
        <f>IF(ISERROR(VLOOKUP($A96,NonEConsump,K$73,FALSE)/VLOOKUP($A96,IndCons,K$73,FALSE)),0,VLOOKUP($A96,NonEConsump,K$73,FALSE)/VLOOKUP($A96,IndCons,K$73,FALSE))</f>
        <v/>
      </c>
      <c r="L96" s="124">
        <f>IF(ISERROR(VLOOKUP($A96,NonEConsump,L$73,FALSE)/VLOOKUP($A96,IndCons,L$73,FALSE)),0,VLOOKUP($A96,NonEConsump,L$73,FALSE)/VLOOKUP($A96,IndCons,L$73,FALSE))</f>
        <v/>
      </c>
      <c r="M96" s="124">
        <f>IF(ISERROR(VLOOKUP($A96,NonEConsump,M$73,FALSE)/VLOOKUP($A96,IndCons,M$73,FALSE)),0,VLOOKUP($A96,NonEConsump,M$73,FALSE)/VLOOKUP($A96,IndCons,M$73,FALSE))</f>
        <v/>
      </c>
      <c r="N96" s="124">
        <f>IF(ISERROR(VLOOKUP($A96,NonEConsump,N$73,FALSE)/VLOOKUP($A96,IndCons,N$73,FALSE)),0,VLOOKUP($A96,NonEConsump,N$73,FALSE)/VLOOKUP($A96,IndCons,N$73,FALSE))</f>
        <v/>
      </c>
      <c r="O96" s="124">
        <f>IF(ISERROR(VLOOKUP($A96,NonEConsump,O$73,FALSE)/VLOOKUP($A96,IndCons,O$73,FALSE)),0,VLOOKUP($A96,NonEConsump,O$73,FALSE)/VLOOKUP($A96,IndCons,O$73,FALSE))</f>
        <v/>
      </c>
      <c r="P96" s="124">
        <f>IF(ISERROR(VLOOKUP($A96,NonEConsump,P$73,FALSE)/VLOOKUP($A96,IndCons,P$73,FALSE)),0,VLOOKUP($A96,NonEConsump,P$73,FALSE)/VLOOKUP($A96,IndCons,P$73,FALSE))</f>
        <v/>
      </c>
      <c r="Q96" s="124">
        <f>IF(ISERROR(VLOOKUP($A96,NonEConsump,Q$73,FALSE)/VLOOKUP($A96,IndCons,Q$73,FALSE)),0,VLOOKUP($A96,NonEConsump,Q$73,FALSE)/VLOOKUP($A96,IndCons,Q$73,FALSE))</f>
        <v/>
      </c>
      <c r="R96" s="124">
        <f>IF(ISERROR(VLOOKUP($A96,NonEConsump,R$73,FALSE)/VLOOKUP($A96,IndCons,R$73,FALSE)),0,VLOOKUP($A96,NonEConsump,R$73,FALSE)/VLOOKUP($A96,IndCons,R$73,FALSE))</f>
        <v/>
      </c>
      <c r="S96" s="124">
        <f>IF(ISERROR(VLOOKUP($A96,NonEConsump,S$73,FALSE)/VLOOKUP($A96,IndCons,S$73,FALSE)),0,VLOOKUP($A96,NonEConsump,S$73,FALSE)/VLOOKUP($A96,IndCons,S$73,FALSE))</f>
        <v/>
      </c>
      <c r="T96" s="124">
        <f>IF(ISERROR(VLOOKUP($A96,NonEConsump,T$73,FALSE)/VLOOKUP($A96,IndCons,T$73,FALSE)),0,VLOOKUP($A96,NonEConsump,T$73,FALSE)/VLOOKUP($A96,IndCons,T$73,FALSE))</f>
        <v/>
      </c>
      <c r="U96" s="124">
        <f>IF(ISERROR(VLOOKUP($A96,NonEConsump,U$73,FALSE)/VLOOKUP($A96,IndCons,U$73,FALSE)),0,VLOOKUP($A96,NonEConsump,U$73,FALSE)/VLOOKUP($A96,IndCons,U$73,FALSE))</f>
        <v/>
      </c>
      <c r="V96" s="124">
        <f>IF(ISERROR(VLOOKUP($A96,NonEConsump,V$73,FALSE)/VLOOKUP($A96,IndCons,V$73,FALSE)),0,VLOOKUP($A96,NonEConsump,V$73,FALSE)/VLOOKUP($A96,IndCons,V$73,FALSE))</f>
        <v/>
      </c>
      <c r="W96" s="124">
        <f>IF(ISERROR(VLOOKUP($A96,NonEConsump,W$73,FALSE)/VLOOKUP($A96,IndCons,W$73,FALSE)),0,VLOOKUP($A96,NonEConsump,W$73,FALSE)/VLOOKUP($A96,IndCons,W$73,FALSE))</f>
        <v/>
      </c>
      <c r="X96" s="124">
        <f>IF(ISERROR(VLOOKUP($A96,NonEConsump,X$73,FALSE)/VLOOKUP($A96,IndCons,X$73,FALSE)),0,VLOOKUP($A96,NonEConsump,X$73,FALSE)/VLOOKUP($A96,IndCons,X$73,FALSE))</f>
        <v/>
      </c>
      <c r="Y96" s="124">
        <f>IF(ISERROR(VLOOKUP($A96,NonEConsump,Y$73,FALSE)/VLOOKUP($A96,IndCons,Y$73,FALSE)),0,VLOOKUP($A96,NonEConsump,Y$73,FALSE)/VLOOKUP($A96,IndCons,Y$73,FALSE))</f>
        <v/>
      </c>
      <c r="Z96" s="124">
        <f>IF(ISERROR(VLOOKUP($A96,NonEConsump,Z$73,FALSE)/VLOOKUP($A96,IndCons,Z$73,FALSE)),0,VLOOKUP($A96,NonEConsump,Z$73,FALSE)/VLOOKUP($A96,IndCons,Z$73,FALSE))</f>
        <v/>
      </c>
      <c r="AA96" s="124">
        <f>IF(ISERROR(VLOOKUP($A96,NonEConsump,AA$73,FALSE)/VLOOKUP($A96,IndCons,AA$73,FALSE)),0,VLOOKUP($A96,NonEConsump,AA$73,FALSE)/VLOOKUP($A96,IndCons,AA$73,FALSE))</f>
        <v/>
      </c>
      <c r="AB96" s="124">
        <f>IF(ISERROR(VLOOKUP($A96,NonEConsump,AB$73,FALSE)/VLOOKUP($A96,IndCons,AB$73,FALSE)),0,VLOOKUP($A96,NonEConsump,AB$73,FALSE)/VLOOKUP($A96,IndCons,AB$73,FALSE))</f>
        <v/>
      </c>
      <c r="AC96" s="124">
        <f>IF(ISERROR(VLOOKUP($A96,NonEConsump,AC$73,FALSE)/VLOOKUP($A96,IndCons,AC$73,FALSE)),0,VLOOKUP($A96,NonEConsump,AC$73,FALSE)/VLOOKUP($A96,IndCons,AC$73,FALSE))</f>
        <v/>
      </c>
      <c r="AD96" s="124">
        <f>IF(ISERROR(VLOOKUP($A96,NonEConsump,AD$73,FALSE)/VLOOKUP($A96,IndCons,AD$73,FALSE)),0,VLOOKUP($A96,NonEConsump,AD$73,FALSE)/VLOOKUP($A96,IndCons,AD$73,FALSE))</f>
        <v/>
      </c>
      <c r="AE96" s="124" t="n"/>
      <c r="AF96" s="125" t="n"/>
    </row>
    <row r="97">
      <c r="A97" s="113" t="inlineStr">
        <is>
          <t>Motor Gasoline Blending Components</t>
        </is>
      </c>
      <c r="B97" s="124">
        <f>IF(ISERROR(VLOOKUP($A97,NonEConsump,B$73,FALSE)/VLOOKUP($A97,IndCons,B$73,FALSE)),0,VLOOKUP($A97,NonEConsump,B$73,FALSE)/VLOOKUP($A97,IndCons,B$73,FALSE))</f>
        <v/>
      </c>
      <c r="C97" s="124">
        <f>IF(ISERROR(VLOOKUP($A97,NonEConsump,C$73,FALSE)/VLOOKUP($A97,IndCons,C$73,FALSE)),0,VLOOKUP($A97,NonEConsump,C$73,FALSE)/VLOOKUP($A97,IndCons,C$73,FALSE))</f>
        <v/>
      </c>
      <c r="D97" s="124">
        <f>IF(ISERROR(VLOOKUP($A97,NonEConsump,D$73,FALSE)/VLOOKUP($A97,IndCons,D$73,FALSE)),0,VLOOKUP($A97,NonEConsump,D$73,FALSE)/VLOOKUP($A97,IndCons,D$73,FALSE))</f>
        <v/>
      </c>
      <c r="E97" s="124">
        <f>IF(ISERROR(VLOOKUP($A97,NonEConsump,E$73,FALSE)/VLOOKUP($A97,IndCons,E$73,FALSE)),0,VLOOKUP($A97,NonEConsump,E$73,FALSE)/VLOOKUP($A97,IndCons,E$73,FALSE))</f>
        <v/>
      </c>
      <c r="F97" s="124">
        <f>IF(ISERROR(VLOOKUP($A97,NonEConsump,F$73,FALSE)/VLOOKUP($A97,IndCons,F$73,FALSE)),0,VLOOKUP($A97,NonEConsump,F$73,FALSE)/VLOOKUP($A97,IndCons,F$73,FALSE))</f>
        <v/>
      </c>
      <c r="G97" s="124">
        <f>IF(ISERROR(VLOOKUP($A97,NonEConsump,G$73,FALSE)/VLOOKUP($A97,IndCons,G$73,FALSE)),0,VLOOKUP($A97,NonEConsump,G$73,FALSE)/VLOOKUP($A97,IndCons,G$73,FALSE))</f>
        <v/>
      </c>
      <c r="H97" s="124">
        <f>IF(ISERROR(VLOOKUP($A97,NonEConsump,H$73,FALSE)/VLOOKUP($A97,IndCons,H$73,FALSE)),0,VLOOKUP($A97,NonEConsump,H$73,FALSE)/VLOOKUP($A97,IndCons,H$73,FALSE))</f>
        <v/>
      </c>
      <c r="I97" s="124">
        <f>IF(ISERROR(VLOOKUP($A97,NonEConsump,I$73,FALSE)/VLOOKUP($A97,IndCons,I$73,FALSE)),0,VLOOKUP($A97,NonEConsump,I$73,FALSE)/VLOOKUP($A97,IndCons,I$73,FALSE))</f>
        <v/>
      </c>
      <c r="J97" s="124">
        <f>IF(ISERROR(VLOOKUP($A97,NonEConsump,J$73,FALSE)/VLOOKUP($A97,IndCons,J$73,FALSE)),0,VLOOKUP($A97,NonEConsump,J$73,FALSE)/VLOOKUP($A97,IndCons,J$73,FALSE))</f>
        <v/>
      </c>
      <c r="K97" s="124">
        <f>IF(ISERROR(VLOOKUP($A97,NonEConsump,K$73,FALSE)/VLOOKUP($A97,IndCons,K$73,FALSE)),0,VLOOKUP($A97,NonEConsump,K$73,FALSE)/VLOOKUP($A97,IndCons,K$73,FALSE))</f>
        <v/>
      </c>
      <c r="L97" s="124">
        <f>IF(ISERROR(VLOOKUP($A97,NonEConsump,L$73,FALSE)/VLOOKUP($A97,IndCons,L$73,FALSE)),0,VLOOKUP($A97,NonEConsump,L$73,FALSE)/VLOOKUP($A97,IndCons,L$73,FALSE))</f>
        <v/>
      </c>
      <c r="M97" s="124">
        <f>IF(ISERROR(VLOOKUP($A97,NonEConsump,M$73,FALSE)/VLOOKUP($A97,IndCons,M$73,FALSE)),0,VLOOKUP($A97,NonEConsump,M$73,FALSE)/VLOOKUP($A97,IndCons,M$73,FALSE))</f>
        <v/>
      </c>
      <c r="N97" s="124">
        <f>IF(ISERROR(VLOOKUP($A97,NonEConsump,N$73,FALSE)/VLOOKUP($A97,IndCons,N$73,FALSE)),0,VLOOKUP($A97,NonEConsump,N$73,FALSE)/VLOOKUP($A97,IndCons,N$73,FALSE))</f>
        <v/>
      </c>
      <c r="O97" s="124">
        <f>IF(ISERROR(VLOOKUP($A97,NonEConsump,O$73,FALSE)/VLOOKUP($A97,IndCons,O$73,FALSE)),0,VLOOKUP($A97,NonEConsump,O$73,FALSE)/VLOOKUP($A97,IndCons,O$73,FALSE))</f>
        <v/>
      </c>
      <c r="P97" s="124">
        <f>IF(ISERROR(VLOOKUP($A97,NonEConsump,P$73,FALSE)/VLOOKUP($A97,IndCons,P$73,FALSE)),0,VLOOKUP($A97,NonEConsump,P$73,FALSE)/VLOOKUP($A97,IndCons,P$73,FALSE))</f>
        <v/>
      </c>
      <c r="Q97" s="124">
        <f>IF(ISERROR(VLOOKUP($A97,NonEConsump,Q$73,FALSE)/VLOOKUP($A97,IndCons,Q$73,FALSE)),0,VLOOKUP($A97,NonEConsump,Q$73,FALSE)/VLOOKUP($A97,IndCons,Q$73,FALSE))</f>
        <v/>
      </c>
      <c r="R97" s="124">
        <f>IF(ISERROR(VLOOKUP($A97,NonEConsump,R$73,FALSE)/VLOOKUP($A97,IndCons,R$73,FALSE)),0,VLOOKUP($A97,NonEConsump,R$73,FALSE)/VLOOKUP($A97,IndCons,R$73,FALSE))</f>
        <v/>
      </c>
      <c r="S97" s="124">
        <f>IF(ISERROR(VLOOKUP($A97,NonEConsump,S$73,FALSE)/VLOOKUP($A97,IndCons,S$73,FALSE)),0,VLOOKUP($A97,NonEConsump,S$73,FALSE)/VLOOKUP($A97,IndCons,S$73,FALSE))</f>
        <v/>
      </c>
      <c r="T97" s="124">
        <f>IF(ISERROR(VLOOKUP($A97,NonEConsump,T$73,FALSE)/VLOOKUP($A97,IndCons,T$73,FALSE)),0,VLOOKUP($A97,NonEConsump,T$73,FALSE)/VLOOKUP($A97,IndCons,T$73,FALSE))</f>
        <v/>
      </c>
      <c r="U97" s="124">
        <f>IF(ISERROR(VLOOKUP($A97,NonEConsump,U$73,FALSE)/VLOOKUP($A97,IndCons,U$73,FALSE)),0,VLOOKUP($A97,NonEConsump,U$73,FALSE)/VLOOKUP($A97,IndCons,U$73,FALSE))</f>
        <v/>
      </c>
      <c r="V97" s="124">
        <f>IF(ISERROR(VLOOKUP($A97,NonEConsump,V$73,FALSE)/VLOOKUP($A97,IndCons,V$73,FALSE)),0,VLOOKUP($A97,NonEConsump,V$73,FALSE)/VLOOKUP($A97,IndCons,V$73,FALSE))</f>
        <v/>
      </c>
      <c r="W97" s="124">
        <f>IF(ISERROR(VLOOKUP($A97,NonEConsump,W$73,FALSE)/VLOOKUP($A97,IndCons,W$73,FALSE)),0,VLOOKUP($A97,NonEConsump,W$73,FALSE)/VLOOKUP($A97,IndCons,W$73,FALSE))</f>
        <v/>
      </c>
      <c r="X97" s="124">
        <f>IF(ISERROR(VLOOKUP($A97,NonEConsump,X$73,FALSE)/VLOOKUP($A97,IndCons,X$73,FALSE)),0,VLOOKUP($A97,NonEConsump,X$73,FALSE)/VLOOKUP($A97,IndCons,X$73,FALSE))</f>
        <v/>
      </c>
      <c r="Y97" s="124">
        <f>IF(ISERROR(VLOOKUP($A97,NonEConsump,Y$73,FALSE)/VLOOKUP($A97,IndCons,Y$73,FALSE)),0,VLOOKUP($A97,NonEConsump,Y$73,FALSE)/VLOOKUP($A97,IndCons,Y$73,FALSE))</f>
        <v/>
      </c>
      <c r="Z97" s="124">
        <f>IF(ISERROR(VLOOKUP($A97,NonEConsump,Z$73,FALSE)/VLOOKUP($A97,IndCons,Z$73,FALSE)),0,VLOOKUP($A97,NonEConsump,Z$73,FALSE)/VLOOKUP($A97,IndCons,Z$73,FALSE))</f>
        <v/>
      </c>
      <c r="AA97" s="124">
        <f>IF(ISERROR(VLOOKUP($A97,NonEConsump,AA$73,FALSE)/VLOOKUP($A97,IndCons,AA$73,FALSE)),0,VLOOKUP($A97,NonEConsump,AA$73,FALSE)/VLOOKUP($A97,IndCons,AA$73,FALSE))</f>
        <v/>
      </c>
      <c r="AB97" s="124">
        <f>IF(ISERROR(VLOOKUP($A97,NonEConsump,AB$73,FALSE)/VLOOKUP($A97,IndCons,AB$73,FALSE)),0,VLOOKUP($A97,NonEConsump,AB$73,FALSE)/VLOOKUP($A97,IndCons,AB$73,FALSE))</f>
        <v/>
      </c>
      <c r="AC97" s="124">
        <f>IF(ISERROR(VLOOKUP($A97,NonEConsump,AC$73,FALSE)/VLOOKUP($A97,IndCons,AC$73,FALSE)),0,VLOOKUP($A97,NonEConsump,AC$73,FALSE)/VLOOKUP($A97,IndCons,AC$73,FALSE))</f>
        <v/>
      </c>
      <c r="AD97" s="124">
        <f>IF(ISERROR(VLOOKUP($A97,NonEConsump,AD$73,FALSE)/VLOOKUP($A97,IndCons,AD$73,FALSE)),0,VLOOKUP($A97,NonEConsump,AD$73,FALSE)/VLOOKUP($A97,IndCons,AD$73,FALSE))</f>
        <v/>
      </c>
      <c r="AE97" s="124" t="n"/>
      <c r="AF97" s="125" t="n"/>
    </row>
    <row r="98" ht="14" customHeight="1" s="159" thickBot="1">
      <c r="A98" s="113" t="inlineStr">
        <is>
          <t>Unfinished Oils</t>
        </is>
      </c>
      <c r="B98" s="124">
        <f>IF(ISERROR(VLOOKUP($A98,NonEConsump,B$73,FALSE)/VLOOKUP($A98,IndCons,B$73,FALSE)),0,VLOOKUP($A98,NonEConsump,B$73,FALSE)/VLOOKUP($A98,IndCons,B$73,FALSE))</f>
        <v/>
      </c>
      <c r="C98" s="124">
        <f>IF(ISERROR(VLOOKUP($A98,NonEConsump,C$73,FALSE)/VLOOKUP($A98,IndCons,C$73,FALSE)),0,VLOOKUP($A98,NonEConsump,C$73,FALSE)/VLOOKUP($A98,IndCons,C$73,FALSE))</f>
        <v/>
      </c>
      <c r="D98" s="124">
        <f>IF(ISERROR(VLOOKUP($A98,NonEConsump,D$73,FALSE)/VLOOKUP($A98,IndCons,D$73,FALSE)),0,VLOOKUP($A98,NonEConsump,D$73,FALSE)/VLOOKUP($A98,IndCons,D$73,FALSE))</f>
        <v/>
      </c>
      <c r="E98" s="124">
        <f>IF(ISERROR(VLOOKUP($A98,NonEConsump,E$73,FALSE)/VLOOKUP($A98,IndCons,E$73,FALSE)),0,VLOOKUP($A98,NonEConsump,E$73,FALSE)/VLOOKUP($A98,IndCons,E$73,FALSE))</f>
        <v/>
      </c>
      <c r="F98" s="124">
        <f>IF(ISERROR(VLOOKUP($A98,NonEConsump,F$73,FALSE)/VLOOKUP($A98,IndCons,F$73,FALSE)),0,VLOOKUP($A98,NonEConsump,F$73,FALSE)/VLOOKUP($A98,IndCons,F$73,FALSE))</f>
        <v/>
      </c>
      <c r="G98" s="124">
        <f>IF(ISERROR(VLOOKUP($A98,NonEConsump,G$73,FALSE)/VLOOKUP($A98,IndCons,G$73,FALSE)),0,VLOOKUP($A98,NonEConsump,G$73,FALSE)/VLOOKUP($A98,IndCons,G$73,FALSE))</f>
        <v/>
      </c>
      <c r="H98" s="124">
        <f>IF(ISERROR(VLOOKUP($A98,NonEConsump,H$73,FALSE)/VLOOKUP($A98,IndCons,H$73,FALSE)),0,VLOOKUP($A98,NonEConsump,H$73,FALSE)/VLOOKUP($A98,IndCons,H$73,FALSE))</f>
        <v/>
      </c>
      <c r="I98" s="124">
        <f>IF(ISERROR(VLOOKUP($A98,NonEConsump,I$73,FALSE)/VLOOKUP($A98,IndCons,I$73,FALSE)),0,VLOOKUP($A98,NonEConsump,I$73,FALSE)/VLOOKUP($A98,IndCons,I$73,FALSE))</f>
        <v/>
      </c>
      <c r="J98" s="124">
        <f>IF(ISERROR(VLOOKUP($A98,NonEConsump,J$73,FALSE)/VLOOKUP($A98,IndCons,J$73,FALSE)),0,VLOOKUP($A98,NonEConsump,J$73,FALSE)/VLOOKUP($A98,IndCons,J$73,FALSE))</f>
        <v/>
      </c>
      <c r="K98" s="124">
        <f>IF(ISERROR(VLOOKUP($A98,NonEConsump,K$73,FALSE)/VLOOKUP($A98,IndCons,K$73,FALSE)),0,VLOOKUP($A98,NonEConsump,K$73,FALSE)/VLOOKUP($A98,IndCons,K$73,FALSE))</f>
        <v/>
      </c>
      <c r="L98" s="124">
        <f>IF(ISERROR(VLOOKUP($A98,NonEConsump,L$73,FALSE)/VLOOKUP($A98,IndCons,L$73,FALSE)),0,VLOOKUP($A98,NonEConsump,L$73,FALSE)/VLOOKUP($A98,IndCons,L$73,FALSE))</f>
        <v/>
      </c>
      <c r="M98" s="124">
        <f>IF(ISERROR(VLOOKUP($A98,NonEConsump,M$73,FALSE)/VLOOKUP($A98,IndCons,M$73,FALSE)),0,VLOOKUP($A98,NonEConsump,M$73,FALSE)/VLOOKUP($A98,IndCons,M$73,FALSE))</f>
        <v/>
      </c>
      <c r="N98" s="124">
        <f>IF(ISERROR(VLOOKUP($A98,NonEConsump,N$73,FALSE)/VLOOKUP($A98,IndCons,N$73,FALSE)),0,VLOOKUP($A98,NonEConsump,N$73,FALSE)/VLOOKUP($A98,IndCons,N$73,FALSE))</f>
        <v/>
      </c>
      <c r="O98" s="124">
        <f>IF(ISERROR(VLOOKUP($A98,NonEConsump,O$73,FALSE)/VLOOKUP($A98,IndCons,O$73,FALSE)),0,VLOOKUP($A98,NonEConsump,O$73,FALSE)/VLOOKUP($A98,IndCons,O$73,FALSE))</f>
        <v/>
      </c>
      <c r="P98" s="124">
        <f>IF(ISERROR(VLOOKUP($A98,NonEConsump,P$73,FALSE)/VLOOKUP($A98,IndCons,P$73,FALSE)),0,VLOOKUP($A98,NonEConsump,P$73,FALSE)/VLOOKUP($A98,IndCons,P$73,FALSE))</f>
        <v/>
      </c>
      <c r="Q98" s="124">
        <f>IF(ISERROR(VLOOKUP($A98,NonEConsump,Q$73,FALSE)/VLOOKUP($A98,IndCons,Q$73,FALSE)),0,VLOOKUP($A98,NonEConsump,Q$73,FALSE)/VLOOKUP($A98,IndCons,Q$73,FALSE))</f>
        <v/>
      </c>
      <c r="R98" s="124">
        <f>IF(ISERROR(VLOOKUP($A98,NonEConsump,R$73,FALSE)/VLOOKUP($A98,IndCons,R$73,FALSE)),0,VLOOKUP($A98,NonEConsump,R$73,FALSE)/VLOOKUP($A98,IndCons,R$73,FALSE))</f>
        <v/>
      </c>
      <c r="S98" s="124">
        <f>IF(ISERROR(VLOOKUP($A98,NonEConsump,S$73,FALSE)/VLOOKUP($A98,IndCons,S$73,FALSE)),0,VLOOKUP($A98,NonEConsump,S$73,FALSE)/VLOOKUP($A98,IndCons,S$73,FALSE))</f>
        <v/>
      </c>
      <c r="T98" s="124">
        <f>IF(ISERROR(VLOOKUP($A98,NonEConsump,T$73,FALSE)/VLOOKUP($A98,IndCons,T$73,FALSE)),0,VLOOKUP($A98,NonEConsump,T$73,FALSE)/VLOOKUP($A98,IndCons,T$73,FALSE))</f>
        <v/>
      </c>
      <c r="U98" s="124">
        <f>IF(ISERROR(VLOOKUP($A98,NonEConsump,U$73,FALSE)/VLOOKUP($A98,IndCons,U$73,FALSE)),0,VLOOKUP($A98,NonEConsump,U$73,FALSE)/VLOOKUP($A98,IndCons,U$73,FALSE))</f>
        <v/>
      </c>
      <c r="V98" s="124">
        <f>IF(ISERROR(VLOOKUP($A98,NonEConsump,V$73,FALSE)/VLOOKUP($A98,IndCons,V$73,FALSE)),0,VLOOKUP($A98,NonEConsump,V$73,FALSE)/VLOOKUP($A98,IndCons,V$73,FALSE))</f>
        <v/>
      </c>
      <c r="W98" s="124">
        <f>IF(ISERROR(VLOOKUP($A98,NonEConsump,W$73,FALSE)/VLOOKUP($A98,IndCons,W$73,FALSE)),0,VLOOKUP($A98,NonEConsump,W$73,FALSE)/VLOOKUP($A98,IndCons,W$73,FALSE))</f>
        <v/>
      </c>
      <c r="X98" s="124">
        <f>IF(ISERROR(VLOOKUP($A98,NonEConsump,X$73,FALSE)/VLOOKUP($A98,IndCons,X$73,FALSE)),0,VLOOKUP($A98,NonEConsump,X$73,FALSE)/VLOOKUP($A98,IndCons,X$73,FALSE))</f>
        <v/>
      </c>
      <c r="Y98" s="124">
        <f>IF(ISERROR(VLOOKUP($A98,NonEConsump,Y$73,FALSE)/VLOOKUP($A98,IndCons,Y$73,FALSE)),0,VLOOKUP($A98,NonEConsump,Y$73,FALSE)/VLOOKUP($A98,IndCons,Y$73,FALSE))</f>
        <v/>
      </c>
      <c r="Z98" s="124">
        <f>IF(ISERROR(VLOOKUP($A98,NonEConsump,Z$73,FALSE)/VLOOKUP($A98,IndCons,Z$73,FALSE)),0,VLOOKUP($A98,NonEConsump,Z$73,FALSE)/VLOOKUP($A98,IndCons,Z$73,FALSE))</f>
        <v/>
      </c>
      <c r="AA98" s="124">
        <f>IF(ISERROR(VLOOKUP($A98,NonEConsump,AA$73,FALSE)/VLOOKUP($A98,IndCons,AA$73,FALSE)),0,VLOOKUP($A98,NonEConsump,AA$73,FALSE)/VLOOKUP($A98,IndCons,AA$73,FALSE))</f>
        <v/>
      </c>
      <c r="AB98" s="124">
        <f>IF(ISERROR(VLOOKUP($A98,NonEConsump,AB$73,FALSE)/VLOOKUP($A98,IndCons,AB$73,FALSE)),0,VLOOKUP($A98,NonEConsump,AB$73,FALSE)/VLOOKUP($A98,IndCons,AB$73,FALSE))</f>
        <v/>
      </c>
      <c r="AC98" s="124">
        <f>IF(ISERROR(VLOOKUP($A98,NonEConsump,AC$73,FALSE)/VLOOKUP($A98,IndCons,AC$73,FALSE)),0,VLOOKUP($A98,NonEConsump,AC$73,FALSE)/VLOOKUP($A98,IndCons,AC$73,FALSE))</f>
        <v/>
      </c>
      <c r="AD98" s="124">
        <f>IF(ISERROR(VLOOKUP($A98,NonEConsump,AD$73,FALSE)/VLOOKUP($A98,IndCons,AD$73,FALSE)),0,VLOOKUP($A98,NonEConsump,AD$73,FALSE)/VLOOKUP($A98,IndCons,AD$73,FALSE))</f>
        <v/>
      </c>
      <c r="AE98" s="127" t="n"/>
      <c r="AF98" s="128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32" t="n">
        <v>2000</v>
      </c>
      <c r="M99" s="80" t="n">
        <v>2001</v>
      </c>
      <c r="N99" s="80" t="n">
        <v>2002</v>
      </c>
      <c r="O99" s="132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59" thickBot="1">
      <c r="A100" s="117" t="inlineStr">
        <is>
          <t>Lubricants</t>
        </is>
      </c>
      <c r="B100" s="127">
        <f>B47/B70</f>
        <v/>
      </c>
      <c r="C100" s="127">
        <f>C47/C70</f>
        <v/>
      </c>
      <c r="D100" s="127">
        <f>D47/D70</f>
        <v/>
      </c>
      <c r="E100" s="127">
        <f>E47/E70</f>
        <v/>
      </c>
      <c r="F100" s="127">
        <f>F47/F70</f>
        <v/>
      </c>
      <c r="G100" s="127">
        <f>G47/G70</f>
        <v/>
      </c>
      <c r="H100" s="127">
        <f>H47/H70</f>
        <v/>
      </c>
      <c r="I100" s="127">
        <f>I47/I70</f>
        <v/>
      </c>
      <c r="J100" s="127">
        <f>J47/J70</f>
        <v/>
      </c>
      <c r="K100" s="127">
        <f>K47/K70</f>
        <v/>
      </c>
      <c r="L100" s="133">
        <f>L47/L70</f>
        <v/>
      </c>
      <c r="M100" s="127">
        <f>M47/M70</f>
        <v/>
      </c>
      <c r="N100" s="127">
        <f>N47/N70</f>
        <v/>
      </c>
      <c r="O100" s="133">
        <f>O47/O70</f>
        <v/>
      </c>
      <c r="P100" s="133">
        <f>P47/P70</f>
        <v/>
      </c>
      <c r="Q100" s="133">
        <f>Q47/Q70</f>
        <v/>
      </c>
      <c r="R100" s="133">
        <f>R47/R70</f>
        <v/>
      </c>
      <c r="S100" s="133">
        <f>S47/S70</f>
        <v/>
      </c>
      <c r="T100" s="133">
        <f>T47/T70</f>
        <v/>
      </c>
      <c r="U100" s="133">
        <f>U47/U70</f>
        <v/>
      </c>
      <c r="V100" s="133">
        <f>V47/V70</f>
        <v/>
      </c>
      <c r="W100" s="133">
        <f>W47/W70</f>
        <v/>
      </c>
      <c r="X100" s="133">
        <f>X47/X70</f>
        <v/>
      </c>
      <c r="Y100" s="133">
        <f>Y47/Y70</f>
        <v/>
      </c>
      <c r="Z100" s="133">
        <f>Z47/Z70</f>
        <v/>
      </c>
      <c r="AA100" s="133">
        <f>AA47/AA70</f>
        <v/>
      </c>
      <c r="AB100" s="133">
        <f>AB47/AB70</f>
        <v/>
      </c>
      <c r="AC100" s="133">
        <f>AC47/AC70</f>
        <v/>
      </c>
      <c r="AD100" s="133">
        <f>AD47/AD70</f>
        <v/>
      </c>
      <c r="AE100" s="133" t="n"/>
      <c r="AF100" s="134" t="n"/>
    </row>
    <row r="102" ht="14" customHeight="1" s="159">
      <c r="A102" s="135" t="n"/>
    </row>
    <row r="104" ht="14" customHeight="1" s="159">
      <c r="A104" s="135" t="n"/>
    </row>
    <row r="107" ht="14" customHeight="1" s="159">
      <c r="A107" s="135" t="n"/>
    </row>
    <row r="108" ht="14" customHeight="1" s="159">
      <c r="A108" s="136" t="n"/>
    </row>
    <row r="109" ht="14" customHeight="1" s="159">
      <c r="A109" s="136" t="n"/>
    </row>
    <row r="111" ht="14" customHeight="1" s="159">
      <c r="A111" s="135" t="n"/>
    </row>
    <row r="112" ht="14" customHeight="1" s="159">
      <c r="A112" s="135" t="n"/>
    </row>
    <row r="115" ht="14" customHeight="1" s="159">
      <c r="A115" s="135" t="n"/>
    </row>
    <row r="116" ht="14" customHeight="1" s="159">
      <c r="A116" s="135" t="n"/>
    </row>
    <row r="117" ht="14" customHeight="1" s="159">
      <c r="A117" s="135" t="n"/>
    </row>
    <row r="118" ht="14" customHeight="1" s="159">
      <c r="A118" s="135" t="n"/>
    </row>
    <row r="119" ht="14" customHeight="1" s="159">
      <c r="A119" s="135" t="n"/>
    </row>
    <row r="120" ht="14" customHeight="1" s="159">
      <c r="A120" s="135" t="n"/>
    </row>
    <row r="122" ht="14" customHeight="1" s="159">
      <c r="A122" s="135" t="n"/>
    </row>
    <row r="123" ht="14" customHeight="1" s="159">
      <c r="A123" s="135" t="n"/>
    </row>
    <row r="124" ht="14" customHeight="1" s="159">
      <c r="A124" s="135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opLeftCell="A152" zoomScale="125" workbookViewId="0">
      <selection activeCell="B163" sqref="B163"/>
    </sheetView>
  </sheetViews>
  <sheetFormatPr baseColWidth="10" defaultColWidth="8.83203125" defaultRowHeight="15"/>
  <cols>
    <col width="21.1640625" customWidth="1" style="159" min="1" max="1"/>
    <col width="41.83203125" customWidth="1" style="159" min="2" max="2"/>
    <col width="11.83203125" bestFit="1" customWidth="1" style="159" min="3" max="10"/>
    <col width="10.83203125" bestFit="1" customWidth="1" style="159" min="11" max="11"/>
    <col width="11.83203125" bestFit="1" customWidth="1" style="159" min="12" max="17"/>
    <col width="10.83203125" bestFit="1" customWidth="1" style="159" min="18" max="18"/>
    <col width="11.83203125" bestFit="1" customWidth="1" style="159" min="19" max="28"/>
    <col width="9.83203125" bestFit="1" customWidth="1" style="159" min="29" max="29"/>
    <col width="11.83203125" bestFit="1" customWidth="1" style="159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15732340529.27591</v>
      </c>
      <c r="D4" t="n">
        <v>15114628072.76884</v>
      </c>
      <c r="E4" t="n">
        <v>16088449848.41005</v>
      </c>
      <c r="F4" t="n">
        <v>16526087306.24534</v>
      </c>
      <c r="G4" t="n">
        <v>16772320797.41591</v>
      </c>
      <c r="H4" t="n">
        <v>16850456373.28819</v>
      </c>
      <c r="I4" t="n">
        <v>16708134049.25251</v>
      </c>
      <c r="J4" t="n">
        <v>16561279360.50336</v>
      </c>
      <c r="K4" t="n">
        <v>16548272808.51197</v>
      </c>
      <c r="L4" t="n">
        <v>16554251353.56046</v>
      </c>
      <c r="M4" t="n">
        <v>16642548882.47025</v>
      </c>
      <c r="N4" t="n">
        <v>16716910542.27632</v>
      </c>
      <c r="O4" t="n">
        <v>16715517862.4683</v>
      </c>
      <c r="P4" t="n">
        <v>16726860714.68106</v>
      </c>
      <c r="Q4" t="n">
        <v>16786574522.59173</v>
      </c>
      <c r="R4" t="n">
        <v>16840205376.12098</v>
      </c>
      <c r="S4" t="n">
        <v>16857703195.53522</v>
      </c>
      <c r="T4" t="n">
        <v>16882936746.85661</v>
      </c>
      <c r="U4" t="n">
        <v>16884503071.97366</v>
      </c>
      <c r="V4" t="n">
        <v>16872531727.41102</v>
      </c>
      <c r="W4" t="n">
        <v>16839894554.72025</v>
      </c>
      <c r="X4" t="n">
        <v>16842123249.68352</v>
      </c>
      <c r="Y4" t="n">
        <v>16915933983.64768</v>
      </c>
      <c r="Z4" t="n">
        <v>17007522442.89736</v>
      </c>
      <c r="AA4" t="n">
        <v>17068188152.91795</v>
      </c>
      <c r="AB4" t="n">
        <v>17111063734.41663</v>
      </c>
      <c r="AC4" t="n">
        <v>17141291347.04078</v>
      </c>
      <c r="AD4" t="n">
        <v>17191472990.12434</v>
      </c>
      <c r="AE4" t="n">
        <v>17249288732.62607</v>
      </c>
      <c r="AF4" t="n">
        <v>17350450083.74764</v>
      </c>
      <c r="AG4" t="n">
        <v>17451200461.96295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564410569707.1602</v>
      </c>
      <c r="D5" t="n">
        <v>542249630662.9292</v>
      </c>
      <c r="E5" t="n">
        <v>577186282470.0835</v>
      </c>
      <c r="F5" t="n">
        <v>592886883816.8673</v>
      </c>
      <c r="G5" t="n">
        <v>601720711483.7643</v>
      </c>
      <c r="H5" t="n">
        <v>604523889104.4369</v>
      </c>
      <c r="I5" t="n">
        <v>599417959453.2488</v>
      </c>
      <c r="J5" t="n">
        <v>594149427515.0518</v>
      </c>
      <c r="K5" t="n">
        <v>593682806836.0929</v>
      </c>
      <c r="L5" t="n">
        <v>593897292024.1395</v>
      </c>
      <c r="M5" t="n">
        <v>597065038012.2826</v>
      </c>
      <c r="N5" t="n">
        <v>599732823310.8151</v>
      </c>
      <c r="O5" t="n">
        <v>599682859784.8923</v>
      </c>
      <c r="P5" t="n">
        <v>600089793875.061</v>
      </c>
      <c r="Q5" t="n">
        <v>602232075519.6473</v>
      </c>
      <c r="R5" t="n">
        <v>604156126206.0657</v>
      </c>
      <c r="S5" t="n">
        <v>604783874773.1559</v>
      </c>
      <c r="T5" t="n">
        <v>605689149042.457</v>
      </c>
      <c r="U5" t="n">
        <v>605745342235.7089</v>
      </c>
      <c r="V5" t="n">
        <v>605315860469.0137</v>
      </c>
      <c r="W5" t="n">
        <v>604144975234.3757</v>
      </c>
      <c r="X5" t="n">
        <v>604224931487.0121</v>
      </c>
      <c r="Y5" t="n">
        <v>606872951870.8635</v>
      </c>
      <c r="Z5" t="n">
        <v>610158762673.6187</v>
      </c>
      <c r="AA5" t="n">
        <v>612335194584.0956</v>
      </c>
      <c r="AB5" t="n">
        <v>613873391099.4307</v>
      </c>
      <c r="AC5" t="n">
        <v>614957831398.0841</v>
      </c>
      <c r="AD5" t="n">
        <v>616758138841.7814</v>
      </c>
      <c r="AE5" t="n">
        <v>618832325839.1143</v>
      </c>
      <c r="AF5" t="n">
        <v>622461571958.7633</v>
      </c>
      <c r="AG5" t="n">
        <v>626076074089.6382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94034153032.8289</v>
      </c>
      <c r="D6" t="n">
        <v>90342008970.8961</v>
      </c>
      <c r="E6" t="n">
        <v>96162662656.01956</v>
      </c>
      <c r="F6" t="n">
        <v>98778476088.63637</v>
      </c>
      <c r="G6" t="n">
        <v>100250244243.3781</v>
      </c>
      <c r="H6" t="n">
        <v>100717270283.4774</v>
      </c>
      <c r="I6" t="n">
        <v>99866592078.7021</v>
      </c>
      <c r="J6" t="n">
        <v>98988823367.19162</v>
      </c>
      <c r="K6" t="n">
        <v>98911081590.7464</v>
      </c>
      <c r="L6" t="n">
        <v>98946816096.93489</v>
      </c>
      <c r="M6" t="n">
        <v>99474581392.28136</v>
      </c>
      <c r="N6" t="n">
        <v>99919050267.39668</v>
      </c>
      <c r="O6" t="n">
        <v>99910726047.23701</v>
      </c>
      <c r="P6" t="n">
        <v>99978523683.50214</v>
      </c>
      <c r="Q6" t="n">
        <v>100335440528.8244</v>
      </c>
      <c r="R6" t="n">
        <v>100655998800.4094</v>
      </c>
      <c r="S6" t="n">
        <v>100760585439.9801</v>
      </c>
      <c r="T6" t="n">
        <v>100911409509.8063</v>
      </c>
      <c r="U6" t="n">
        <v>100920771629.5419</v>
      </c>
      <c r="V6" t="n">
        <v>100849217416.4534</v>
      </c>
      <c r="W6" t="n">
        <v>100654140982.2985</v>
      </c>
      <c r="X6" t="n">
        <v>100667462168.86</v>
      </c>
      <c r="Y6" t="n">
        <v>101108638091.8026</v>
      </c>
      <c r="Z6" t="n">
        <v>101656073686.4682</v>
      </c>
      <c r="AA6" t="n">
        <v>102018680168.9115</v>
      </c>
      <c r="AB6" t="n">
        <v>102274952843.9478</v>
      </c>
      <c r="AC6" t="n">
        <v>102455627038.3581</v>
      </c>
      <c r="AD6" t="n">
        <v>102755568950.7759</v>
      </c>
      <c r="AE6" t="n">
        <v>103101140823.4414</v>
      </c>
      <c r="AF6" t="n">
        <v>103705794781.6158</v>
      </c>
      <c r="AG6" t="n">
        <v>104307992303.6936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277475790507.8313</v>
      </c>
      <c r="D7" t="n">
        <v>281638662979.8588</v>
      </c>
      <c r="E7" t="n">
        <v>285791918240.0481</v>
      </c>
      <c r="F7" t="n">
        <v>289656468792.3317</v>
      </c>
      <c r="G7" t="n">
        <v>291559107905.6822</v>
      </c>
      <c r="H7" t="n">
        <v>293496251380.8284</v>
      </c>
      <c r="I7" t="n">
        <v>295434737308.6152</v>
      </c>
      <c r="J7" t="n">
        <v>297404310365.3882</v>
      </c>
      <c r="K7" t="n">
        <v>298404964220.9294</v>
      </c>
      <c r="L7" t="n">
        <v>299437322880.0795</v>
      </c>
      <c r="M7" t="n">
        <v>300460945478.0246</v>
      </c>
      <c r="N7" t="n">
        <v>301500950253.3636</v>
      </c>
      <c r="O7" t="n">
        <v>301595597965.8661</v>
      </c>
      <c r="P7" t="n">
        <v>301773638383.3185</v>
      </c>
      <c r="Q7" t="n">
        <v>302015670396.2295</v>
      </c>
      <c r="R7" t="n">
        <v>302262976933.5455</v>
      </c>
      <c r="S7" t="n">
        <v>302534300239.2484</v>
      </c>
      <c r="T7" t="n">
        <v>302806637169.8466</v>
      </c>
      <c r="U7" t="n">
        <v>303082763893.7727</v>
      </c>
      <c r="V7" t="n">
        <v>303365804847.6352</v>
      </c>
      <c r="W7" t="n">
        <v>303667236244.3964</v>
      </c>
      <c r="X7" t="n">
        <v>303988154657.4362</v>
      </c>
      <c r="Y7" t="n">
        <v>304328446996.5316</v>
      </c>
      <c r="Z7" t="n">
        <v>304676296057.176</v>
      </c>
      <c r="AA7" t="n">
        <v>305027846703.3577</v>
      </c>
      <c r="AB7" t="n">
        <v>305386650860.3463</v>
      </c>
      <c r="AC7" t="n">
        <v>305750312437.9268</v>
      </c>
      <c r="AD7" t="n">
        <v>306122885996.9089</v>
      </c>
      <c r="AE7" t="n">
        <v>306513070231.9831</v>
      </c>
      <c r="AF7" t="n">
        <v>306913345057.7176</v>
      </c>
      <c r="AG7" t="n">
        <v>307319625118.2333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1233080730.675502</v>
      </c>
      <c r="D8" t="n">
        <v>1258354506.228091</v>
      </c>
      <c r="E8" t="n">
        <v>1316226133.324368</v>
      </c>
      <c r="F8" t="n">
        <v>1339772960.635002</v>
      </c>
      <c r="G8" t="n">
        <v>1354535236.580485</v>
      </c>
      <c r="H8" t="n">
        <v>1373904456.221756</v>
      </c>
      <c r="I8" t="n">
        <v>1391662935.27477</v>
      </c>
      <c r="J8" t="n">
        <v>1409430347.851039</v>
      </c>
      <c r="K8" t="n">
        <v>1422098946.042317</v>
      </c>
      <c r="L8" t="n">
        <v>1435716078.429204</v>
      </c>
      <c r="M8" t="n">
        <v>1450634774.858262</v>
      </c>
      <c r="N8" t="n">
        <v>1468004394.169838</v>
      </c>
      <c r="O8" t="n">
        <v>1480094181.485819</v>
      </c>
      <c r="P8" t="n">
        <v>1491557520.452634</v>
      </c>
      <c r="Q8" t="n">
        <v>1505462633.224532</v>
      </c>
      <c r="R8" t="n">
        <v>1521715226.822822</v>
      </c>
      <c r="S8" t="n">
        <v>1536525930.607501</v>
      </c>
      <c r="T8" t="n">
        <v>1550211872.678864</v>
      </c>
      <c r="U8" t="n">
        <v>1566936194.625722</v>
      </c>
      <c r="V8" t="n">
        <v>1584108749.515486</v>
      </c>
      <c r="W8" t="n">
        <v>1601692797.33563</v>
      </c>
      <c r="X8" t="n">
        <v>1622462879.644843</v>
      </c>
      <c r="Y8" t="n">
        <v>1645655766.991264</v>
      </c>
      <c r="Z8" t="n">
        <v>1669840850.230056</v>
      </c>
      <c r="AA8" t="n">
        <v>1693370313.453936</v>
      </c>
      <c r="AB8" t="n">
        <v>1716427784.874139</v>
      </c>
      <c r="AC8" t="n">
        <v>1739171696.813255</v>
      </c>
      <c r="AD8" t="n">
        <v>1760033892.608891</v>
      </c>
      <c r="AE8" t="n">
        <v>1782373424.905581</v>
      </c>
      <c r="AF8" t="n">
        <v>1805472737.787245</v>
      </c>
      <c r="AG8" t="n">
        <v>1828330869.491508</v>
      </c>
    </row>
    <row r="9">
      <c r="A9" t="inlineStr">
        <is>
          <t>coal</t>
        </is>
      </c>
      <c r="B9" t="inlineStr">
        <is>
          <t>wood products 16</t>
        </is>
      </c>
      <c r="C9" t="n">
        <v>3866663929.762827</v>
      </c>
      <c r="D9" t="n">
        <v>3971568644.788472</v>
      </c>
      <c r="E9" t="n">
        <v>4160743891.939862</v>
      </c>
      <c r="F9" t="n">
        <v>4193596686.296714</v>
      </c>
      <c r="G9" t="n">
        <v>4207187003.444191</v>
      </c>
      <c r="H9" t="n">
        <v>4248526552.353939</v>
      </c>
      <c r="I9" t="n">
        <v>4263421727.122782</v>
      </c>
      <c r="J9" t="n">
        <v>4281196624.716689</v>
      </c>
      <c r="K9" t="n">
        <v>4280890818.776803</v>
      </c>
      <c r="L9" t="n">
        <v>4286317050.417203</v>
      </c>
      <c r="M9" t="n">
        <v>4307668370.07624</v>
      </c>
      <c r="N9" t="n">
        <v>4332218802.660613</v>
      </c>
      <c r="O9" t="n">
        <v>4338439048.824176</v>
      </c>
      <c r="P9" t="n">
        <v>4322919744.036233</v>
      </c>
      <c r="Q9" t="n">
        <v>4298037239.466806</v>
      </c>
      <c r="R9" t="n">
        <v>4308067058.963533</v>
      </c>
      <c r="S9" t="n">
        <v>4314491012.130396</v>
      </c>
      <c r="T9" t="n">
        <v>4320199456.874871</v>
      </c>
      <c r="U9" t="n">
        <v>4348390817.641862</v>
      </c>
      <c r="V9" t="n">
        <v>4371988111.143648</v>
      </c>
      <c r="W9" t="n">
        <v>4398518385.791623</v>
      </c>
      <c r="X9" t="n">
        <v>4449025662.364678</v>
      </c>
      <c r="Y9" t="n">
        <v>4494575042.401694</v>
      </c>
      <c r="Z9" t="n">
        <v>4546878589.209658</v>
      </c>
      <c r="AA9" t="n">
        <v>4605950782.23652</v>
      </c>
      <c r="AB9" t="n">
        <v>4667141955.599554</v>
      </c>
      <c r="AC9" t="n">
        <v>4719930088.355174</v>
      </c>
      <c r="AD9" t="n">
        <v>4763448290.988189</v>
      </c>
      <c r="AE9" t="n">
        <v>4811551794.788428</v>
      </c>
      <c r="AF9" t="n">
        <v>4861986037.79024</v>
      </c>
      <c r="AG9" t="n">
        <v>4916410067.958923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148400034380.9455</v>
      </c>
      <c r="D10" t="n">
        <v>150137851908.5192</v>
      </c>
      <c r="E10" t="n">
        <v>152215001797.1576</v>
      </c>
      <c r="F10" t="n">
        <v>154265727741.4225</v>
      </c>
      <c r="G10" t="n">
        <v>155359433582.1681</v>
      </c>
      <c r="H10" t="n">
        <v>156692393349.0787</v>
      </c>
      <c r="I10" t="n">
        <v>158382236923.3751</v>
      </c>
      <c r="J10" t="n">
        <v>160516844704.7064</v>
      </c>
      <c r="K10" t="n">
        <v>162779806784.8348</v>
      </c>
      <c r="L10" t="n">
        <v>165850350939.8067</v>
      </c>
      <c r="M10" t="n">
        <v>169892897711.1223</v>
      </c>
      <c r="N10" t="n">
        <v>174741887252.8712</v>
      </c>
      <c r="O10" t="n">
        <v>179680331985.6936</v>
      </c>
      <c r="P10" t="n">
        <v>185195484693.0693</v>
      </c>
      <c r="Q10" t="n">
        <v>190969743376.0455</v>
      </c>
      <c r="R10" t="n">
        <v>196628268085.9126</v>
      </c>
      <c r="S10" t="n">
        <v>201924555577.3232</v>
      </c>
      <c r="T10" t="n">
        <v>206887783480.214</v>
      </c>
      <c r="U10" t="n">
        <v>211562411059.7393</v>
      </c>
      <c r="V10" t="n">
        <v>215690990710.0388</v>
      </c>
      <c r="W10" t="n">
        <v>219377357491.3652</v>
      </c>
      <c r="X10" t="n">
        <v>222977370277.0205</v>
      </c>
      <c r="Y10" t="n">
        <v>226802292310.532</v>
      </c>
      <c r="Z10" t="n">
        <v>230676582735.5373</v>
      </c>
      <c r="AA10" t="n">
        <v>234334990370.7944</v>
      </c>
      <c r="AB10" t="n">
        <v>238119407713.147</v>
      </c>
      <c r="AC10" t="n">
        <v>242180544061.4432</v>
      </c>
      <c r="AD10" t="n">
        <v>246788854446.7993</v>
      </c>
      <c r="AE10" t="n">
        <v>251353083868.8514</v>
      </c>
      <c r="AF10" t="n">
        <v>256312805881.3367</v>
      </c>
      <c r="AG10" t="n">
        <v>261245615676.1297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726165412626.546</v>
      </c>
      <c r="D11" t="n">
        <v>726165412626.546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3709222670.804205</v>
      </c>
      <c r="V11" t="n">
        <v>4525704906.626177</v>
      </c>
      <c r="W11" t="n">
        <v>5399130613.554948</v>
      </c>
      <c r="X11" t="n">
        <v>4658320865.1071</v>
      </c>
      <c r="Y11" t="n">
        <v>158297040353.5983</v>
      </c>
      <c r="Z11" t="n">
        <v>345286328490.8967</v>
      </c>
      <c r="AA11" t="n">
        <v>551538001391.0957</v>
      </c>
      <c r="AB11" t="n">
        <v>859592013763.0978</v>
      </c>
      <c r="AC11" t="n">
        <v>909255434553.1774</v>
      </c>
      <c r="AD11" t="n">
        <v>909870103318.0736</v>
      </c>
      <c r="AE11" t="n">
        <v>910021115467.0078</v>
      </c>
      <c r="AF11" t="n">
        <v>916556604180.6466</v>
      </c>
      <c r="AG11" t="n">
        <v>915075226738.8884</v>
      </c>
    </row>
    <row r="12">
      <c r="A12" t="inlineStr">
        <is>
          <t>coal</t>
        </is>
      </c>
      <c r="B12" t="inlineStr">
        <is>
          <t>chemicals 20</t>
        </is>
      </c>
      <c r="C12" t="n">
        <v>453134234411.4288</v>
      </c>
      <c r="D12" t="n">
        <v>457255112186.1464</v>
      </c>
      <c r="E12" t="n">
        <v>466581741030.7957</v>
      </c>
      <c r="F12" t="n">
        <v>473671767555.6551</v>
      </c>
      <c r="G12" t="n">
        <v>478985836222.65</v>
      </c>
      <c r="H12" t="n">
        <v>484280197065.3336</v>
      </c>
      <c r="I12" t="n">
        <v>488455492952.0607</v>
      </c>
      <c r="J12" t="n">
        <v>492362158934.9715</v>
      </c>
      <c r="K12" t="n">
        <v>494984553702.6283</v>
      </c>
      <c r="L12" t="n">
        <v>497420506794.553</v>
      </c>
      <c r="M12" t="n">
        <v>500372757735.5247</v>
      </c>
      <c r="N12" t="n">
        <v>503078783457.1602</v>
      </c>
      <c r="O12" t="n">
        <v>503564312583.3711</v>
      </c>
      <c r="P12" t="n">
        <v>504288164940.0317</v>
      </c>
      <c r="Q12" t="n">
        <v>505197431148.0944</v>
      </c>
      <c r="R12" t="n">
        <v>506697394599.3739</v>
      </c>
      <c r="S12" t="n">
        <v>507112852509.0986</v>
      </c>
      <c r="T12" t="n">
        <v>507874611781.42</v>
      </c>
      <c r="U12" t="n">
        <v>508549213436.4648</v>
      </c>
      <c r="V12" t="n">
        <v>508426515728.3613</v>
      </c>
      <c r="W12" t="n">
        <v>508233859958.7435</v>
      </c>
      <c r="X12" t="n">
        <v>508257669650.794</v>
      </c>
      <c r="Y12" t="n">
        <v>509170075909.3331</v>
      </c>
      <c r="Z12" t="n">
        <v>509533850285.5413</v>
      </c>
      <c r="AA12" t="n">
        <v>509408163400.2575</v>
      </c>
      <c r="AB12" t="n">
        <v>509551474172.4492</v>
      </c>
      <c r="AC12" t="n">
        <v>509680612284.3828</v>
      </c>
      <c r="AD12" t="n">
        <v>509465900724.7824</v>
      </c>
      <c r="AE12" t="n">
        <v>509327446186.8109</v>
      </c>
      <c r="AF12" t="n">
        <v>510360824540.1286</v>
      </c>
      <c r="AG12" t="n">
        <v>510700676069.3143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103724490.1766554</v>
      </c>
      <c r="D13" t="n">
        <v>104096551.9966589</v>
      </c>
      <c r="E13" t="n">
        <v>104860865.0377515</v>
      </c>
      <c r="F13" t="n">
        <v>105424726.1680671</v>
      </c>
      <c r="G13" t="n">
        <v>105201200.6560494</v>
      </c>
      <c r="H13" t="n">
        <v>104989211.944652</v>
      </c>
      <c r="I13" t="n">
        <v>104736844.4310837</v>
      </c>
      <c r="J13" t="n">
        <v>104459961.2161973</v>
      </c>
      <c r="K13" t="n">
        <v>103815342.4815399</v>
      </c>
      <c r="L13" t="n">
        <v>103166397.44665</v>
      </c>
      <c r="M13" t="n">
        <v>102541968.1130781</v>
      </c>
      <c r="N13" t="n">
        <v>101944938.6809794</v>
      </c>
      <c r="O13" t="n">
        <v>101040741.932366</v>
      </c>
      <c r="P13" t="n">
        <v>100153850.3846831</v>
      </c>
      <c r="Q13" t="n">
        <v>99294358.73847328</v>
      </c>
      <c r="R13" t="n">
        <v>98431982.8921084</v>
      </c>
      <c r="S13" t="n">
        <v>97545091.34442545</v>
      </c>
      <c r="T13" t="n">
        <v>96681273.39798306</v>
      </c>
      <c r="U13" t="n">
        <v>95843413.25293626</v>
      </c>
      <c r="V13" t="n">
        <v>95006995.20796697</v>
      </c>
      <c r="W13" t="n">
        <v>94154714.06214483</v>
      </c>
      <c r="X13" t="n">
        <v>93300990.81624515</v>
      </c>
      <c r="Y13" t="n">
        <v>92510719.97375694</v>
      </c>
      <c r="Z13" t="n">
        <v>91669975.62855506</v>
      </c>
      <c r="AA13" t="n">
        <v>90780199.88071707</v>
      </c>
      <c r="AB13" t="n">
        <v>89838508.53008786</v>
      </c>
      <c r="AC13" t="n">
        <v>88849227.87690006</v>
      </c>
      <c r="AD13" t="n">
        <v>87848410.42309199</v>
      </c>
      <c r="AE13" t="n">
        <v>86844708.76912886</v>
      </c>
      <c r="AF13" t="n">
        <v>85866964.91656132</v>
      </c>
      <c r="AG13" t="n">
        <v>84861821.16252066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2051958788320</v>
      </c>
      <c r="D15" t="n">
        <v>1993450680640</v>
      </c>
      <c r="E15" t="n">
        <v>1981833110880</v>
      </c>
      <c r="F15" t="n">
        <v>1938240886720</v>
      </c>
      <c r="G15" t="n">
        <v>1864845660000</v>
      </c>
      <c r="H15" t="n">
        <v>1791442744160</v>
      </c>
      <c r="I15" t="n">
        <v>1711888173760</v>
      </c>
      <c r="J15" t="n">
        <v>1627994947680</v>
      </c>
      <c r="K15" t="n">
        <v>1536541962080</v>
      </c>
      <c r="L15" t="n">
        <v>1445546313120</v>
      </c>
      <c r="M15" t="n">
        <v>1356650192320</v>
      </c>
      <c r="N15" t="n">
        <v>1272238634560</v>
      </c>
      <c r="O15" t="n">
        <v>1184781946240</v>
      </c>
      <c r="P15" t="n">
        <v>1101215979200</v>
      </c>
      <c r="Q15" t="n">
        <v>1009264701440</v>
      </c>
      <c r="R15" t="n">
        <v>983591141439.9999</v>
      </c>
      <c r="S15" t="n">
        <v>959431169440.0001</v>
      </c>
      <c r="T15" t="n">
        <v>936425415360.0001</v>
      </c>
      <c r="U15" t="n">
        <v>917154661279.9999</v>
      </c>
      <c r="V15" t="n">
        <v>899513721760</v>
      </c>
      <c r="W15" t="n">
        <v>886831494400.0001</v>
      </c>
      <c r="X15" t="n">
        <v>876587302400</v>
      </c>
      <c r="Y15" t="n">
        <v>865860621440.0001</v>
      </c>
      <c r="Z15" t="n">
        <v>857066990560</v>
      </c>
      <c r="AA15" t="n">
        <v>849715182560</v>
      </c>
      <c r="AB15" t="n">
        <v>842938611040</v>
      </c>
      <c r="AC15" t="n">
        <v>836488276000</v>
      </c>
      <c r="AD15" t="n">
        <v>830353447200</v>
      </c>
      <c r="AE15" t="n">
        <v>825508199360.0001</v>
      </c>
      <c r="AF15" t="n">
        <v>821785058400</v>
      </c>
      <c r="AG15" t="n">
        <v>819272721440</v>
      </c>
    </row>
    <row r="16">
      <c r="A16" t="inlineStr">
        <is>
          <t>coal</t>
        </is>
      </c>
      <c r="B16" t="inlineStr">
        <is>
          <t>iron and steel 241</t>
        </is>
      </c>
      <c r="C16" t="n">
        <v>691929045753.5436</v>
      </c>
      <c r="D16" t="n">
        <v>573537437331.5842</v>
      </c>
      <c r="E16" t="n">
        <v>594801049150.8033</v>
      </c>
      <c r="F16" t="n">
        <v>712293283497.043</v>
      </c>
      <c r="G16" t="n">
        <v>709504621752.5748</v>
      </c>
      <c r="H16" t="n">
        <v>669993645538.39</v>
      </c>
      <c r="I16" t="n">
        <v>666628188858.0127</v>
      </c>
      <c r="J16" t="n">
        <v>650755059429.5791</v>
      </c>
      <c r="K16" t="n">
        <v>623440505236.2639</v>
      </c>
      <c r="L16" t="n">
        <v>598788027274.249</v>
      </c>
      <c r="M16" t="n">
        <v>598976008121.2311</v>
      </c>
      <c r="N16" t="n">
        <v>598549447047.6586</v>
      </c>
      <c r="O16" t="n">
        <v>590212593046.0564</v>
      </c>
      <c r="P16" t="n">
        <v>579733670339.1844</v>
      </c>
      <c r="Q16" t="n">
        <v>580101443686.1173</v>
      </c>
      <c r="R16" t="n">
        <v>581506002796.7567</v>
      </c>
      <c r="S16" t="n">
        <v>575778541863.6298</v>
      </c>
      <c r="T16" t="n">
        <v>575787969255.7921</v>
      </c>
      <c r="U16" t="n">
        <v>580444224586.144</v>
      </c>
      <c r="V16" t="n">
        <v>581904706221.5007</v>
      </c>
      <c r="W16" t="n">
        <v>571870930265.1632</v>
      </c>
      <c r="X16" t="n">
        <v>573341058032.3568</v>
      </c>
      <c r="Y16" t="n">
        <v>586789112788.8236</v>
      </c>
      <c r="Z16" t="n">
        <v>596466780554.8254</v>
      </c>
      <c r="AA16" t="n">
        <v>590978829491.9064</v>
      </c>
      <c r="AB16" t="n">
        <v>589499068544.5671</v>
      </c>
      <c r="AC16" t="n">
        <v>587341919753.4379</v>
      </c>
      <c r="AD16" t="n">
        <v>583969588603.1539</v>
      </c>
      <c r="AE16" t="n">
        <v>586780769021.4969</v>
      </c>
      <c r="AF16" t="n">
        <v>584266850064.7006</v>
      </c>
      <c r="AG16" t="n">
        <v>592991695003.2963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391907184.9875239</v>
      </c>
      <c r="D21" t="n">
        <v>396507683.7707147</v>
      </c>
      <c r="E21" t="n">
        <v>402163926.7880251</v>
      </c>
      <c r="F21" t="n">
        <v>407817974.9108779</v>
      </c>
      <c r="G21" t="n">
        <v>410644998.9723044</v>
      </c>
      <c r="H21" t="n">
        <v>413474217.9281883</v>
      </c>
      <c r="I21" t="n">
        <v>416301241.9896148</v>
      </c>
      <c r="J21" t="n">
        <v>419128266.0510412</v>
      </c>
      <c r="K21" t="n">
        <v>420541778.0817544</v>
      </c>
      <c r="L21" t="n">
        <v>421957485.0069252</v>
      </c>
      <c r="M21" t="n">
        <v>423370997.0376385</v>
      </c>
      <c r="N21" t="n">
        <v>424784509.0683517</v>
      </c>
      <c r="O21" t="n">
        <v>424784509.0683517</v>
      </c>
      <c r="P21" t="n">
        <v>424784509.0683517</v>
      </c>
      <c r="Q21" t="n">
        <v>424784509.0683517</v>
      </c>
      <c r="R21" t="n">
        <v>424784509.0683517</v>
      </c>
      <c r="S21" t="n">
        <v>424784509.0683517</v>
      </c>
      <c r="T21" t="n">
        <v>424784509.0683517</v>
      </c>
      <c r="U21" t="n">
        <v>424784509.0683517</v>
      </c>
      <c r="V21" t="n">
        <v>424784509.0683517</v>
      </c>
      <c r="W21" t="n">
        <v>424784509.0683517</v>
      </c>
      <c r="X21" t="n">
        <v>424784509.0683517</v>
      </c>
      <c r="Y21" t="n">
        <v>424784509.0683517</v>
      </c>
      <c r="Z21" t="n">
        <v>424784509.0683517</v>
      </c>
      <c r="AA21" t="n">
        <v>424784509.0683517</v>
      </c>
      <c r="AB21" t="n">
        <v>424784509.0683517</v>
      </c>
      <c r="AC21" t="n">
        <v>424784509.0683517</v>
      </c>
      <c r="AD21" t="n">
        <v>424784509.0683517</v>
      </c>
      <c r="AE21" t="n">
        <v>424784509.0683517</v>
      </c>
      <c r="AF21" t="n">
        <v>424784509.0683517</v>
      </c>
      <c r="AG21" t="n">
        <v>424784509.0683517</v>
      </c>
    </row>
    <row r="22">
      <c r="A22" t="inlineStr">
        <is>
          <t>coal</t>
        </is>
      </c>
      <c r="B22" t="inlineStr">
        <is>
          <t>road vehicles 29</t>
        </is>
      </c>
      <c r="C22" t="n">
        <v>20099939.21084628</v>
      </c>
      <c r="D22" t="n">
        <v>20319464.06115587</v>
      </c>
      <c r="E22" t="n">
        <v>20593158.70091685</v>
      </c>
      <c r="F22" t="n">
        <v>20865837.0219264</v>
      </c>
      <c r="G22" t="n">
        <v>20992470.33835499</v>
      </c>
      <c r="H22" t="n">
        <v>21119002.02290843</v>
      </c>
      <c r="I22" t="n">
        <v>21245228.81183644</v>
      </c>
      <c r="J22" t="n">
        <v>21371557.2326396</v>
      </c>
      <c r="K22" t="n">
        <v>21424609.07146442</v>
      </c>
      <c r="L22" t="n">
        <v>21476034.80028694</v>
      </c>
      <c r="M22" t="n">
        <v>21526952.36973375</v>
      </c>
      <c r="N22" t="n">
        <v>21578784.62605685</v>
      </c>
      <c r="O22" t="n">
        <v>21559779.46540504</v>
      </c>
      <c r="P22" t="n">
        <v>21540672.6728781</v>
      </c>
      <c r="Q22" t="n">
        <v>21521260.98472572</v>
      </c>
      <c r="R22" t="n">
        <v>21500324.8184462</v>
      </c>
      <c r="S22" t="n">
        <v>21477965.80591467</v>
      </c>
      <c r="T22" t="n">
        <v>21454590.4746317</v>
      </c>
      <c r="U22" t="n">
        <v>21430503.72022273</v>
      </c>
      <c r="V22" t="n">
        <v>21406010.43831319</v>
      </c>
      <c r="W22" t="n">
        <v>21378264.93639906</v>
      </c>
      <c r="X22" t="n">
        <v>21348588.42885721</v>
      </c>
      <c r="Y22" t="n">
        <v>21317082.54756277</v>
      </c>
      <c r="Z22" t="n">
        <v>21281714.65501289</v>
      </c>
      <c r="AA22" t="n">
        <v>21243602.70183415</v>
      </c>
      <c r="AB22" t="n">
        <v>21200815.68239881</v>
      </c>
      <c r="AC22" t="n">
        <v>21152947.06920631</v>
      </c>
      <c r="AD22" t="n">
        <v>21101622.97225892</v>
      </c>
      <c r="AE22" t="n">
        <v>21046538.49593124</v>
      </c>
      <c r="AF22" t="n">
        <v>20987592.00834811</v>
      </c>
      <c r="AG22" t="n">
        <v>20921531.28950495</v>
      </c>
    </row>
    <row r="23">
      <c r="A23" t="inlineStr">
        <is>
          <t>coal</t>
        </is>
      </c>
      <c r="B23" t="inlineStr">
        <is>
          <t>nonroad vehicles 30</t>
        </is>
      </c>
      <c r="C23" t="n">
        <v>228634062.6300416</v>
      </c>
      <c r="D23" t="n">
        <v>231131127.8125795</v>
      </c>
      <c r="E23" t="n">
        <v>234244366.9498826</v>
      </c>
      <c r="F23" t="n">
        <v>237346045.6002294</v>
      </c>
      <c r="G23" t="n">
        <v>238786482.2749712</v>
      </c>
      <c r="H23" t="n">
        <v>240225762.9010175</v>
      </c>
      <c r="I23" t="n">
        <v>241661575.3809768</v>
      </c>
      <c r="J23" t="n">
        <v>243098543.9096317</v>
      </c>
      <c r="K23" t="n">
        <v>243702001.328745</v>
      </c>
      <c r="L23" t="n">
        <v>244286961.9687284</v>
      </c>
      <c r="M23" t="n">
        <v>244866142.3652337</v>
      </c>
      <c r="N23" t="n">
        <v>245455727.1999997</v>
      </c>
      <c r="O23" t="n">
        <v>245239546.0939188</v>
      </c>
      <c r="P23" t="n">
        <v>245022208.9391424</v>
      </c>
      <c r="Q23" t="n">
        <v>244801403.638279</v>
      </c>
      <c r="R23" t="n">
        <v>244563257.6069814</v>
      </c>
      <c r="S23" t="n">
        <v>244308926.8939452</v>
      </c>
      <c r="T23" t="n">
        <v>244043035.6939528</v>
      </c>
      <c r="U23" t="n">
        <v>243769052.1530909</v>
      </c>
      <c r="V23" t="n">
        <v>243490444.4174466</v>
      </c>
      <c r="W23" t="n">
        <v>243174843.1235425</v>
      </c>
      <c r="X23" t="n">
        <v>242837276.9044217</v>
      </c>
      <c r="Y23" t="n">
        <v>242478901.8087797</v>
      </c>
      <c r="Z23" t="n">
        <v>242076596.8627041</v>
      </c>
      <c r="AA23" t="n">
        <v>241643078.6018468</v>
      </c>
      <c r="AB23" t="n">
        <v>241156382.1009911</v>
      </c>
      <c r="AC23" t="n">
        <v>240611883.1653543</v>
      </c>
      <c r="AD23" t="n">
        <v>240028078.5740665</v>
      </c>
      <c r="AE23" t="n">
        <v>239401500.1810408</v>
      </c>
      <c r="AF23" t="n">
        <v>238730991.9375816</v>
      </c>
      <c r="AG23" t="n">
        <v>237979560.285429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235874308712.9964</v>
      </c>
      <c r="D24" t="n">
        <v>240708894307.2166</v>
      </c>
      <c r="E24" t="n">
        <v>251779077869.2876</v>
      </c>
      <c r="F24" t="n">
        <v>256283317921.1434</v>
      </c>
      <c r="G24" t="n">
        <v>259107173283.6093</v>
      </c>
      <c r="H24" t="n">
        <v>262812284538.3217</v>
      </c>
      <c r="I24" t="n">
        <v>266209279452.1337</v>
      </c>
      <c r="J24" t="n">
        <v>269607983247.2616</v>
      </c>
      <c r="K24" t="n">
        <v>272031341885.8264</v>
      </c>
      <c r="L24" t="n">
        <v>274636144319.6871</v>
      </c>
      <c r="M24" t="n">
        <v>277489921140.2652</v>
      </c>
      <c r="N24" t="n">
        <v>280812531611.5858</v>
      </c>
      <c r="O24" t="n">
        <v>283125170317.7975</v>
      </c>
      <c r="P24" t="n">
        <v>285317976585.1203</v>
      </c>
      <c r="Q24" t="n">
        <v>287977866388.8081</v>
      </c>
      <c r="R24" t="n">
        <v>291086802555.2908</v>
      </c>
      <c r="S24" t="n">
        <v>293919921612.1837</v>
      </c>
      <c r="T24" t="n">
        <v>296537886555.4849</v>
      </c>
      <c r="U24" t="n">
        <v>299737058985.783</v>
      </c>
      <c r="V24" t="n">
        <v>303021973276.2205</v>
      </c>
      <c r="W24" t="n">
        <v>306385601480.5803</v>
      </c>
      <c r="X24" t="n">
        <v>310358681818.8918</v>
      </c>
      <c r="Y24" t="n">
        <v>314795217184.1784</v>
      </c>
      <c r="Z24" t="n">
        <v>319421548330.3893</v>
      </c>
      <c r="AA24" t="n">
        <v>323922466830.089</v>
      </c>
      <c r="AB24" t="n">
        <v>328333098670.0096</v>
      </c>
      <c r="AC24" t="n">
        <v>332683750150.168</v>
      </c>
      <c r="AD24" t="n">
        <v>336674450749.9862</v>
      </c>
      <c r="AE24" t="n">
        <v>340947749007.2437</v>
      </c>
      <c r="AF24" t="n">
        <v>345366384642.4976</v>
      </c>
      <c r="AG24" t="n">
        <v>349738885063.6663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16867468414565.83</v>
      </c>
      <c r="D28" t="n">
        <v>18191558935170.17</v>
      </c>
      <c r="E28" t="n">
        <v>18384792218031.54</v>
      </c>
      <c r="F28" t="n">
        <v>18349697596356.8</v>
      </c>
      <c r="G28" t="n">
        <v>18454662788816.32</v>
      </c>
      <c r="H28" t="n">
        <v>18571136021714.59</v>
      </c>
      <c r="I28" t="n">
        <v>18660563069847.67</v>
      </c>
      <c r="J28" t="n">
        <v>18736031675399.9</v>
      </c>
      <c r="K28" t="n">
        <v>18865362044614.74</v>
      </c>
      <c r="L28" t="n">
        <v>19008733424308.69</v>
      </c>
      <c r="M28" t="n">
        <v>19120875064500.33</v>
      </c>
      <c r="N28" t="n">
        <v>19225808810705.14</v>
      </c>
      <c r="O28" t="n">
        <v>19442864521712.73</v>
      </c>
      <c r="P28" t="n">
        <v>19630535082404.14</v>
      </c>
      <c r="Q28" t="n">
        <v>19843392890246.93</v>
      </c>
      <c r="R28" t="n">
        <v>20054390385776.23</v>
      </c>
      <c r="S28" t="n">
        <v>20262748801635.25</v>
      </c>
      <c r="T28" t="n">
        <v>20474955087758.41</v>
      </c>
      <c r="U28" t="n">
        <v>20687725086660.48</v>
      </c>
      <c r="V28" t="n">
        <v>20899873635397.97</v>
      </c>
      <c r="W28" t="n">
        <v>21105406871620.39</v>
      </c>
      <c r="X28" t="n">
        <v>21311231028658.12</v>
      </c>
      <c r="Y28" t="n">
        <v>21526020031765.55</v>
      </c>
      <c r="Z28" t="n">
        <v>21741901061914.56</v>
      </c>
      <c r="AA28" t="n">
        <v>21963571553758.53</v>
      </c>
      <c r="AB28" t="n">
        <v>22189686363681.18</v>
      </c>
      <c r="AC28" t="n">
        <v>22416075168429.6</v>
      </c>
      <c r="AD28" t="n">
        <v>22643733078719.42</v>
      </c>
      <c r="AE28" t="n">
        <v>22876870971443.48</v>
      </c>
      <c r="AF28" t="n">
        <v>23112111810970.83</v>
      </c>
      <c r="AG28" t="n">
        <v>23351726171544.41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5145231759252.221</v>
      </c>
      <c r="D29" t="n">
        <v>4991864964931.174</v>
      </c>
      <c r="E29" t="n">
        <v>5178989787732.01</v>
      </c>
      <c r="F29" t="n">
        <v>5322351809689.867</v>
      </c>
      <c r="G29" t="n">
        <v>5364927479531.831</v>
      </c>
      <c r="H29" t="n">
        <v>5485186990232.388</v>
      </c>
      <c r="I29" t="n">
        <v>5552633857786.61</v>
      </c>
      <c r="J29" t="n">
        <v>5576661002886.498</v>
      </c>
      <c r="K29" t="n">
        <v>5616631441756.889</v>
      </c>
      <c r="L29" t="n">
        <v>5655713340647.052</v>
      </c>
      <c r="M29" t="n">
        <v>5727101936114.57</v>
      </c>
      <c r="N29" t="n">
        <v>5785215793466.903</v>
      </c>
      <c r="O29" t="n">
        <v>5831062589484.241</v>
      </c>
      <c r="P29" t="n">
        <v>5914273227275.771</v>
      </c>
      <c r="Q29" t="n">
        <v>5971551765375.478</v>
      </c>
      <c r="R29" t="n">
        <v>5975539483170.136</v>
      </c>
      <c r="S29" t="n">
        <v>5977659163040.234</v>
      </c>
      <c r="T29" t="n">
        <v>5999078756321.795</v>
      </c>
      <c r="U29" t="n">
        <v>6017203277119.003</v>
      </c>
      <c r="V29" t="n">
        <v>6059961743827.157</v>
      </c>
      <c r="W29" t="n">
        <v>6107018939681.88</v>
      </c>
      <c r="X29" t="n">
        <v>6140867105556.645</v>
      </c>
      <c r="Y29" t="n">
        <v>6206831186803.698</v>
      </c>
      <c r="Z29" t="n">
        <v>6302606725694.252</v>
      </c>
      <c r="AA29" t="n">
        <v>6352499506622.216</v>
      </c>
      <c r="AB29" t="n">
        <v>6355071443057.188</v>
      </c>
      <c r="AC29" t="n">
        <v>6404347732856.344</v>
      </c>
      <c r="AD29" t="n">
        <v>6426964011067.796</v>
      </c>
      <c r="AE29" t="n">
        <v>6455867413942.572</v>
      </c>
      <c r="AF29" t="n">
        <v>6462272311517.114</v>
      </c>
      <c r="AG29" t="n">
        <v>6471656223835.736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184589392983891.8</v>
      </c>
      <c r="D30" t="n">
        <v>179087233937955.7</v>
      </c>
      <c r="E30" t="n">
        <v>185800489835692.8</v>
      </c>
      <c r="F30" t="n">
        <v>190943719499265.9</v>
      </c>
      <c r="G30" t="n">
        <v>192471156438890.3</v>
      </c>
      <c r="H30" t="n">
        <v>196785564636507</v>
      </c>
      <c r="I30" t="n">
        <v>199205276113664.7</v>
      </c>
      <c r="J30" t="n">
        <v>200067269574143.7</v>
      </c>
      <c r="K30" t="n">
        <v>201501241724206.2</v>
      </c>
      <c r="L30" t="n">
        <v>202903336776546.8</v>
      </c>
      <c r="M30" t="n">
        <v>205464460962960</v>
      </c>
      <c r="N30" t="n">
        <v>207549343074116.5</v>
      </c>
      <c r="O30" t="n">
        <v>209194134337771.3</v>
      </c>
      <c r="P30" t="n">
        <v>212179383951089.6</v>
      </c>
      <c r="Q30" t="n">
        <v>214234298301607.8</v>
      </c>
      <c r="R30" t="n">
        <v>214377360935430.6</v>
      </c>
      <c r="S30" t="n">
        <v>214453406182534.9</v>
      </c>
      <c r="T30" t="n">
        <v>215221851591178.7</v>
      </c>
      <c r="U30" t="n">
        <v>215872083582393.5</v>
      </c>
      <c r="V30" t="n">
        <v>217406078508936.4</v>
      </c>
      <c r="W30" t="n">
        <v>219094293855646</v>
      </c>
      <c r="X30" t="n">
        <v>220308624460133.5</v>
      </c>
      <c r="Y30" t="n">
        <v>222675139767094.8</v>
      </c>
      <c r="Z30" t="n">
        <v>226111165472782.7</v>
      </c>
      <c r="AA30" t="n">
        <v>227901109750649.3</v>
      </c>
      <c r="AB30" t="n">
        <v>227993380071509.2</v>
      </c>
      <c r="AC30" t="n">
        <v>229761207226460.6</v>
      </c>
      <c r="AD30" t="n">
        <v>230572584684647.9</v>
      </c>
      <c r="AE30" t="n">
        <v>231609517876671.8</v>
      </c>
      <c r="AF30" t="n">
        <v>231839298809917.9</v>
      </c>
      <c r="AG30" t="n">
        <v>232175954330943.5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30753689175399.71</v>
      </c>
      <c r="D31" t="n">
        <v>29836996800193.19</v>
      </c>
      <c r="E31" t="n">
        <v>30955465103796.88</v>
      </c>
      <c r="F31" t="n">
        <v>31812357712165.9</v>
      </c>
      <c r="G31" t="n">
        <v>32066837777986.01</v>
      </c>
      <c r="H31" t="n">
        <v>32785643807630.84</v>
      </c>
      <c r="I31" t="n">
        <v>33188782110757.21</v>
      </c>
      <c r="J31" t="n">
        <v>33332395340782.36</v>
      </c>
      <c r="K31" t="n">
        <v>33571303617559.96</v>
      </c>
      <c r="L31" t="n">
        <v>33804900980534.18</v>
      </c>
      <c r="M31" t="n">
        <v>34231599480893.95</v>
      </c>
      <c r="N31" t="n">
        <v>34578953223042.37</v>
      </c>
      <c r="O31" t="n">
        <v>34852985216230.97</v>
      </c>
      <c r="P31" t="n">
        <v>35350345531658.12</v>
      </c>
      <c r="Q31" t="n">
        <v>35692706466901.13</v>
      </c>
      <c r="R31" t="n">
        <v>35716541551366.6</v>
      </c>
      <c r="S31" t="n">
        <v>35729211141178.39</v>
      </c>
      <c r="T31" t="n">
        <v>35857238710171.77</v>
      </c>
      <c r="U31" t="n">
        <v>35965571221734.16</v>
      </c>
      <c r="V31" t="n">
        <v>36221143887123.76</v>
      </c>
      <c r="W31" t="n">
        <v>36502410590451.49</v>
      </c>
      <c r="X31" t="n">
        <v>36704725281251.96</v>
      </c>
      <c r="Y31" t="n">
        <v>37099000786483.54</v>
      </c>
      <c r="Z31" t="n">
        <v>37671463076126.75</v>
      </c>
      <c r="AA31" t="n">
        <v>37969678423568.73</v>
      </c>
      <c r="AB31" t="n">
        <v>37985051207031.35</v>
      </c>
      <c r="AC31" t="n">
        <v>38279581710438.73</v>
      </c>
      <c r="AD31" t="n">
        <v>38414762013866</v>
      </c>
      <c r="AE31" t="n">
        <v>38587521242160</v>
      </c>
      <c r="AF31" t="n">
        <v>38625804110342.48</v>
      </c>
      <c r="AG31" t="n">
        <v>38681892919593.34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21169449728549.41</v>
      </c>
      <c r="D32" t="n">
        <v>21376281095216.45</v>
      </c>
      <c r="E32" t="n">
        <v>22156754421043.69</v>
      </c>
      <c r="F32" t="n">
        <v>22945842453186.07</v>
      </c>
      <c r="G32" t="n">
        <v>23516937268685.11</v>
      </c>
      <c r="H32" t="n">
        <v>23823561892238.71</v>
      </c>
      <c r="I32" t="n">
        <v>24031723442792.69</v>
      </c>
      <c r="J32" t="n">
        <v>24185478076357.14</v>
      </c>
      <c r="K32" t="n">
        <v>24352215876730.93</v>
      </c>
      <c r="L32" t="n">
        <v>24496294160603.98</v>
      </c>
      <c r="M32" t="n">
        <v>24452764691595.26</v>
      </c>
      <c r="N32" t="n">
        <v>24538372206353.57</v>
      </c>
      <c r="O32" t="n">
        <v>24641197841327.59</v>
      </c>
      <c r="P32" t="n">
        <v>24773273928456.03</v>
      </c>
      <c r="Q32" t="n">
        <v>24966113756628.03</v>
      </c>
      <c r="R32" t="n">
        <v>25164228256182.93</v>
      </c>
      <c r="S32" t="n">
        <v>25379346449960.12</v>
      </c>
      <c r="T32" t="n">
        <v>25579655930354.05</v>
      </c>
      <c r="U32" t="n">
        <v>25790222205956.42</v>
      </c>
      <c r="V32" t="n">
        <v>26010317341010.86</v>
      </c>
      <c r="W32" t="n">
        <v>26271487583605.11</v>
      </c>
      <c r="X32" t="n">
        <v>26507923386770.24</v>
      </c>
      <c r="Y32" t="n">
        <v>26757530762732.67</v>
      </c>
      <c r="Z32" t="n">
        <v>27014704764168.3</v>
      </c>
      <c r="AA32" t="n">
        <v>27278025054072.89</v>
      </c>
      <c r="AB32" t="n">
        <v>27540153102162.61</v>
      </c>
      <c r="AC32" t="n">
        <v>27828282946354.78</v>
      </c>
      <c r="AD32" t="n">
        <v>28115332969137.3</v>
      </c>
      <c r="AE32" t="n">
        <v>28411193425755.88</v>
      </c>
      <c r="AF32" t="n">
        <v>28721217931380.36</v>
      </c>
      <c r="AG32" t="n">
        <v>29042517246595.94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224980475774.9224</v>
      </c>
      <c r="D33" t="n">
        <v>207159090452.3384</v>
      </c>
      <c r="E33" t="n">
        <v>219878126073.7473</v>
      </c>
      <c r="F33" t="n">
        <v>235976076229.5659</v>
      </c>
      <c r="G33" t="n">
        <v>251233848252.2715</v>
      </c>
      <c r="H33" t="n">
        <v>260009007824.627</v>
      </c>
      <c r="I33" t="n">
        <v>266490596549.7699</v>
      </c>
      <c r="J33" t="n">
        <v>268219328532.6604</v>
      </c>
      <c r="K33" t="n">
        <v>270512669699.7897</v>
      </c>
      <c r="L33" t="n">
        <v>271819979806.321</v>
      </c>
      <c r="M33" t="n">
        <v>273966973394.9044</v>
      </c>
      <c r="N33" t="n">
        <v>277574015791.6859</v>
      </c>
      <c r="O33" t="n">
        <v>280911545388.4869</v>
      </c>
      <c r="P33" t="n">
        <v>282995067146.4247</v>
      </c>
      <c r="Q33" t="n">
        <v>286305495361.2188</v>
      </c>
      <c r="R33" t="n">
        <v>290493372364.8412</v>
      </c>
      <c r="S33" t="n">
        <v>294181824780.327</v>
      </c>
      <c r="T33" t="n">
        <v>297558090762.0393</v>
      </c>
      <c r="U33" t="n">
        <v>302398095764.5708</v>
      </c>
      <c r="V33" t="n">
        <v>306580887986.7043</v>
      </c>
      <c r="W33" t="n">
        <v>314634391580.6114</v>
      </c>
      <c r="X33" t="n">
        <v>320792847330.7871</v>
      </c>
      <c r="Y33" t="n">
        <v>327481465748.8469</v>
      </c>
      <c r="Z33" t="n">
        <v>334389649648.3435</v>
      </c>
      <c r="AA33" t="n">
        <v>340733312880.1068</v>
      </c>
      <c r="AB33" t="n">
        <v>346417891756.9907</v>
      </c>
      <c r="AC33" t="n">
        <v>352755198867.2578</v>
      </c>
      <c r="AD33" t="n">
        <v>358061559154.2613</v>
      </c>
      <c r="AE33" t="n">
        <v>363026883569.1332</v>
      </c>
      <c r="AF33" t="n">
        <v>368115444365.7677</v>
      </c>
      <c r="AG33" t="n">
        <v>373401112039.332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3377144290508.058</v>
      </c>
      <c r="D34" t="n">
        <v>3363625665960.186</v>
      </c>
      <c r="E34" t="n">
        <v>3520981798961.639</v>
      </c>
      <c r="F34" t="n">
        <v>3538550181623.278</v>
      </c>
      <c r="G34" t="n">
        <v>3574515639865.261</v>
      </c>
      <c r="H34" t="n">
        <v>3610409376608.543</v>
      </c>
      <c r="I34" t="n">
        <v>3603972321005.439</v>
      </c>
      <c r="J34" t="n">
        <v>3583849713548.016</v>
      </c>
      <c r="K34" t="n">
        <v>3560283476412.242</v>
      </c>
      <c r="L34" t="n">
        <v>3543395016576.423</v>
      </c>
      <c r="M34" t="n">
        <v>3519637565394.441</v>
      </c>
      <c r="N34" t="n">
        <v>3532728666574.223</v>
      </c>
      <c r="O34" t="n">
        <v>3554697861641.395</v>
      </c>
      <c r="P34" t="n">
        <v>3539651119211.487</v>
      </c>
      <c r="Q34" t="n">
        <v>3505364802188.151</v>
      </c>
      <c r="R34" t="n">
        <v>3517646921047.827</v>
      </c>
      <c r="S34" t="n">
        <v>3528750145850.087</v>
      </c>
      <c r="T34" t="n">
        <v>3530210076176.927</v>
      </c>
      <c r="U34" t="n">
        <v>3560304878855.679</v>
      </c>
      <c r="V34" t="n">
        <v>3584934875034.326</v>
      </c>
      <c r="W34" t="n">
        <v>3618454099972.185</v>
      </c>
      <c r="X34" t="n">
        <v>3678668997828.525</v>
      </c>
      <c r="Y34" t="n">
        <v>3732477190249.923</v>
      </c>
      <c r="Z34" t="n">
        <v>3798474370772.537</v>
      </c>
      <c r="AA34" t="n">
        <v>3879880045770.805</v>
      </c>
      <c r="AB34" t="n">
        <v>3964587569294.651</v>
      </c>
      <c r="AC34" t="n">
        <v>4042596917326.136</v>
      </c>
      <c r="AD34" t="n">
        <v>4107115634947.965</v>
      </c>
      <c r="AE34" t="n">
        <v>4172694288112.508</v>
      </c>
      <c r="AF34" t="n">
        <v>4243215975905.192</v>
      </c>
      <c r="AG34" t="n">
        <v>4324900646833.167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26605134303868.94</v>
      </c>
      <c r="D35" t="n">
        <v>27043924112724.14</v>
      </c>
      <c r="E35" t="n">
        <v>26921852024686.09</v>
      </c>
      <c r="F35" t="n">
        <v>26475822850722.97</v>
      </c>
      <c r="G35" t="n">
        <v>26389397972178.54</v>
      </c>
      <c r="H35" t="n">
        <v>26198833258464.1</v>
      </c>
      <c r="I35" t="n">
        <v>25992405175250.07</v>
      </c>
      <c r="J35" t="n">
        <v>25748298348625.91</v>
      </c>
      <c r="K35" t="n">
        <v>25523357635000.46</v>
      </c>
      <c r="L35" t="n">
        <v>25287689978140.23</v>
      </c>
      <c r="M35" t="n">
        <v>25086626933839.23</v>
      </c>
      <c r="N35" t="n">
        <v>24925016439707.87</v>
      </c>
      <c r="O35" t="n">
        <v>24743884773705.37</v>
      </c>
      <c r="P35" t="n">
        <v>24544996020045.43</v>
      </c>
      <c r="Q35" t="n">
        <v>24371666351719.91</v>
      </c>
      <c r="R35" t="n">
        <v>24191168670084.41</v>
      </c>
      <c r="S35" t="n">
        <v>24004916728931.46</v>
      </c>
      <c r="T35" t="n">
        <v>23867287770665.86</v>
      </c>
      <c r="U35" t="n">
        <v>23767718541471.65</v>
      </c>
      <c r="V35" t="n">
        <v>23663256055915.24</v>
      </c>
      <c r="W35" t="n">
        <v>23533926804666.28</v>
      </c>
      <c r="X35" t="n">
        <v>23444863928487.14</v>
      </c>
      <c r="Y35" t="n">
        <v>23441378050477.58</v>
      </c>
      <c r="Z35" t="n">
        <v>23465687071438.31</v>
      </c>
      <c r="AA35" t="n">
        <v>23440019337982.66</v>
      </c>
      <c r="AB35" t="n">
        <v>23418753580118.11</v>
      </c>
      <c r="AC35" t="n">
        <v>23413722507997.25</v>
      </c>
      <c r="AD35" t="n">
        <v>23478297957156.47</v>
      </c>
      <c r="AE35" t="n">
        <v>23495049850460.11</v>
      </c>
      <c r="AF35" t="n">
        <v>23558247142032.79</v>
      </c>
      <c r="AG35" t="n">
        <v>23612783132890.52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536755812969352.4</v>
      </c>
      <c r="D36" t="n">
        <v>569983242894464</v>
      </c>
      <c r="E36" t="n">
        <v>493307204163790.8</v>
      </c>
      <c r="F36" t="n">
        <v>507332856897050</v>
      </c>
      <c r="G36" t="n">
        <v>507187576088960.5</v>
      </c>
      <c r="H36" t="n">
        <v>506038663710833</v>
      </c>
      <c r="I36" t="n">
        <v>512801640218120.1</v>
      </c>
      <c r="J36" t="n">
        <v>508029873908690.5</v>
      </c>
      <c r="K36" t="n">
        <v>511353746176425.7</v>
      </c>
      <c r="L36" t="n">
        <v>517411475286790.9</v>
      </c>
      <c r="M36" t="n">
        <v>504711548983490.2</v>
      </c>
      <c r="N36" t="n">
        <v>508022953982587.6</v>
      </c>
      <c r="O36" t="n">
        <v>507095770858945.2</v>
      </c>
      <c r="P36" t="n">
        <v>509991251243887.7</v>
      </c>
      <c r="Q36" t="n">
        <v>517602753723660</v>
      </c>
      <c r="R36" t="n">
        <v>521366572279739.4</v>
      </c>
      <c r="S36" t="n">
        <v>530887984596162.2</v>
      </c>
      <c r="T36" t="n">
        <v>538220741518617.6</v>
      </c>
      <c r="U36" t="n">
        <v>543393309173198.9</v>
      </c>
      <c r="V36" t="n">
        <v>559377278336446.5</v>
      </c>
      <c r="W36" t="n">
        <v>558022790141388.1</v>
      </c>
      <c r="X36" t="n">
        <v>560213425110751.7</v>
      </c>
      <c r="Y36" t="n">
        <v>566907374478112.2</v>
      </c>
      <c r="Z36" t="n">
        <v>574755421782926.4</v>
      </c>
      <c r="AA36" t="n">
        <v>578275719675910.5</v>
      </c>
      <c r="AB36" t="n">
        <v>574902129990221.6</v>
      </c>
      <c r="AC36" t="n">
        <v>587147127429645.1</v>
      </c>
      <c r="AD36" t="n">
        <v>596007304920966</v>
      </c>
      <c r="AE36" t="n">
        <v>601859698306893.2</v>
      </c>
      <c r="AF36" t="n">
        <v>607058468567169</v>
      </c>
      <c r="AG36" t="n">
        <v>615287087323324.1</v>
      </c>
    </row>
    <row r="37">
      <c r="A37" t="inlineStr">
        <is>
          <t>natural gas</t>
        </is>
      </c>
      <c r="B37" t="inlineStr">
        <is>
          <t>chemicals 20</t>
        </is>
      </c>
      <c r="C37" t="n">
        <v>340738646998964.8</v>
      </c>
      <c r="D37" t="n">
        <v>336819907798194.5</v>
      </c>
      <c r="E37" t="n">
        <v>350241715410883.1</v>
      </c>
      <c r="F37" t="n">
        <v>364649832426228</v>
      </c>
      <c r="G37" t="n">
        <v>383322984839635.3</v>
      </c>
      <c r="H37" t="n">
        <v>396164490271204.2</v>
      </c>
      <c r="I37" t="n">
        <v>405617085868582.6</v>
      </c>
      <c r="J37" t="n">
        <v>409371345280498.6</v>
      </c>
      <c r="K37" t="n">
        <v>414303239427061.6</v>
      </c>
      <c r="L37" t="n">
        <v>418564569792354.4</v>
      </c>
      <c r="M37" t="n">
        <v>425266398819524.4</v>
      </c>
      <c r="N37" t="n">
        <v>431738969434366.2</v>
      </c>
      <c r="O37" t="n">
        <v>437521352987591.7</v>
      </c>
      <c r="P37" t="n">
        <v>442077185966393</v>
      </c>
      <c r="Q37" t="n">
        <v>447837110064703.4</v>
      </c>
      <c r="R37" t="n">
        <v>454035816437895.6</v>
      </c>
      <c r="S37" t="n">
        <v>458081366797142.3</v>
      </c>
      <c r="T37" t="n">
        <v>462984302192557.4</v>
      </c>
      <c r="U37" t="n">
        <v>468529968751256.8</v>
      </c>
      <c r="V37" t="n">
        <v>471686346209729</v>
      </c>
      <c r="W37" t="n">
        <v>477017247626116.7</v>
      </c>
      <c r="X37" t="n">
        <v>481285084348752.5</v>
      </c>
      <c r="Y37" t="n">
        <v>487824657950618.6</v>
      </c>
      <c r="Z37" t="n">
        <v>494032122719699.9</v>
      </c>
      <c r="AA37" t="n">
        <v>498336620156200.2</v>
      </c>
      <c r="AB37" t="n">
        <v>503033813255152.6</v>
      </c>
      <c r="AC37" t="n">
        <v>507980284152274.7</v>
      </c>
      <c r="AD37" t="n">
        <v>512780209227257.4</v>
      </c>
      <c r="AE37" t="n">
        <v>517425455789671.8</v>
      </c>
      <c r="AF37" t="n">
        <v>524858373016677.5</v>
      </c>
      <c r="AG37" t="n">
        <v>532230654669578.9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1897356037190.688</v>
      </c>
      <c r="D38" t="n">
        <v>1791315395074.759</v>
      </c>
      <c r="E38" t="n">
        <v>1909579142912.828</v>
      </c>
      <c r="F38" t="n">
        <v>1989379890898.202</v>
      </c>
      <c r="G38" t="n">
        <v>2041896778304.032</v>
      </c>
      <c r="H38" t="n">
        <v>2065732264672.945</v>
      </c>
      <c r="I38" t="n">
        <v>2073558233456.143</v>
      </c>
      <c r="J38" t="n">
        <v>2075547392058.481</v>
      </c>
      <c r="K38" t="n">
        <v>2074466761900.74</v>
      </c>
      <c r="L38" t="n">
        <v>2070557034570.203</v>
      </c>
      <c r="M38" t="n">
        <v>2069034454319.421</v>
      </c>
      <c r="N38" t="n">
        <v>2080686825405.762</v>
      </c>
      <c r="O38" t="n">
        <v>2098244857808.685</v>
      </c>
      <c r="P38" t="n">
        <v>2116711018055.112</v>
      </c>
      <c r="Q38" t="n">
        <v>2141105691297.874</v>
      </c>
      <c r="R38" t="n">
        <v>2165594052944.139</v>
      </c>
      <c r="S38" t="n">
        <v>2188286345715.009</v>
      </c>
      <c r="T38" t="n">
        <v>2212453512371.687</v>
      </c>
      <c r="U38" t="n">
        <v>2241215834829.44</v>
      </c>
      <c r="V38" t="n">
        <v>2271949375927.529</v>
      </c>
      <c r="W38" t="n">
        <v>2306958863425.134</v>
      </c>
      <c r="X38" t="n">
        <v>2341221525980.303</v>
      </c>
      <c r="Y38" t="n">
        <v>2384257509234.433</v>
      </c>
      <c r="Z38" t="n">
        <v>2425409988070.208</v>
      </c>
      <c r="AA38" t="n">
        <v>2463855866580.526</v>
      </c>
      <c r="AB38" t="n">
        <v>2497916556514.944</v>
      </c>
      <c r="AC38" t="n">
        <v>2531129975137.154</v>
      </c>
      <c r="AD38" t="n">
        <v>2563006309232.193</v>
      </c>
      <c r="AE38" t="n">
        <v>2593920033735.047</v>
      </c>
      <c r="AF38" t="n">
        <v>2627757223094.314</v>
      </c>
      <c r="AG38" t="n">
        <v>2661846355706.352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3981767373649.203</v>
      </c>
      <c r="D39" t="n">
        <v>3910657615736.05</v>
      </c>
      <c r="E39" t="n">
        <v>3905755072483.096</v>
      </c>
      <c r="F39" t="n">
        <v>3838603159309.707</v>
      </c>
      <c r="G39" t="n">
        <v>3812623808520.567</v>
      </c>
      <c r="H39" t="n">
        <v>3774450989771.51</v>
      </c>
      <c r="I39" t="n">
        <v>3720215916134.017</v>
      </c>
      <c r="J39" t="n">
        <v>3659567178316.508</v>
      </c>
      <c r="K39" t="n">
        <v>3602989768068.554</v>
      </c>
      <c r="L39" t="n">
        <v>3548992710853.101</v>
      </c>
      <c r="M39" t="n">
        <v>3496873376525.232</v>
      </c>
      <c r="N39" t="n">
        <v>3457605172199.604</v>
      </c>
      <c r="O39" t="n">
        <v>3416961402966.319</v>
      </c>
      <c r="P39" t="n">
        <v>3373252378911.206</v>
      </c>
      <c r="Q39" t="n">
        <v>3343928075669.052</v>
      </c>
      <c r="R39" t="n">
        <v>3339048427329.076</v>
      </c>
      <c r="S39" t="n">
        <v>3320397205480.487</v>
      </c>
      <c r="T39" t="n">
        <v>3295012555722.984</v>
      </c>
      <c r="U39" t="n">
        <v>3283009982600.6</v>
      </c>
      <c r="V39" t="n">
        <v>3273919342054.849</v>
      </c>
      <c r="W39" t="n">
        <v>3271120438943.397</v>
      </c>
      <c r="X39" t="n">
        <v>3294234100346.474</v>
      </c>
      <c r="Y39" t="n">
        <v>3311136439863.553</v>
      </c>
      <c r="Z39" t="n">
        <v>3333147546862.11</v>
      </c>
      <c r="AA39" t="n">
        <v>3365837373976.61</v>
      </c>
      <c r="AB39" t="n">
        <v>3402435969111.474</v>
      </c>
      <c r="AC39" t="n">
        <v>3433683218361.397</v>
      </c>
      <c r="AD39" t="n">
        <v>3456432601297.601</v>
      </c>
      <c r="AE39" t="n">
        <v>3486626174515.388</v>
      </c>
      <c r="AF39" t="n">
        <v>3520497668159.448</v>
      </c>
      <c r="AG39" t="n">
        <v>3557825216922.094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410340645600</v>
      </c>
      <c r="D40" t="n">
        <v>405179519680</v>
      </c>
      <c r="E40" t="n">
        <v>402916514720</v>
      </c>
      <c r="F40" t="n">
        <v>394822421120</v>
      </c>
      <c r="G40" t="n">
        <v>385053892159.9999</v>
      </c>
      <c r="H40" t="n">
        <v>377508302400</v>
      </c>
      <c r="I40" t="n">
        <v>370015009280</v>
      </c>
      <c r="J40" t="n">
        <v>363574620960.0001</v>
      </c>
      <c r="K40" t="n">
        <v>359624352160</v>
      </c>
      <c r="L40" t="n">
        <v>356683177440</v>
      </c>
      <c r="M40" t="n">
        <v>355288883680</v>
      </c>
      <c r="N40" t="n">
        <v>355830256160</v>
      </c>
      <c r="O40" t="n">
        <v>356848473600</v>
      </c>
      <c r="P40" t="n">
        <v>356255587999.9999</v>
      </c>
      <c r="Q40" t="n">
        <v>355130267360</v>
      </c>
      <c r="R40" t="n">
        <v>354889155680</v>
      </c>
      <c r="S40" t="n">
        <v>352063158400</v>
      </c>
      <c r="T40" t="n">
        <v>347174152960</v>
      </c>
      <c r="U40" t="n">
        <v>342894540160</v>
      </c>
      <c r="V40" t="n">
        <v>337821447360</v>
      </c>
      <c r="W40" t="n">
        <v>333485779680</v>
      </c>
      <c r="X40" t="n">
        <v>329813275360</v>
      </c>
      <c r="Y40" t="n">
        <v>325133097920</v>
      </c>
      <c r="Z40" t="n">
        <v>321061370240</v>
      </c>
      <c r="AA40" t="n">
        <v>317762591680</v>
      </c>
      <c r="AB40" t="n">
        <v>314592801760</v>
      </c>
      <c r="AC40" t="n">
        <v>311209349920.0001</v>
      </c>
      <c r="AD40" t="n">
        <v>307584095840</v>
      </c>
      <c r="AE40" t="n">
        <v>304246924800.0001</v>
      </c>
      <c r="AF40" t="n">
        <v>301210771520</v>
      </c>
      <c r="AG40" t="n">
        <v>298571756640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7132187075062.755</v>
      </c>
      <c r="D41" t="n">
        <v>6318939311104.944</v>
      </c>
      <c r="E41" t="n">
        <v>6782639428336.925</v>
      </c>
      <c r="F41" t="n">
        <v>6435577358070.08</v>
      </c>
      <c r="G41" t="n">
        <v>6543852747122.418</v>
      </c>
      <c r="H41" t="n">
        <v>6803682930516.775</v>
      </c>
      <c r="I41" t="n">
        <v>6661241893349.813</v>
      </c>
      <c r="J41" t="n">
        <v>6578061899690.54</v>
      </c>
      <c r="K41" t="n">
        <v>6479957375628.564</v>
      </c>
      <c r="L41" t="n">
        <v>6453122184475.939</v>
      </c>
      <c r="M41" t="n">
        <v>6469695799594.334</v>
      </c>
      <c r="N41" t="n">
        <v>6077777387538.843</v>
      </c>
      <c r="O41" t="n">
        <v>5643242617693.479</v>
      </c>
      <c r="P41" t="n">
        <v>5254464312943.883</v>
      </c>
      <c r="Q41" t="n">
        <v>5002554425558.223</v>
      </c>
      <c r="R41" t="n">
        <v>4862152327238.772</v>
      </c>
      <c r="S41" t="n">
        <v>4760783039881.898</v>
      </c>
      <c r="T41" t="n">
        <v>4720556767752.964</v>
      </c>
      <c r="U41" t="n">
        <v>4735200179086.202</v>
      </c>
      <c r="V41" t="n">
        <v>4726382940479.529</v>
      </c>
      <c r="W41" t="n">
        <v>4637331166548.354</v>
      </c>
      <c r="X41" t="n">
        <v>4630459531225.758</v>
      </c>
      <c r="Y41" t="n">
        <v>4703592759694.098</v>
      </c>
      <c r="Z41" t="n">
        <v>4767720462002.931</v>
      </c>
      <c r="AA41" t="n">
        <v>4711779314081.99</v>
      </c>
      <c r="AB41" t="n">
        <v>4697973976156.157</v>
      </c>
      <c r="AC41" t="n">
        <v>4681801895150.708</v>
      </c>
      <c r="AD41" t="n">
        <v>4657084673908.34</v>
      </c>
      <c r="AE41" t="n">
        <v>4667060889927.583</v>
      </c>
      <c r="AF41" t="n">
        <v>4669367703580.25</v>
      </c>
      <c r="AG41" t="n">
        <v>4741941335810.154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2276830359677.512</v>
      </c>
      <c r="D42" t="n">
        <v>2387827852401.599</v>
      </c>
      <c r="E42" t="n">
        <v>2416883294325.087</v>
      </c>
      <c r="F42" t="n">
        <v>2365894900554.839</v>
      </c>
      <c r="G42" t="n">
        <v>2362082807426.249</v>
      </c>
      <c r="H42" t="n">
        <v>2358588822639.573</v>
      </c>
      <c r="I42" t="n">
        <v>2346655949068.406</v>
      </c>
      <c r="J42" t="n">
        <v>2327891168184.164</v>
      </c>
      <c r="K42" t="n">
        <v>2310581169750.115</v>
      </c>
      <c r="L42" t="n">
        <v>2289503778382.837</v>
      </c>
      <c r="M42" t="n">
        <v>2276664072431.261</v>
      </c>
      <c r="N42" t="n">
        <v>2268775737203.741</v>
      </c>
      <c r="O42" t="n">
        <v>2268743382576.66</v>
      </c>
      <c r="P42" t="n">
        <v>2267438510598.467</v>
      </c>
      <c r="Q42" t="n">
        <v>2271130297423.897</v>
      </c>
      <c r="R42" t="n">
        <v>2278770692488.414</v>
      </c>
      <c r="S42" t="n">
        <v>2285798029307.564</v>
      </c>
      <c r="T42" t="n">
        <v>2295482056835.958</v>
      </c>
      <c r="U42" t="n">
        <v>2309387785812.021</v>
      </c>
      <c r="V42" t="n">
        <v>2321181288835.13</v>
      </c>
      <c r="W42" t="n">
        <v>2327277962967.747</v>
      </c>
      <c r="X42" t="n">
        <v>2336131268124.271</v>
      </c>
      <c r="Y42" t="n">
        <v>2350269106381.562</v>
      </c>
      <c r="Z42" t="n">
        <v>2364477427755.73</v>
      </c>
      <c r="AA42" t="n">
        <v>2368063983308.659</v>
      </c>
      <c r="AB42" t="n">
        <v>2370529548664.035</v>
      </c>
      <c r="AC42" t="n">
        <v>2368644980869.047</v>
      </c>
      <c r="AD42" t="n">
        <v>2366527799892.088</v>
      </c>
      <c r="AE42" t="n">
        <v>2360126622737.706</v>
      </c>
      <c r="AF42" t="n">
        <v>2355340594446</v>
      </c>
      <c r="AG42" t="n">
        <v>2357217792692.574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8805349724184.869</v>
      </c>
      <c r="D43" t="n">
        <v>8557793639661.529</v>
      </c>
      <c r="E43" t="n">
        <v>8773622212574.393</v>
      </c>
      <c r="F43" t="n">
        <v>8881296370223.994</v>
      </c>
      <c r="G43" t="n">
        <v>9051579851952.668</v>
      </c>
      <c r="H43" t="n">
        <v>9154415331715.783</v>
      </c>
      <c r="I43" t="n">
        <v>9202945307232.451</v>
      </c>
      <c r="J43" t="n">
        <v>9199286008823.4</v>
      </c>
      <c r="K43" t="n">
        <v>9163233674522.354</v>
      </c>
      <c r="L43" t="n">
        <v>9132302237798.727</v>
      </c>
      <c r="M43" t="n">
        <v>9092704628187.658</v>
      </c>
      <c r="N43" t="n">
        <v>9158763693581.998</v>
      </c>
      <c r="O43" t="n">
        <v>9214576581528.156</v>
      </c>
      <c r="P43" t="n">
        <v>9252795438183.002</v>
      </c>
      <c r="Q43" t="n">
        <v>9332325005518.725</v>
      </c>
      <c r="R43" t="n">
        <v>9399309402585.305</v>
      </c>
      <c r="S43" t="n">
        <v>9446715966770.875</v>
      </c>
      <c r="T43" t="n">
        <v>9485877976424.199</v>
      </c>
      <c r="U43" t="n">
        <v>9539851010682.775</v>
      </c>
      <c r="V43" t="n">
        <v>9579665815098.877</v>
      </c>
      <c r="W43" t="n">
        <v>9614088437111.902</v>
      </c>
      <c r="X43" t="n">
        <v>9686030000929.588</v>
      </c>
      <c r="Y43" t="n">
        <v>9806641022400.451</v>
      </c>
      <c r="Z43" t="n">
        <v>9951892761113.178</v>
      </c>
      <c r="AA43" t="n">
        <v>10066649915143.83</v>
      </c>
      <c r="AB43" t="n">
        <v>10149385985646.53</v>
      </c>
      <c r="AC43" t="n">
        <v>10226735633331.68</v>
      </c>
      <c r="AD43" t="n">
        <v>10288708064112.37</v>
      </c>
      <c r="AE43" t="n">
        <v>10387128278997.66</v>
      </c>
      <c r="AF43" t="n">
        <v>10502726708140.73</v>
      </c>
      <c r="AG43" t="n">
        <v>10622118826021.86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215230154006.5827</v>
      </c>
      <c r="D44" t="n">
        <v>207451504862.7921</v>
      </c>
      <c r="E44" t="n">
        <v>215738311910.7853</v>
      </c>
      <c r="F44" t="n">
        <v>222192882753.3821</v>
      </c>
      <c r="G44" t="n">
        <v>228660922789.8961</v>
      </c>
      <c r="H44" t="n">
        <v>230747406133.3965</v>
      </c>
      <c r="I44" t="n">
        <v>231266539068.8808</v>
      </c>
      <c r="J44" t="n">
        <v>231512602347.6626</v>
      </c>
      <c r="K44" t="n">
        <v>231434932620.2517</v>
      </c>
      <c r="L44" t="n">
        <v>231271369943.4261</v>
      </c>
      <c r="M44" t="n">
        <v>225664846602.7593</v>
      </c>
      <c r="N44" t="n">
        <v>227457798852.0388</v>
      </c>
      <c r="O44" t="n">
        <v>229163934918.1016</v>
      </c>
      <c r="P44" t="n">
        <v>231359660437.9854</v>
      </c>
      <c r="Q44" t="n">
        <v>234039797429.8626</v>
      </c>
      <c r="R44" t="n">
        <v>236880351662.4726</v>
      </c>
      <c r="S44" t="n">
        <v>239714189190.2519</v>
      </c>
      <c r="T44" t="n">
        <v>242690297762.6017</v>
      </c>
      <c r="U44" t="n">
        <v>245640001132.5297</v>
      </c>
      <c r="V44" t="n">
        <v>248867551357.3218</v>
      </c>
      <c r="W44" t="n">
        <v>252350042934.782</v>
      </c>
      <c r="X44" t="n">
        <v>255819891934.636</v>
      </c>
      <c r="Y44" t="n">
        <v>259653119317.7842</v>
      </c>
      <c r="Z44" t="n">
        <v>263562105549.0787</v>
      </c>
      <c r="AA44" t="n">
        <v>267389764902.0102</v>
      </c>
      <c r="AB44" t="n">
        <v>270929586435.8331</v>
      </c>
      <c r="AC44" t="n">
        <v>274647767436.2924</v>
      </c>
      <c r="AD44" t="n">
        <v>278185459806.8898</v>
      </c>
      <c r="AE44" t="n">
        <v>281766451127.1149</v>
      </c>
      <c r="AF44" t="n">
        <v>285155817757.045</v>
      </c>
      <c r="AG44" t="n">
        <v>288588916326.0992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394315712041.5052</v>
      </c>
      <c r="D45" t="n">
        <v>373933739013.5748</v>
      </c>
      <c r="E45" t="n">
        <v>385260814125.0608</v>
      </c>
      <c r="F45" t="n">
        <v>392173079841.1738</v>
      </c>
      <c r="G45" t="n">
        <v>398659927571.3806</v>
      </c>
      <c r="H45" t="n">
        <v>402531483763.1296</v>
      </c>
      <c r="I45" t="n">
        <v>404343918129.7816</v>
      </c>
      <c r="J45" t="n">
        <v>403882778619.9757</v>
      </c>
      <c r="K45" t="n">
        <v>402558590556.0541</v>
      </c>
      <c r="L45" t="n">
        <v>400992139720.4137</v>
      </c>
      <c r="M45" t="n">
        <v>399577647822.8499</v>
      </c>
      <c r="N45" t="n">
        <v>402676023529.5236</v>
      </c>
      <c r="O45" t="n">
        <v>405234620975.937</v>
      </c>
      <c r="P45" t="n">
        <v>406268489253.973</v>
      </c>
      <c r="Q45" t="n">
        <v>409022677965.9033</v>
      </c>
      <c r="R45" t="n">
        <v>412619154959.3798</v>
      </c>
      <c r="S45" t="n">
        <v>416091763071.4213</v>
      </c>
      <c r="T45" t="n">
        <v>419893719834.8411</v>
      </c>
      <c r="U45" t="n">
        <v>424848128715.2531</v>
      </c>
      <c r="V45" t="n">
        <v>429927378567.366</v>
      </c>
      <c r="W45" t="n">
        <v>435203973916.8544</v>
      </c>
      <c r="X45" t="n">
        <v>440630226473.4457</v>
      </c>
      <c r="Y45" t="n">
        <v>447714820329.4085</v>
      </c>
      <c r="Z45" t="n">
        <v>455449843134.1443</v>
      </c>
      <c r="AA45" t="n">
        <v>462039073198.8801</v>
      </c>
      <c r="AB45" t="n">
        <v>467080992550.1023</v>
      </c>
      <c r="AC45" t="n">
        <v>472489803349.1688</v>
      </c>
      <c r="AD45" t="n">
        <v>476776687900.274</v>
      </c>
      <c r="AE45" t="n">
        <v>482011606276.3047</v>
      </c>
      <c r="AF45" t="n">
        <v>487920518409.9619</v>
      </c>
      <c r="AG45" t="n">
        <v>495265364294.2834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1970758275518.869</v>
      </c>
      <c r="D46" t="n">
        <v>1784487307621.456</v>
      </c>
      <c r="E46" t="n">
        <v>1839708366770.234</v>
      </c>
      <c r="F46" t="n">
        <v>1877732514643.127</v>
      </c>
      <c r="G46" t="n">
        <v>1913815871045.896</v>
      </c>
      <c r="H46" t="n">
        <v>1941430536111.801</v>
      </c>
      <c r="I46" t="n">
        <v>1949501822619.764</v>
      </c>
      <c r="J46" t="n">
        <v>1943002447040.657</v>
      </c>
      <c r="K46" t="n">
        <v>1927756904549.735</v>
      </c>
      <c r="L46" t="n">
        <v>1911563592234.061</v>
      </c>
      <c r="M46" t="n">
        <v>1899932919990.201</v>
      </c>
      <c r="N46" t="n">
        <v>1905687774548.717</v>
      </c>
      <c r="O46" t="n">
        <v>1907468209684.373</v>
      </c>
      <c r="P46" t="n">
        <v>1904985562787.477</v>
      </c>
      <c r="Q46" t="n">
        <v>1916551551702.505</v>
      </c>
      <c r="R46" t="n">
        <v>1928252633340.372</v>
      </c>
      <c r="S46" t="n">
        <v>1939617573744.802</v>
      </c>
      <c r="T46" t="n">
        <v>1948944194004.2</v>
      </c>
      <c r="U46" t="n">
        <v>1962863383629.778</v>
      </c>
      <c r="V46" t="n">
        <v>1975748859433.852</v>
      </c>
      <c r="W46" t="n">
        <v>1989083725315.942</v>
      </c>
      <c r="X46" t="n">
        <v>2008988959381.487</v>
      </c>
      <c r="Y46" t="n">
        <v>2037518601945.191</v>
      </c>
      <c r="Z46" t="n">
        <v>2069274590629.99</v>
      </c>
      <c r="AA46" t="n">
        <v>2094322255375.908</v>
      </c>
      <c r="AB46" t="n">
        <v>2107921474600.256</v>
      </c>
      <c r="AC46" t="n">
        <v>2125722273675.644</v>
      </c>
      <c r="AD46" t="n">
        <v>2140340043252.605</v>
      </c>
      <c r="AE46" t="n">
        <v>2156291641391.112</v>
      </c>
      <c r="AF46" t="n">
        <v>2174360823262.031</v>
      </c>
      <c r="AG46" t="n">
        <v>2192354770998.841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192140629341.5926</v>
      </c>
      <c r="D47" t="n">
        <v>182072235382.4014</v>
      </c>
      <c r="E47" t="n">
        <v>184620477810.849</v>
      </c>
      <c r="F47" t="n">
        <v>191174552269.7274</v>
      </c>
      <c r="G47" t="n">
        <v>196113347307.9781</v>
      </c>
      <c r="H47" t="n">
        <v>198011206539.9186</v>
      </c>
      <c r="I47" t="n">
        <v>199970482129.5133</v>
      </c>
      <c r="J47" t="n">
        <v>201857872078.2776</v>
      </c>
      <c r="K47" t="n">
        <v>201867274670.5076</v>
      </c>
      <c r="L47" t="n">
        <v>199527816434.2775</v>
      </c>
      <c r="M47" t="n">
        <v>196568000694.5608</v>
      </c>
      <c r="N47" t="n">
        <v>197159850913.198</v>
      </c>
      <c r="O47" t="n">
        <v>199147053183.7095</v>
      </c>
      <c r="P47" t="n">
        <v>201147609344.674</v>
      </c>
      <c r="Q47" t="n">
        <v>204409204105.2426</v>
      </c>
      <c r="R47" t="n">
        <v>207540118791.2173</v>
      </c>
      <c r="S47" t="n">
        <v>210605029980.2214</v>
      </c>
      <c r="T47" t="n">
        <v>213482825901.3728</v>
      </c>
      <c r="U47" t="n">
        <v>216454198482.5837</v>
      </c>
      <c r="V47" t="n">
        <v>220026093516.649</v>
      </c>
      <c r="W47" t="n">
        <v>223569669072.2109</v>
      </c>
      <c r="X47" t="n">
        <v>227092847385.5947</v>
      </c>
      <c r="Y47" t="n">
        <v>231047959427.652</v>
      </c>
      <c r="Z47" t="n">
        <v>234852893904.9092</v>
      </c>
      <c r="AA47" t="n">
        <v>238829208424.1973</v>
      </c>
      <c r="AB47" t="n">
        <v>241811050288.5843</v>
      </c>
      <c r="AC47" t="n">
        <v>244400273780.2418</v>
      </c>
      <c r="AD47" t="n">
        <v>246785507665.2235</v>
      </c>
      <c r="AE47" t="n">
        <v>248887412968.4928</v>
      </c>
      <c r="AF47" t="n">
        <v>251178565694.0148</v>
      </c>
      <c r="AG47" t="n">
        <v>253073822641.9438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2185573410040.761</v>
      </c>
      <c r="D48" t="n">
        <v>2071046804218.617</v>
      </c>
      <c r="E48" t="n">
        <v>2100032713721.658</v>
      </c>
      <c r="F48" t="n">
        <v>2174584415326.036</v>
      </c>
      <c r="G48" t="n">
        <v>2230762534187.363</v>
      </c>
      <c r="H48" t="n">
        <v>2252350423680.299</v>
      </c>
      <c r="I48" t="n">
        <v>2274636915851.339</v>
      </c>
      <c r="J48" t="n">
        <v>2296105718678.376</v>
      </c>
      <c r="K48" t="n">
        <v>2296212671880.484</v>
      </c>
      <c r="L48" t="n">
        <v>2269601654041.487</v>
      </c>
      <c r="M48" t="n">
        <v>2235934154348.622</v>
      </c>
      <c r="N48" t="n">
        <v>2242666369731.765</v>
      </c>
      <c r="O48" t="n">
        <v>2265270524083.114</v>
      </c>
      <c r="P48" t="n">
        <v>2288026577114.063</v>
      </c>
      <c r="Q48" t="n">
        <v>2325126771942.476</v>
      </c>
      <c r="R48" t="n">
        <v>2360740498774.853</v>
      </c>
      <c r="S48" t="n">
        <v>2395603444846.06</v>
      </c>
      <c r="T48" t="n">
        <v>2428337980307.638</v>
      </c>
      <c r="U48" t="n">
        <v>2462136937493.696</v>
      </c>
      <c r="V48" t="n">
        <v>2502766755542.386</v>
      </c>
      <c r="W48" t="n">
        <v>2543074443391.882</v>
      </c>
      <c r="X48" t="n">
        <v>2583150115398.109</v>
      </c>
      <c r="Y48" t="n">
        <v>2628138974560.658</v>
      </c>
      <c r="Z48" t="n">
        <v>2671419584439.667</v>
      </c>
      <c r="AA48" t="n">
        <v>2716649618884.203</v>
      </c>
      <c r="AB48" t="n">
        <v>2750567662736.159</v>
      </c>
      <c r="AC48" t="n">
        <v>2780019726234.707</v>
      </c>
      <c r="AD48" t="n">
        <v>2807151435824.751</v>
      </c>
      <c r="AE48" t="n">
        <v>2831060321503.906</v>
      </c>
      <c r="AF48" t="n">
        <v>2857121870757.712</v>
      </c>
      <c r="AG48" t="n">
        <v>2878680159625.521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43036204262359.86</v>
      </c>
      <c r="D49" t="n">
        <v>39627176095185.73</v>
      </c>
      <c r="E49" t="n">
        <v>42060182840050.12</v>
      </c>
      <c r="F49" t="n">
        <v>45139537476157.26</v>
      </c>
      <c r="G49" t="n">
        <v>48058175598403.02</v>
      </c>
      <c r="H49" t="n">
        <v>49736763744729.57</v>
      </c>
      <c r="I49" t="n">
        <v>50976617893668.81</v>
      </c>
      <c r="J49" t="n">
        <v>51307304645371.55</v>
      </c>
      <c r="K49" t="n">
        <v>51745994707573.2</v>
      </c>
      <c r="L49" t="n">
        <v>51996068251000.19</v>
      </c>
      <c r="M49" t="n">
        <v>52406763687170.82</v>
      </c>
      <c r="N49" t="n">
        <v>53096749841907.98</v>
      </c>
      <c r="O49" t="n">
        <v>53735181265634.28</v>
      </c>
      <c r="P49" t="n">
        <v>54133735263045.97</v>
      </c>
      <c r="Q49" t="n">
        <v>54766982500865.34</v>
      </c>
      <c r="R49" t="n">
        <v>55568075704765.59</v>
      </c>
      <c r="S49" t="n">
        <v>56273634669462.8</v>
      </c>
      <c r="T49" t="n">
        <v>56919475922720.67</v>
      </c>
      <c r="U49" t="n">
        <v>57845313790217.12</v>
      </c>
      <c r="V49" t="n">
        <v>58645434333294.08</v>
      </c>
      <c r="W49" t="n">
        <v>60185977904913.96</v>
      </c>
      <c r="X49" t="n">
        <v>61364020393678.26</v>
      </c>
      <c r="Y49" t="n">
        <v>62643476966436.95</v>
      </c>
      <c r="Z49" t="n">
        <v>63964933916675.22</v>
      </c>
      <c r="AA49" t="n">
        <v>65178404488614.59</v>
      </c>
      <c r="AB49" t="n">
        <v>66265799725238.69</v>
      </c>
      <c r="AC49" t="n">
        <v>67478054443481.92</v>
      </c>
      <c r="AD49" t="n">
        <v>68493100768788.93</v>
      </c>
      <c r="AE49" t="n">
        <v>69442910813466.27</v>
      </c>
      <c r="AF49" t="n">
        <v>70416294575284.28</v>
      </c>
      <c r="AG49" t="n">
        <v>71427382639166.05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153137691578361.1</v>
      </c>
      <c r="D50" t="n">
        <v>165196162921872.2</v>
      </c>
      <c r="E50" t="n">
        <v>164044924013113.1</v>
      </c>
      <c r="F50" t="n">
        <v>155666018481740.1</v>
      </c>
      <c r="G50" t="n">
        <v>147517540695523.5</v>
      </c>
      <c r="H50" t="n">
        <v>144166664165228.2</v>
      </c>
      <c r="I50" t="n">
        <v>135168573291567.8</v>
      </c>
      <c r="J50" t="n">
        <v>133982079335020.2</v>
      </c>
      <c r="K50" t="n">
        <v>133744505308113.3</v>
      </c>
      <c r="L50" t="n">
        <v>133626035832498.5</v>
      </c>
      <c r="M50" t="n">
        <v>132583393780435.5</v>
      </c>
      <c r="N50" t="n">
        <v>132849155930737.1</v>
      </c>
      <c r="O50" t="n">
        <v>133968858746305.3</v>
      </c>
      <c r="P50" t="n">
        <v>134519796978623</v>
      </c>
      <c r="Q50" t="n">
        <v>134989201597948.9</v>
      </c>
      <c r="R50" t="n">
        <v>136044336362643.3</v>
      </c>
      <c r="S50" t="n">
        <v>136736559310637.4</v>
      </c>
      <c r="T50" t="n">
        <v>137655835364716.3</v>
      </c>
      <c r="U50" t="n">
        <v>138704009231649.3</v>
      </c>
      <c r="V50" t="n">
        <v>139628843553050.5</v>
      </c>
      <c r="W50" t="n">
        <v>141094704025995.5</v>
      </c>
      <c r="X50" t="n">
        <v>141940386539223.8</v>
      </c>
      <c r="Y50" t="n">
        <v>143159647495285.1</v>
      </c>
      <c r="Z50" t="n">
        <v>144871366599627.6</v>
      </c>
      <c r="AA50" t="n">
        <v>146583879494360.8</v>
      </c>
      <c r="AB50" t="n">
        <v>147740239988156.7</v>
      </c>
      <c r="AC50" t="n">
        <v>149462003435534.2</v>
      </c>
      <c r="AD50" t="n">
        <v>150418294492769.4</v>
      </c>
      <c r="AE50" t="n">
        <v>151693164140858.5</v>
      </c>
      <c r="AF50" t="n">
        <v>153217650619974.2</v>
      </c>
      <c r="AG50" t="n">
        <v>154939638913195.7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1419644308436.686</v>
      </c>
      <c r="D52" t="n">
        <v>1421168405100.083</v>
      </c>
      <c r="E52" t="n">
        <v>1414313373635.705</v>
      </c>
      <c r="F52" t="n">
        <v>1417558744273.872</v>
      </c>
      <c r="G52" t="n">
        <v>1434993053232.801</v>
      </c>
      <c r="H52" t="n">
        <v>1452051386581.896</v>
      </c>
      <c r="I52" t="n">
        <v>1463554606552.753</v>
      </c>
      <c r="J52" t="n">
        <v>1468162633512.497</v>
      </c>
      <c r="K52" t="n">
        <v>1474138081723.092</v>
      </c>
      <c r="L52" t="n">
        <v>1479670958764.72</v>
      </c>
      <c r="M52" t="n">
        <v>1484703064429.822</v>
      </c>
      <c r="N52" t="n">
        <v>1494052876721.064</v>
      </c>
      <c r="O52" t="n">
        <v>1507975659706.681</v>
      </c>
      <c r="P52" t="n">
        <v>1519592557275.925</v>
      </c>
      <c r="Q52" t="n">
        <v>1532230170766.01</v>
      </c>
      <c r="R52" t="n">
        <v>1546332773106.36</v>
      </c>
      <c r="S52" t="n">
        <v>1555891448130.765</v>
      </c>
      <c r="T52" t="n">
        <v>1564317658297.793</v>
      </c>
      <c r="U52" t="n">
        <v>1576670850890.518</v>
      </c>
      <c r="V52" t="n">
        <v>1589151335165.268</v>
      </c>
      <c r="W52" t="n">
        <v>1604838163038.421</v>
      </c>
      <c r="X52" t="n">
        <v>1622819417807.55</v>
      </c>
      <c r="Y52" t="n">
        <v>1640699020752.174</v>
      </c>
      <c r="Z52" t="n">
        <v>1662613157383.245</v>
      </c>
      <c r="AA52" t="n">
        <v>1686703051481.238</v>
      </c>
      <c r="AB52" t="n">
        <v>1710193812448.414</v>
      </c>
      <c r="AC52" t="n">
        <v>1732775946783.377</v>
      </c>
      <c r="AD52" t="n">
        <v>1754100820494.269</v>
      </c>
      <c r="AE52" t="n">
        <v>1777661807442.883</v>
      </c>
      <c r="AF52" t="n">
        <v>1803403770590.481</v>
      </c>
      <c r="AG52" t="n">
        <v>1830646913360.684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0</v>
      </c>
      <c r="D53" s="192" t="n">
        <v>0</v>
      </c>
      <c r="E53" s="192" t="n">
        <v>0</v>
      </c>
      <c r="F53" s="192" t="n">
        <v>0</v>
      </c>
      <c r="G53" s="192" t="n">
        <v>0</v>
      </c>
      <c r="H53" s="192" t="n">
        <v>0</v>
      </c>
      <c r="I53" s="192" t="n">
        <v>0</v>
      </c>
      <c r="J53" s="192" t="n">
        <v>0</v>
      </c>
      <c r="K53" s="192" t="n">
        <v>0</v>
      </c>
      <c r="L53" s="192" t="n">
        <v>0</v>
      </c>
      <c r="M53" s="192" t="n">
        <v>0</v>
      </c>
      <c r="N53" s="192" t="n">
        <v>0</v>
      </c>
      <c r="O53" s="192" t="n">
        <v>0</v>
      </c>
      <c r="P53" s="192" t="n">
        <v>0</v>
      </c>
      <c r="Q53" s="192" t="n">
        <v>0</v>
      </c>
      <c r="R53" s="192" t="n">
        <v>0</v>
      </c>
      <c r="S53" s="192" t="n">
        <v>0</v>
      </c>
      <c r="T53" s="192" t="n">
        <v>0</v>
      </c>
      <c r="U53" s="192" t="n">
        <v>0</v>
      </c>
      <c r="V53" s="192" t="n">
        <v>0</v>
      </c>
      <c r="W53" s="192" t="n">
        <v>0</v>
      </c>
      <c r="X53" s="192" t="n">
        <v>0</v>
      </c>
      <c r="Y53" s="192" t="n">
        <v>0</v>
      </c>
      <c r="Z53" s="192" t="n">
        <v>0</v>
      </c>
      <c r="AA53" s="192" t="n">
        <v>0</v>
      </c>
      <c r="AB53" s="192" t="n">
        <v>0</v>
      </c>
      <c r="AC53" s="192" t="n">
        <v>0</v>
      </c>
      <c r="AD53" s="192" t="n">
        <v>0</v>
      </c>
      <c r="AE53" s="192" t="n">
        <v>0</v>
      </c>
      <c r="AF53" s="192" t="n">
        <v>0</v>
      </c>
      <c r="AG53" s="192" t="n">
        <v>0</v>
      </c>
    </row>
    <row r="54">
      <c r="A54" t="inlineStr">
        <is>
          <t>biomass</t>
        </is>
      </c>
      <c r="B54" t="inlineStr">
        <is>
          <t>coal mining 05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</row>
    <row r="59">
      <c r="A59" t="inlineStr">
        <is>
          <t>biomass</t>
        </is>
      </c>
      <c r="B59" t="inlineStr">
        <is>
          <t>wood products 16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0</v>
      </c>
      <c r="D60" s="192" t="n">
        <v>0</v>
      </c>
      <c r="E60" s="192" t="n">
        <v>0</v>
      </c>
      <c r="F60" s="192" t="n">
        <v>0</v>
      </c>
      <c r="G60" s="192" t="n">
        <v>0</v>
      </c>
      <c r="H60" s="192" t="n">
        <v>0</v>
      </c>
      <c r="I60" s="192" t="n">
        <v>0</v>
      </c>
      <c r="J60" s="192" t="n">
        <v>0</v>
      </c>
      <c r="K60" s="192" t="n">
        <v>0</v>
      </c>
      <c r="L60" s="192" t="n">
        <v>0</v>
      </c>
      <c r="M60" s="192" t="n">
        <v>0</v>
      </c>
      <c r="N60" s="192" t="n">
        <v>0</v>
      </c>
      <c r="O60" s="192" t="n">
        <v>0</v>
      </c>
      <c r="P60" s="192" t="n">
        <v>0</v>
      </c>
      <c r="Q60" s="192" t="n">
        <v>0</v>
      </c>
      <c r="R60" s="192" t="n">
        <v>0</v>
      </c>
      <c r="S60" s="192" t="n">
        <v>0</v>
      </c>
      <c r="T60" s="192" t="n">
        <v>0</v>
      </c>
      <c r="U60" s="192" t="n">
        <v>0</v>
      </c>
      <c r="V60" s="192" t="n">
        <v>0</v>
      </c>
      <c r="W60" s="192" t="n">
        <v>0</v>
      </c>
      <c r="X60" s="192" t="n">
        <v>0</v>
      </c>
      <c r="Y60" s="192" t="n">
        <v>0</v>
      </c>
      <c r="Z60" s="192" t="n">
        <v>0</v>
      </c>
      <c r="AA60" s="192" t="n">
        <v>0</v>
      </c>
      <c r="AB60" s="192" t="n">
        <v>0</v>
      </c>
      <c r="AC60" s="192" t="n">
        <v>0</v>
      </c>
      <c r="AD60" s="192" t="n">
        <v>0</v>
      </c>
      <c r="AE60" s="192" t="n">
        <v>0</v>
      </c>
      <c r="AF60" s="192" t="n">
        <v>0</v>
      </c>
      <c r="AG60" s="192" t="n">
        <v>0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113839000000000</v>
      </c>
      <c r="D61" t="n">
        <v>110852267292890.8</v>
      </c>
      <c r="E61" t="n">
        <v>109546410623202.5</v>
      </c>
      <c r="F61" t="n">
        <v>110220610247240</v>
      </c>
      <c r="G61" t="n">
        <v>110591751733797.7</v>
      </c>
      <c r="H61" t="n">
        <v>111399921948797.9</v>
      </c>
      <c r="I61" t="n">
        <v>111755390363728.1</v>
      </c>
      <c r="J61" t="n">
        <v>112035633520395.7</v>
      </c>
      <c r="K61" t="n">
        <v>112324577312802.9</v>
      </c>
      <c r="L61" t="n">
        <v>112626345339531.7</v>
      </c>
      <c r="M61" t="n">
        <v>113185188504202.4</v>
      </c>
      <c r="N61" t="n">
        <v>114399394342303.7</v>
      </c>
      <c r="O61" t="n">
        <v>114813354823604.6</v>
      </c>
      <c r="P61" t="n">
        <v>115461399194709.2</v>
      </c>
      <c r="Q61" t="n">
        <v>116241210249030.6</v>
      </c>
      <c r="R61" t="n">
        <v>117005824317065.1</v>
      </c>
      <c r="S61" t="n">
        <v>117612332003624.7</v>
      </c>
      <c r="T61" t="n">
        <v>118267295339087.3</v>
      </c>
      <c r="U61" t="n">
        <v>118946133146549.3</v>
      </c>
      <c r="V61" t="n">
        <v>119727326408468.8</v>
      </c>
      <c r="W61" t="n">
        <v>120584796870916.1</v>
      </c>
      <c r="X61" t="n">
        <v>121422992545286.8</v>
      </c>
      <c r="Y61" t="n">
        <v>122437302176854.4</v>
      </c>
      <c r="Z61" t="n">
        <v>123572765839800.1</v>
      </c>
      <c r="AA61" t="n">
        <v>124743507627782.7</v>
      </c>
      <c r="AB61" t="n">
        <v>126495607869049</v>
      </c>
      <c r="AC61" t="n">
        <v>127102307675670.7</v>
      </c>
      <c r="AD61" t="n">
        <v>129292488713460.3</v>
      </c>
      <c r="AE61" t="n">
        <v>130520632126046.6</v>
      </c>
      <c r="AF61" t="n">
        <v>131843690020783.8</v>
      </c>
      <c r="AG61" t="n">
        <v>133184993659728.6</v>
      </c>
    </row>
    <row r="62">
      <c r="A62" t="inlineStr">
        <is>
          <t>biomass</t>
        </is>
      </c>
      <c r="B62" t="inlineStr">
        <is>
          <t>chemicals 20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0</v>
      </c>
      <c r="D66" s="192" t="n">
        <v>0</v>
      </c>
      <c r="E66" s="192" t="n">
        <v>0</v>
      </c>
      <c r="F66" s="192" t="n">
        <v>0</v>
      </c>
      <c r="G66" s="192" t="n">
        <v>0</v>
      </c>
      <c r="H66" s="192" t="n">
        <v>0</v>
      </c>
      <c r="I66" s="192" t="n">
        <v>0</v>
      </c>
      <c r="J66" s="192" t="n">
        <v>0</v>
      </c>
      <c r="K66" s="192" t="n">
        <v>0</v>
      </c>
      <c r="L66" s="192" t="n">
        <v>0</v>
      </c>
      <c r="M66" s="192" t="n">
        <v>0</v>
      </c>
      <c r="N66" s="192" t="n">
        <v>0</v>
      </c>
      <c r="O66" s="192" t="n">
        <v>0</v>
      </c>
      <c r="P66" s="192" t="n">
        <v>0</v>
      </c>
      <c r="Q66" s="192" t="n">
        <v>0</v>
      </c>
      <c r="R66" s="192" t="n">
        <v>0</v>
      </c>
      <c r="S66" s="192" t="n">
        <v>0</v>
      </c>
      <c r="T66" s="192" t="n">
        <v>0</v>
      </c>
      <c r="U66" s="192" t="n">
        <v>0</v>
      </c>
      <c r="V66" s="192" t="n">
        <v>0</v>
      </c>
      <c r="W66" s="192" t="n">
        <v>0</v>
      </c>
      <c r="X66" s="192" t="n">
        <v>0</v>
      </c>
      <c r="Y66" s="192" t="n">
        <v>0</v>
      </c>
      <c r="Z66" s="192" t="n">
        <v>0</v>
      </c>
      <c r="AA66" s="192" t="n">
        <v>0</v>
      </c>
      <c r="AB66" s="192" t="n">
        <v>0</v>
      </c>
      <c r="AC66" s="192" t="n">
        <v>0</v>
      </c>
      <c r="AD66" s="192" t="n">
        <v>0</v>
      </c>
      <c r="AE66" s="192" t="n">
        <v>0</v>
      </c>
      <c r="AF66" s="192" t="n">
        <v>0</v>
      </c>
      <c r="AG66" s="192" t="n">
        <v>0</v>
      </c>
    </row>
    <row r="67">
      <c r="A67" t="inlineStr">
        <is>
          <t>biomass</t>
        </is>
      </c>
      <c r="B67" t="inlineStr">
        <is>
          <t>other metals 242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0</v>
      </c>
      <c r="D69" s="138" t="n">
        <v>0</v>
      </c>
      <c r="E69" s="138" t="n">
        <v>0</v>
      </c>
      <c r="F69" s="138" t="n">
        <v>0</v>
      </c>
      <c r="G69" s="138" t="n">
        <v>0</v>
      </c>
      <c r="H69" s="138" t="n">
        <v>0</v>
      </c>
      <c r="I69" s="138" t="n">
        <v>0</v>
      </c>
      <c r="J69" s="138" t="n">
        <v>0</v>
      </c>
      <c r="K69" s="138" t="n">
        <v>0</v>
      </c>
      <c r="L69" s="138" t="n">
        <v>0</v>
      </c>
      <c r="M69" s="138" t="n">
        <v>0</v>
      </c>
      <c r="N69" s="138" t="n">
        <v>0</v>
      </c>
      <c r="O69" s="138" t="n">
        <v>0</v>
      </c>
      <c r="P69" s="138" t="n">
        <v>0</v>
      </c>
      <c r="Q69" s="138" t="n">
        <v>0</v>
      </c>
      <c r="R69" s="138" t="n">
        <v>0</v>
      </c>
      <c r="S69" s="138" t="n">
        <v>0</v>
      </c>
      <c r="T69" s="138" t="n">
        <v>0</v>
      </c>
      <c r="U69" s="138" t="n">
        <v>0</v>
      </c>
      <c r="V69" s="138" t="n">
        <v>0</v>
      </c>
      <c r="W69" s="138" t="n">
        <v>0</v>
      </c>
      <c r="X69" s="138" t="n">
        <v>0</v>
      </c>
      <c r="Y69" s="138" t="n">
        <v>0</v>
      </c>
      <c r="Z69" s="138" t="n">
        <v>0</v>
      </c>
      <c r="AA69" s="138" t="n">
        <v>0</v>
      </c>
      <c r="AB69" s="138" t="n">
        <v>0</v>
      </c>
      <c r="AC69" s="138" t="n">
        <v>0</v>
      </c>
      <c r="AD69" s="138" t="n">
        <v>0</v>
      </c>
      <c r="AE69" s="138" t="n">
        <v>0</v>
      </c>
      <c r="AF69" s="138" t="n">
        <v>0</v>
      </c>
      <c r="AG69" s="138" t="n">
        <v>0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0</v>
      </c>
      <c r="D71" s="192" t="n">
        <v>0</v>
      </c>
      <c r="E71" s="192" t="n">
        <v>0</v>
      </c>
      <c r="F71" s="192" t="n">
        <v>0</v>
      </c>
      <c r="G71" s="192" t="n">
        <v>0</v>
      </c>
      <c r="H71" s="192" t="n">
        <v>0</v>
      </c>
      <c r="I71" s="192" t="n">
        <v>0</v>
      </c>
      <c r="J71" s="192" t="n">
        <v>0</v>
      </c>
      <c r="K71" s="192" t="n">
        <v>0</v>
      </c>
      <c r="L71" s="192" t="n">
        <v>0</v>
      </c>
      <c r="M71" s="192" t="n">
        <v>0</v>
      </c>
      <c r="N71" s="192" t="n">
        <v>0</v>
      </c>
      <c r="O71" s="192" t="n">
        <v>0</v>
      </c>
      <c r="P71" s="192" t="n">
        <v>0</v>
      </c>
      <c r="Q71" s="192" t="n">
        <v>0</v>
      </c>
      <c r="R71" s="192" t="n">
        <v>0</v>
      </c>
      <c r="S71" s="192" t="n">
        <v>0</v>
      </c>
      <c r="T71" s="192" t="n">
        <v>0</v>
      </c>
      <c r="U71" s="192" t="n">
        <v>0</v>
      </c>
      <c r="V71" s="192" t="n">
        <v>0</v>
      </c>
      <c r="W71" s="192" t="n">
        <v>0</v>
      </c>
      <c r="X71" s="192" t="n">
        <v>0</v>
      </c>
      <c r="Y71" s="192" t="n">
        <v>0</v>
      </c>
      <c r="Z71" s="192" t="n">
        <v>0</v>
      </c>
      <c r="AA71" s="192" t="n">
        <v>0</v>
      </c>
      <c r="AB71" s="192" t="n">
        <v>0</v>
      </c>
      <c r="AC71" s="192" t="n">
        <v>0</v>
      </c>
      <c r="AD71" s="192" t="n">
        <v>0</v>
      </c>
      <c r="AE71" s="192" t="n">
        <v>0</v>
      </c>
      <c r="AF71" s="192" t="n">
        <v>0</v>
      </c>
      <c r="AG71" s="192" t="n">
        <v>0</v>
      </c>
    </row>
    <row r="72">
      <c r="A72" t="inlineStr">
        <is>
          <t>biomass</t>
        </is>
      </c>
      <c r="B72" t="inlineStr">
        <is>
          <t>road vehicles 29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105272504825058.5</v>
      </c>
      <c r="D78" t="n">
        <v>111602571298350.9</v>
      </c>
      <c r="E78" t="n">
        <v>115603235348549</v>
      </c>
      <c r="F78" t="n">
        <v>118397429748962</v>
      </c>
      <c r="G78" t="n">
        <v>120585598169888.1</v>
      </c>
      <c r="H78" t="n">
        <v>122892944902774.9</v>
      </c>
      <c r="I78" t="n">
        <v>125079582622807.6</v>
      </c>
      <c r="J78" t="n">
        <v>127211545026671.1</v>
      </c>
      <c r="K78" t="n">
        <v>128937432379634.2</v>
      </c>
      <c r="L78" t="n">
        <v>130720342790006.2</v>
      </c>
      <c r="M78" t="n">
        <v>132575799824404.4</v>
      </c>
      <c r="N78" t="n">
        <v>134478457035651.5</v>
      </c>
      <c r="O78" t="n">
        <v>136418134013050.8</v>
      </c>
      <c r="P78" t="n">
        <v>138132322252079.5</v>
      </c>
      <c r="Q78" t="n">
        <v>140093633202092.1</v>
      </c>
      <c r="R78" t="n">
        <v>142050236272048.1</v>
      </c>
      <c r="S78" t="n">
        <v>143970332275667.8</v>
      </c>
      <c r="T78" t="n">
        <v>145948821468965.6</v>
      </c>
      <c r="U78" t="n">
        <v>147932807388175.7</v>
      </c>
      <c r="V78" t="n">
        <v>149931634007438.6</v>
      </c>
      <c r="W78" t="n">
        <v>151893424063831.4</v>
      </c>
      <c r="X78" t="n">
        <v>153849426251202.9</v>
      </c>
      <c r="Y78" t="n">
        <v>155863055577942.6</v>
      </c>
      <c r="Z78" t="n">
        <v>157880694121261.2</v>
      </c>
      <c r="AA78" t="n">
        <v>159937274655119.8</v>
      </c>
      <c r="AB78" t="n">
        <v>162038585248500.7</v>
      </c>
      <c r="AC78" t="n">
        <v>164151557363161.7</v>
      </c>
      <c r="AD78" t="n">
        <v>166297080917108.6</v>
      </c>
      <c r="AE78" t="n">
        <v>168510607182984.7</v>
      </c>
      <c r="AF78" t="n">
        <v>170768892302756.5</v>
      </c>
      <c r="AG78" t="n">
        <v>173077590371585.4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1030619807880.054</v>
      </c>
      <c r="D79" t="n">
        <v>1002504225492.518</v>
      </c>
      <c r="E79" t="n">
        <v>1059815950056.769</v>
      </c>
      <c r="F79" t="n">
        <v>1092862403777.576</v>
      </c>
      <c r="G79" t="n">
        <v>1106610545162.31</v>
      </c>
      <c r="H79" t="n">
        <v>1119912745862.674</v>
      </c>
      <c r="I79" t="n">
        <v>1130620994244.294</v>
      </c>
      <c r="J79" t="n">
        <v>1130252322261.902</v>
      </c>
      <c r="K79" t="n">
        <v>1135563115825.641</v>
      </c>
      <c r="L79" t="n">
        <v>1141393429402.056</v>
      </c>
      <c r="M79" t="n">
        <v>1148764308863.932</v>
      </c>
      <c r="N79" t="n">
        <v>1153903309786.607</v>
      </c>
      <c r="O79" t="n">
        <v>1153412643902.323</v>
      </c>
      <c r="P79" t="n">
        <v>1156794784854.651</v>
      </c>
      <c r="Q79" t="n">
        <v>1160061087799.385</v>
      </c>
      <c r="R79" t="n">
        <v>1158037822787.181</v>
      </c>
      <c r="S79" t="n">
        <v>1155555941047.907</v>
      </c>
      <c r="T79" t="n">
        <v>1155501172842.08</v>
      </c>
      <c r="U79" t="n">
        <v>1155111597877.948</v>
      </c>
      <c r="V79" t="n">
        <v>1155209832005.227</v>
      </c>
      <c r="W79" t="n">
        <v>1154359262255.113</v>
      </c>
      <c r="X79" t="n">
        <v>1154294019142.081</v>
      </c>
      <c r="Y79" t="n">
        <v>1160626987766.317</v>
      </c>
      <c r="Z79" t="n">
        <v>1168809513825.852</v>
      </c>
      <c r="AA79" t="n">
        <v>1174582072312.814</v>
      </c>
      <c r="AB79" t="n">
        <v>1174457996958.918</v>
      </c>
      <c r="AC79" t="n">
        <v>1178244527610.009</v>
      </c>
      <c r="AD79" t="n">
        <v>1181750998894.104</v>
      </c>
      <c r="AE79" t="n">
        <v>1185236187331.468</v>
      </c>
      <c r="AF79" t="n">
        <v>1189023347621.79</v>
      </c>
      <c r="AG79" t="n">
        <v>1190287684011.94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36974327617343.89</v>
      </c>
      <c r="D80" t="n">
        <v>35965658128943.99</v>
      </c>
      <c r="E80" t="n">
        <v>38021763070990.9</v>
      </c>
      <c r="F80" t="n">
        <v>39207331596961.54</v>
      </c>
      <c r="G80" t="n">
        <v>39700557401280.53</v>
      </c>
      <c r="H80" t="n">
        <v>40177784719217.1</v>
      </c>
      <c r="I80" t="n">
        <v>40561951878476.69</v>
      </c>
      <c r="J80" t="n">
        <v>40548725469905.77</v>
      </c>
      <c r="K80" t="n">
        <v>40739254527888.53</v>
      </c>
      <c r="L80" t="n">
        <v>40948421790770.49</v>
      </c>
      <c r="M80" t="n">
        <v>41212858113425.63</v>
      </c>
      <c r="N80" t="n">
        <v>41397223970056.78</v>
      </c>
      <c r="O80" t="n">
        <v>41379620930587.25</v>
      </c>
      <c r="P80" t="n">
        <v>41500958000439.09</v>
      </c>
      <c r="Q80" t="n">
        <v>41618139287129.59</v>
      </c>
      <c r="R80" t="n">
        <v>41545553001822.46</v>
      </c>
      <c r="S80" t="n">
        <v>41456513466744.86</v>
      </c>
      <c r="T80" t="n">
        <v>41454548612615.53</v>
      </c>
      <c r="U80" t="n">
        <v>41440572292497.1</v>
      </c>
      <c r="V80" t="n">
        <v>41444096522069.88</v>
      </c>
      <c r="W80" t="n">
        <v>41413581637374.61</v>
      </c>
      <c r="X80" t="n">
        <v>41411240987391.38</v>
      </c>
      <c r="Y80" t="n">
        <v>41638441410779.83</v>
      </c>
      <c r="Z80" t="n">
        <v>41931996218235.95</v>
      </c>
      <c r="AA80" t="n">
        <v>42139091470098.28</v>
      </c>
      <c r="AB80" t="n">
        <v>42134640165408.53</v>
      </c>
      <c r="AC80" t="n">
        <v>42270485046087.2</v>
      </c>
      <c r="AD80" t="n">
        <v>42396282568168.2</v>
      </c>
      <c r="AE80" t="n">
        <v>42521316550734.84</v>
      </c>
      <c r="AF80" t="n">
        <v>42657184020235.34</v>
      </c>
      <c r="AG80" t="n">
        <v>42702543121186.53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6160142577165.418</v>
      </c>
      <c r="D81" t="n">
        <v>5992092249757.563</v>
      </c>
      <c r="E81" t="n">
        <v>6334651544620.36</v>
      </c>
      <c r="F81" t="n">
        <v>6532174302317.603</v>
      </c>
      <c r="G81" t="n">
        <v>6614348650659.691</v>
      </c>
      <c r="H81" t="n">
        <v>6693857556153.039</v>
      </c>
      <c r="I81" t="n">
        <v>6757862086512.465</v>
      </c>
      <c r="J81" t="n">
        <v>6755658488290.913</v>
      </c>
      <c r="K81" t="n">
        <v>6787401760931.69</v>
      </c>
      <c r="L81" t="n">
        <v>6822250269203.791</v>
      </c>
      <c r="M81" t="n">
        <v>6866306931085.396</v>
      </c>
      <c r="N81" t="n">
        <v>6897023377776.811</v>
      </c>
      <c r="O81" t="n">
        <v>6894090606854.078</v>
      </c>
      <c r="P81" t="n">
        <v>6914306083330.576</v>
      </c>
      <c r="Q81" t="n">
        <v>6933829181650.574</v>
      </c>
      <c r="R81" t="n">
        <v>6921735875417.495</v>
      </c>
      <c r="S81" t="n">
        <v>6906901360054.319</v>
      </c>
      <c r="T81" t="n">
        <v>6906574003686.809</v>
      </c>
      <c r="U81" t="n">
        <v>6904245465747.603</v>
      </c>
      <c r="V81" t="n">
        <v>6904832623325.361</v>
      </c>
      <c r="W81" t="n">
        <v>6899748662302.618</v>
      </c>
      <c r="X81" t="n">
        <v>6899358696113.938</v>
      </c>
      <c r="Y81" t="n">
        <v>6937211636028.08</v>
      </c>
      <c r="Z81" t="n">
        <v>6986119610416.607</v>
      </c>
      <c r="AA81" t="n">
        <v>7020622909346.852</v>
      </c>
      <c r="AB81" t="n">
        <v>7019881295548.568</v>
      </c>
      <c r="AC81" t="n">
        <v>7042513859472.896</v>
      </c>
      <c r="AD81" t="n">
        <v>7063472473782.076</v>
      </c>
      <c r="AE81" t="n">
        <v>7084303877873.384</v>
      </c>
      <c r="AF81" t="n">
        <v>7106940205229.587</v>
      </c>
      <c r="AG81" t="n">
        <v>7114497300842.606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1110000367508.733</v>
      </c>
      <c r="D82" t="n">
        <v>1834088263405.762</v>
      </c>
      <c r="E82" t="n">
        <v>1506912857165.11</v>
      </c>
      <c r="F82" t="n">
        <v>1188561218107.195</v>
      </c>
      <c r="G82" t="n">
        <v>1031310830650.968</v>
      </c>
      <c r="H82" t="n">
        <v>983155040131.9935</v>
      </c>
      <c r="I82" t="n">
        <v>957048017197.8771</v>
      </c>
      <c r="J82" t="n">
        <v>963543631518.3024</v>
      </c>
      <c r="K82" t="n">
        <v>956950399992.9241</v>
      </c>
      <c r="L82" t="n">
        <v>963647922423.1903</v>
      </c>
      <c r="M82" t="n">
        <v>971249940881.1722</v>
      </c>
      <c r="N82" t="n">
        <v>963183174970.4686</v>
      </c>
      <c r="O82" t="n">
        <v>960311021766.8967</v>
      </c>
      <c r="P82" t="n">
        <v>965932888877.5967</v>
      </c>
      <c r="Q82" t="n">
        <v>969936564423.1534</v>
      </c>
      <c r="R82" t="n">
        <v>969994271168.9935</v>
      </c>
      <c r="S82" t="n">
        <v>975310267491.5754</v>
      </c>
      <c r="T82" t="n">
        <v>976309608814.5491</v>
      </c>
      <c r="U82" t="n">
        <v>975361122328.6102</v>
      </c>
      <c r="V82" t="n">
        <v>982435316521.7534</v>
      </c>
      <c r="W82" t="n">
        <v>965415515688.4937</v>
      </c>
      <c r="X82" t="n">
        <v>961894624991.6597</v>
      </c>
      <c r="Y82" t="n">
        <v>960987232690.6864</v>
      </c>
      <c r="Z82" t="n">
        <v>958951915408.8674</v>
      </c>
      <c r="AA82" t="n">
        <v>963242624060.9756</v>
      </c>
      <c r="AB82" t="n">
        <v>967964943806.6418</v>
      </c>
      <c r="AC82" t="n">
        <v>967739719311.777</v>
      </c>
      <c r="AD82" t="n">
        <v>972389786994.7441</v>
      </c>
      <c r="AE82" t="n">
        <v>982139791839.98</v>
      </c>
      <c r="AF82" t="n">
        <v>991490574260.6055</v>
      </c>
      <c r="AG82" t="n">
        <v>1001323517228.145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8017897815.673817</v>
      </c>
      <c r="D83" t="n">
        <v>8625529014.383394</v>
      </c>
      <c r="E83" t="n">
        <v>8776255304.464022</v>
      </c>
      <c r="F83" t="n">
        <v>8535742363.727157</v>
      </c>
      <c r="G83" t="n">
        <v>8359199247.426105</v>
      </c>
      <c r="H83" t="n">
        <v>8341295505.99224</v>
      </c>
      <c r="I83" t="n">
        <v>8361889453.892591</v>
      </c>
      <c r="J83" t="n">
        <v>8416226777.296755</v>
      </c>
      <c r="K83" t="n">
        <v>8404651349.372639</v>
      </c>
      <c r="L83" t="n">
        <v>8449409356.507625</v>
      </c>
      <c r="M83" t="n">
        <v>8477838295.112926</v>
      </c>
      <c r="N83" t="n">
        <v>8509056404.236405</v>
      </c>
      <c r="O83" t="n">
        <v>8510647907.761624</v>
      </c>
      <c r="P83" t="n">
        <v>8534769553.831244</v>
      </c>
      <c r="Q83" t="n">
        <v>8571168128.109782</v>
      </c>
      <c r="R83" t="n">
        <v>8610823764.171316</v>
      </c>
      <c r="S83" t="n">
        <v>8659528215.326958</v>
      </c>
      <c r="T83" t="n">
        <v>8686299001.147736</v>
      </c>
      <c r="U83" t="n">
        <v>8725309014.586311</v>
      </c>
      <c r="V83" t="n">
        <v>8805291491.876322</v>
      </c>
      <c r="W83" t="n">
        <v>8801993363.377995</v>
      </c>
      <c r="X83" t="n">
        <v>8866674786.471235</v>
      </c>
      <c r="Y83" t="n">
        <v>8954278168.966606</v>
      </c>
      <c r="Z83" t="n">
        <v>9040448928.99935</v>
      </c>
      <c r="AA83" t="n">
        <v>9158493519.151155</v>
      </c>
      <c r="AB83" t="n">
        <v>9265841913.021795</v>
      </c>
      <c r="AC83" t="n">
        <v>9347134485.853294</v>
      </c>
      <c r="AD83" t="n">
        <v>9437179654.848654</v>
      </c>
      <c r="AE83" t="n">
        <v>9558207304.27298</v>
      </c>
      <c r="AF83" t="n">
        <v>9673420310.741594</v>
      </c>
      <c r="AG83" t="n">
        <v>9793125073.352449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1067465096571.548</v>
      </c>
      <c r="D84" t="n">
        <v>1073564258910.211</v>
      </c>
      <c r="E84" t="n">
        <v>1140246207778.983</v>
      </c>
      <c r="F84" t="n">
        <v>1127819428616.698</v>
      </c>
      <c r="G84" t="n">
        <v>1120512698186.833</v>
      </c>
      <c r="H84" t="n">
        <v>1144816997747.753</v>
      </c>
      <c r="I84" t="n">
        <v>1156487499586.231</v>
      </c>
      <c r="J84" t="n">
        <v>1147818877439.698</v>
      </c>
      <c r="K84" t="n">
        <v>1116422486264.254</v>
      </c>
      <c r="L84" t="n">
        <v>1095093709408.003</v>
      </c>
      <c r="M84" t="n">
        <v>1077556398090.293</v>
      </c>
      <c r="N84" t="n">
        <v>1085978943651.555</v>
      </c>
      <c r="O84" t="n">
        <v>1106116695181.569</v>
      </c>
      <c r="P84" t="n">
        <v>1106364849734.954</v>
      </c>
      <c r="Q84" t="n">
        <v>1089869505779.871</v>
      </c>
      <c r="R84" t="n">
        <v>1094121674447.54</v>
      </c>
      <c r="S84" t="n">
        <v>1104192488104.794</v>
      </c>
      <c r="T84" t="n">
        <v>1094614740974.29</v>
      </c>
      <c r="U84" t="n">
        <v>1094844519628.074</v>
      </c>
      <c r="V84" t="n">
        <v>1100816019079.256</v>
      </c>
      <c r="W84" t="n">
        <v>1098189022663.925</v>
      </c>
      <c r="X84" t="n">
        <v>1115064983643.198</v>
      </c>
      <c r="Y84" t="n">
        <v>1130915001025.456</v>
      </c>
      <c r="Z84" t="n">
        <v>1152834144120.169</v>
      </c>
      <c r="AA84" t="n">
        <v>1192472638854.767</v>
      </c>
      <c r="AB84" t="n">
        <v>1228699371989.567</v>
      </c>
      <c r="AC84" t="n">
        <v>1255343759987.805</v>
      </c>
      <c r="AD84" t="n">
        <v>1274336189388.422</v>
      </c>
      <c r="AE84" t="n">
        <v>1293502418363.412</v>
      </c>
      <c r="AF84" t="n">
        <v>1310767584464.135</v>
      </c>
      <c r="AG84" t="n">
        <v>1334155160403.78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377918209836.7043</v>
      </c>
      <c r="D85" t="n">
        <v>397521076320.9428</v>
      </c>
      <c r="E85" t="n">
        <v>403388038259.4725</v>
      </c>
      <c r="F85" t="n">
        <v>399550012198.3972</v>
      </c>
      <c r="G85" t="n">
        <v>400767818856.7584</v>
      </c>
      <c r="H85" t="n">
        <v>403482257842.5441</v>
      </c>
      <c r="I85" t="n">
        <v>406250978189.1807</v>
      </c>
      <c r="J85" t="n">
        <v>405517994346.0732</v>
      </c>
      <c r="K85" t="n">
        <v>399734370988.8954</v>
      </c>
      <c r="L85" t="n">
        <v>396002311046.8388</v>
      </c>
      <c r="M85" t="n">
        <v>391452321259.6142</v>
      </c>
      <c r="N85" t="n">
        <v>388077356010.3535</v>
      </c>
      <c r="O85" t="n">
        <v>383489900955.8446</v>
      </c>
      <c r="P85" t="n">
        <v>380316605181.636</v>
      </c>
      <c r="Q85" t="n">
        <v>377527235661.2816</v>
      </c>
      <c r="R85" t="n">
        <v>374548808736.0502</v>
      </c>
      <c r="S85" t="n">
        <v>372328960737.5165</v>
      </c>
      <c r="T85" t="n">
        <v>368221753531.6293</v>
      </c>
      <c r="U85" t="n">
        <v>364766540894.687</v>
      </c>
      <c r="V85" t="n">
        <v>362791639082.5898</v>
      </c>
      <c r="W85" t="n">
        <v>357497413507.2978</v>
      </c>
      <c r="X85" t="n">
        <v>353144270932.9995</v>
      </c>
      <c r="Y85" t="n">
        <v>349859321243.4187</v>
      </c>
      <c r="Z85" t="n">
        <v>346392362070.5292</v>
      </c>
      <c r="AA85" t="n">
        <v>344732762012.8052</v>
      </c>
      <c r="AB85" t="n">
        <v>342215788478.6798</v>
      </c>
      <c r="AC85" t="n">
        <v>338635197026.4692</v>
      </c>
      <c r="AD85" t="n">
        <v>336697513186.1627</v>
      </c>
      <c r="AE85" t="n">
        <v>335859676053.7579</v>
      </c>
      <c r="AF85" t="n">
        <v>334681807617.6172</v>
      </c>
      <c r="AG85" t="n">
        <v>333984557973.3388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5710206933884.031</v>
      </c>
      <c r="D86" t="n">
        <v>6167771922032.617</v>
      </c>
      <c r="E86" t="n">
        <v>4454200396834.135</v>
      </c>
      <c r="F86" t="n">
        <v>3328315816897.215</v>
      </c>
      <c r="G86" t="n">
        <v>7766201215278.461</v>
      </c>
      <c r="H86" t="n">
        <v>9715582003941.727</v>
      </c>
      <c r="I86" t="n">
        <v>4886976078831.11</v>
      </c>
      <c r="J86" t="n">
        <v>7122711753283.804</v>
      </c>
      <c r="K86" t="n">
        <v>8207191804748.534</v>
      </c>
      <c r="L86" t="n">
        <v>741429631772.0304</v>
      </c>
      <c r="M86" t="n">
        <v>59272526308.6455</v>
      </c>
      <c r="N86" t="n">
        <v>36593292156.28453</v>
      </c>
      <c r="O86" t="n">
        <v>23712582592.13892</v>
      </c>
      <c r="P86" t="n">
        <v>39330177159.74577</v>
      </c>
      <c r="Q86" t="n">
        <v>40279326837.76403</v>
      </c>
      <c r="R86" t="n">
        <v>12890915474.66194</v>
      </c>
      <c r="S86" t="n">
        <v>90650598191.08777</v>
      </c>
      <c r="T86" t="n">
        <v>66585911686.13564</v>
      </c>
      <c r="U86" t="n">
        <v>28495752654.1234</v>
      </c>
      <c r="V86" t="n">
        <v>29098751867.12962</v>
      </c>
      <c r="W86" t="n">
        <v>80226961583.7475</v>
      </c>
      <c r="X86" t="n">
        <v>102629785659.6246</v>
      </c>
      <c r="Y86" t="n">
        <v>74589046516.02078</v>
      </c>
      <c r="Z86" t="n">
        <v>72848088280.44426</v>
      </c>
      <c r="AA86" t="n">
        <v>18458239661.31742</v>
      </c>
      <c r="AB86" t="n">
        <v>25748661740.14582</v>
      </c>
      <c r="AC86" t="n">
        <v>3658818920.102637</v>
      </c>
      <c r="AD86" t="n">
        <v>0</v>
      </c>
      <c r="AE86" t="n">
        <v>0</v>
      </c>
      <c r="AF86" t="n">
        <v>0</v>
      </c>
      <c r="AG86" t="n">
        <v>5426992917.056004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78318617626345.52</v>
      </c>
      <c r="D87" t="n">
        <v>67653631481231.73</v>
      </c>
      <c r="E87" t="n">
        <v>69860862311139.24</v>
      </c>
      <c r="F87" t="n">
        <v>66264387253527.36</v>
      </c>
      <c r="G87" t="n">
        <v>63286985763194.95</v>
      </c>
      <c r="H87" t="n">
        <v>62484586608284.18</v>
      </c>
      <c r="I87" t="n">
        <v>62004877669741.38</v>
      </c>
      <c r="J87" t="n">
        <v>63773713399947.2</v>
      </c>
      <c r="K87" t="n">
        <v>65019931507333.86</v>
      </c>
      <c r="L87" t="n">
        <v>67022059701087.05</v>
      </c>
      <c r="M87" t="n">
        <v>68455222213576.84</v>
      </c>
      <c r="N87" t="n">
        <v>69779027682741.17</v>
      </c>
      <c r="O87" t="n">
        <v>70276968273007.48</v>
      </c>
      <c r="P87" t="n">
        <v>71587865221722.47</v>
      </c>
      <c r="Q87" t="n">
        <v>72735541919485.97</v>
      </c>
      <c r="R87" t="n">
        <v>73617736357476.7</v>
      </c>
      <c r="S87" t="n">
        <v>74248332199297.84</v>
      </c>
      <c r="T87" t="n">
        <v>75119904759945.47</v>
      </c>
      <c r="U87" t="n">
        <v>75361018513023.23</v>
      </c>
      <c r="V87" t="n">
        <v>75760725159297.94</v>
      </c>
      <c r="W87" t="n">
        <v>73504083012063.73</v>
      </c>
      <c r="X87" t="n">
        <v>73211363538242.48</v>
      </c>
      <c r="Y87" t="n">
        <v>73465067213761.8</v>
      </c>
      <c r="Z87" t="n">
        <v>73627472415733.12</v>
      </c>
      <c r="AA87" t="n">
        <v>73707684897868.28</v>
      </c>
      <c r="AB87" t="n">
        <v>74248763181295.16</v>
      </c>
      <c r="AC87" t="n">
        <v>74282432523343.98</v>
      </c>
      <c r="AD87" t="n">
        <v>74709656813527.64</v>
      </c>
      <c r="AE87" t="n">
        <v>75468593315912.14</v>
      </c>
      <c r="AF87" t="n">
        <v>76814978689976.98</v>
      </c>
      <c r="AG87" t="n">
        <v>77876985920758.78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114549853953.6126</v>
      </c>
      <c r="D88" t="n">
        <v>223543591560.251</v>
      </c>
      <c r="E88" t="n">
        <v>176546361029.9406</v>
      </c>
      <c r="F88" t="n">
        <v>120127576023.4717</v>
      </c>
      <c r="G88" t="n">
        <v>94711827810.88997</v>
      </c>
      <c r="H88" t="n">
        <v>86385436214.99501</v>
      </c>
      <c r="I88" t="n">
        <v>81527553595.39757</v>
      </c>
      <c r="J88" t="n">
        <v>82040699647.92953</v>
      </c>
      <c r="K88" t="n">
        <v>81848112800.97643</v>
      </c>
      <c r="L88" t="n">
        <v>82940397620.593</v>
      </c>
      <c r="M88" t="n">
        <v>82711895819.65118</v>
      </c>
      <c r="N88" t="n">
        <v>82608407244.55724</v>
      </c>
      <c r="O88" t="n">
        <v>82869054145.40094</v>
      </c>
      <c r="P88" t="n">
        <v>84328149821.2749</v>
      </c>
      <c r="Q88" t="n">
        <v>85369561878.75174</v>
      </c>
      <c r="R88" t="n">
        <v>85977724468.69855</v>
      </c>
      <c r="S88" t="n">
        <v>86799958020.28703</v>
      </c>
      <c r="T88" t="n">
        <v>87753568959.99905</v>
      </c>
      <c r="U88" t="n">
        <v>88000798423.17883</v>
      </c>
      <c r="V88" t="n">
        <v>89295723033.98013</v>
      </c>
      <c r="W88" t="n">
        <v>86905473398.65349</v>
      </c>
      <c r="X88" t="n">
        <v>87119584896.36055</v>
      </c>
      <c r="Y88" t="n">
        <v>87695723994.60187</v>
      </c>
      <c r="Z88" t="n">
        <v>88176927627.5592</v>
      </c>
      <c r="AA88" t="n">
        <v>89151657857.37073</v>
      </c>
      <c r="AB88" t="n">
        <v>90389588760.14926</v>
      </c>
      <c r="AC88" t="n">
        <v>90960498705.94754</v>
      </c>
      <c r="AD88" t="n">
        <v>92053148350.1532</v>
      </c>
      <c r="AE88" t="n">
        <v>93754163264.63293</v>
      </c>
      <c r="AF88" t="n">
        <v>95600864798.3401</v>
      </c>
      <c r="AG88" t="n">
        <v>97291583552.19553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52959976000</v>
      </c>
      <c r="D90" t="n">
        <v>52471444640</v>
      </c>
      <c r="E90" t="n">
        <v>54168867680</v>
      </c>
      <c r="F90" t="n">
        <v>54936810240</v>
      </c>
      <c r="G90" t="n">
        <v>54751899520</v>
      </c>
      <c r="H90" t="n">
        <v>54683494240.00001</v>
      </c>
      <c r="I90" t="n">
        <v>54358718560</v>
      </c>
      <c r="J90" t="n">
        <v>54040436799.99999</v>
      </c>
      <c r="K90" t="n">
        <v>53609195360</v>
      </c>
      <c r="L90" t="n">
        <v>53338548960</v>
      </c>
      <c r="M90" t="n">
        <v>53188724000.00001</v>
      </c>
      <c r="N90" t="n">
        <v>53197860640</v>
      </c>
      <c r="O90" t="n">
        <v>52769288479.99999</v>
      </c>
      <c r="P90" t="n">
        <v>52211130080</v>
      </c>
      <c r="Q90" t="n">
        <v>50566508320</v>
      </c>
      <c r="R90" t="n">
        <v>50743119040</v>
      </c>
      <c r="S90" t="n">
        <v>50577092480</v>
      </c>
      <c r="T90" t="n">
        <v>50154576000</v>
      </c>
      <c r="U90" t="n">
        <v>49742178880</v>
      </c>
      <c r="V90" t="n">
        <v>49282212800</v>
      </c>
      <c r="W90" t="n">
        <v>48814371680</v>
      </c>
      <c r="X90" t="n">
        <v>48414550720.00001</v>
      </c>
      <c r="Y90" t="n">
        <v>47911570720</v>
      </c>
      <c r="Z90" t="n">
        <v>47496105920</v>
      </c>
      <c r="AA90" t="n">
        <v>47214503520</v>
      </c>
      <c r="AB90" t="n">
        <v>46942834560</v>
      </c>
      <c r="AC90" t="n">
        <v>46630170240.00001</v>
      </c>
      <c r="AD90" t="n">
        <v>46320905600</v>
      </c>
      <c r="AE90" t="n">
        <v>46112157280</v>
      </c>
      <c r="AF90" t="n">
        <v>45969437120</v>
      </c>
      <c r="AG90" t="n">
        <v>45925520160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158183721982.3019</v>
      </c>
      <c r="D91" t="n">
        <v>132839580601.8657</v>
      </c>
      <c r="E91" t="n">
        <v>136591095050.9565</v>
      </c>
      <c r="F91" t="n">
        <v>133475350291.9345</v>
      </c>
      <c r="G91" t="n">
        <v>133424624632.3718</v>
      </c>
      <c r="H91" t="n">
        <v>136566783949.3638</v>
      </c>
      <c r="I91" t="n">
        <v>137662846526.3253</v>
      </c>
      <c r="J91" t="n">
        <v>135545636780.3051</v>
      </c>
      <c r="K91" t="n">
        <v>130900719685.9984</v>
      </c>
      <c r="L91" t="n">
        <v>127520829347.2762</v>
      </c>
      <c r="M91" t="n">
        <v>124045636254.2241</v>
      </c>
      <c r="N91" t="n">
        <v>123368930066.9644</v>
      </c>
      <c r="O91" t="n">
        <v>122785140020.0679</v>
      </c>
      <c r="P91" t="n">
        <v>121881462799.47</v>
      </c>
      <c r="Q91" t="n">
        <v>120711779249.2995</v>
      </c>
      <c r="R91" t="n">
        <v>119081802812.2364</v>
      </c>
      <c r="S91" t="n">
        <v>117266641311.7938</v>
      </c>
      <c r="T91" t="n">
        <v>115138388419.7922</v>
      </c>
      <c r="U91" t="n">
        <v>113936060844.6879</v>
      </c>
      <c r="V91" t="n">
        <v>113185652782.0509</v>
      </c>
      <c r="W91" t="n">
        <v>110364230111.528</v>
      </c>
      <c r="X91" t="n">
        <v>108864708420.9478</v>
      </c>
      <c r="Y91" t="n">
        <v>108776605959.6021</v>
      </c>
      <c r="Z91" t="n">
        <v>108675316444.8135</v>
      </c>
      <c r="AA91" t="n">
        <v>108069885067.8803</v>
      </c>
      <c r="AB91" t="n">
        <v>106952626122.8081</v>
      </c>
      <c r="AC91" t="n">
        <v>105260759526.9484</v>
      </c>
      <c r="AD91" t="n">
        <v>103708368269.3439</v>
      </c>
      <c r="AE91" t="n">
        <v>102770712138.0342</v>
      </c>
      <c r="AF91" t="n">
        <v>101680070006.3529</v>
      </c>
      <c r="AG91" t="n">
        <v>101714332074.654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36311742157.69041</v>
      </c>
      <c r="D92" t="n">
        <v>33092566695.8189</v>
      </c>
      <c r="E92" t="n">
        <v>34011605130.65314</v>
      </c>
      <c r="F92" t="n">
        <v>33594402336.27763</v>
      </c>
      <c r="G92" t="n">
        <v>33508352427.52906</v>
      </c>
      <c r="H92" t="n">
        <v>33980038838.17639</v>
      </c>
      <c r="I92" t="n">
        <v>34457491227.94485</v>
      </c>
      <c r="J92" t="n">
        <v>34081285522.40525</v>
      </c>
      <c r="K92" t="n">
        <v>33054990103.0718</v>
      </c>
      <c r="L92" t="n">
        <v>32354570232.54257</v>
      </c>
      <c r="M92" t="n">
        <v>31503697398.3354</v>
      </c>
      <c r="N92" t="n">
        <v>31368636667.05712</v>
      </c>
      <c r="O92" t="n">
        <v>31294167580.78067</v>
      </c>
      <c r="P92" t="n">
        <v>31215740491.88717</v>
      </c>
      <c r="Q92" t="n">
        <v>31076966079.14105</v>
      </c>
      <c r="R92" t="n">
        <v>30761694068.21216</v>
      </c>
      <c r="S92" t="n">
        <v>30491083963.3572</v>
      </c>
      <c r="T92" t="n">
        <v>30119422631.19274</v>
      </c>
      <c r="U92" t="n">
        <v>29845001116.41026</v>
      </c>
      <c r="V92" t="n">
        <v>29811577983.19957</v>
      </c>
      <c r="W92" t="n">
        <v>29358606572.58104</v>
      </c>
      <c r="X92" t="n">
        <v>29037910632.13989</v>
      </c>
      <c r="Y92" t="n">
        <v>28911059091.47476</v>
      </c>
      <c r="Z92" t="n">
        <v>28791781506.43487</v>
      </c>
      <c r="AA92" t="n">
        <v>28804877120.03204</v>
      </c>
      <c r="AB92" t="n">
        <v>28594516610.57003</v>
      </c>
      <c r="AC92" t="n">
        <v>28211372184.39313</v>
      </c>
      <c r="AD92" t="n">
        <v>27904504820.99675</v>
      </c>
      <c r="AE92" t="n">
        <v>27653635864.99723</v>
      </c>
      <c r="AF92" t="n">
        <v>27389573566.94087</v>
      </c>
      <c r="AG92" t="n">
        <v>27265800472.75567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190628654413.1218</v>
      </c>
      <c r="D93" t="n">
        <v>219687430836.2348</v>
      </c>
      <c r="E93" t="n">
        <v>217244326760.5499</v>
      </c>
      <c r="F93" t="n">
        <v>202918287721.3234</v>
      </c>
      <c r="G93" t="n">
        <v>196522137901.0396</v>
      </c>
      <c r="H93" t="n">
        <v>196662204538.9665</v>
      </c>
      <c r="I93" t="n">
        <v>197604691770.4539</v>
      </c>
      <c r="J93" t="n">
        <v>197812946189.1191</v>
      </c>
      <c r="K93" t="n">
        <v>194519340392.43</v>
      </c>
      <c r="L93" t="n">
        <v>193303713503.6261</v>
      </c>
      <c r="M93" t="n">
        <v>191406305941.0294</v>
      </c>
      <c r="N93" t="n">
        <v>191493531905.5636</v>
      </c>
      <c r="O93" t="n">
        <v>191015440371.6689</v>
      </c>
      <c r="P93" t="n">
        <v>191288677162.5762</v>
      </c>
      <c r="Q93" t="n">
        <v>192127619986.2758</v>
      </c>
      <c r="R93" t="n">
        <v>191964824088.1028</v>
      </c>
      <c r="S93" t="n">
        <v>191781144467.9088</v>
      </c>
      <c r="T93" t="n">
        <v>190896160322.1722</v>
      </c>
      <c r="U93" t="n">
        <v>189946679472.1475</v>
      </c>
      <c r="V93" t="n">
        <v>190224772942.5946</v>
      </c>
      <c r="W93" t="n">
        <v>187679872863.7561</v>
      </c>
      <c r="X93" t="n">
        <v>187433347810.3175</v>
      </c>
      <c r="Y93" t="n">
        <v>188474328502.8714</v>
      </c>
      <c r="Z93" t="n">
        <v>189972517007.2991</v>
      </c>
      <c r="AA93" t="n">
        <v>191746467775.9948</v>
      </c>
      <c r="AB93" t="n">
        <v>192629509249.9155</v>
      </c>
      <c r="AC93" t="n">
        <v>192532181391.9385</v>
      </c>
      <c r="AD93" t="n">
        <v>192790945277.8173</v>
      </c>
      <c r="AE93" t="n">
        <v>194289230915.8358</v>
      </c>
      <c r="AF93" t="n">
        <v>195727196593.9703</v>
      </c>
      <c r="AG93" t="n">
        <v>197492891007.4484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4879554797.834882</v>
      </c>
      <c r="D94" t="n">
        <v>9436026786.318148</v>
      </c>
      <c r="E94" t="n">
        <v>7307889298.880252</v>
      </c>
      <c r="F94" t="n">
        <v>4934045977.439656</v>
      </c>
      <c r="G94" t="n">
        <v>3843756008.13831</v>
      </c>
      <c r="H94" t="n">
        <v>3459952552.218083</v>
      </c>
      <c r="I94" t="n">
        <v>3231560971.982512</v>
      </c>
      <c r="J94" t="n">
        <v>3236682793.082456</v>
      </c>
      <c r="K94" t="n">
        <v>3185323003.288379</v>
      </c>
      <c r="L94" t="n">
        <v>3211415142.32273</v>
      </c>
      <c r="M94" t="n">
        <v>3215587552.682197</v>
      </c>
      <c r="N94" t="n">
        <v>3198648066.312624</v>
      </c>
      <c r="O94" t="n">
        <v>3195799834.091192</v>
      </c>
      <c r="P94" t="n">
        <v>3247717610.89941</v>
      </c>
      <c r="Q94" t="n">
        <v>3279930950.760524</v>
      </c>
      <c r="R94" t="n">
        <v>3289558308.795541</v>
      </c>
      <c r="S94" t="n">
        <v>3315550509.85721</v>
      </c>
      <c r="T94" t="n">
        <v>3347514004.78662</v>
      </c>
      <c r="U94" t="n">
        <v>3343666392.838369</v>
      </c>
      <c r="V94" t="n">
        <v>3381851026.567223</v>
      </c>
      <c r="W94" t="n">
        <v>3262408492.883641</v>
      </c>
      <c r="X94" t="n">
        <v>3255512772.768593</v>
      </c>
      <c r="Y94" t="n">
        <v>3268937773.765521</v>
      </c>
      <c r="Z94" t="n">
        <v>3291723631.536981</v>
      </c>
      <c r="AA94" t="n">
        <v>3318790165.80498</v>
      </c>
      <c r="AB94" t="n">
        <v>3360139502.002093</v>
      </c>
      <c r="AC94" t="n">
        <v>3374513913.739498</v>
      </c>
      <c r="AD94" t="n">
        <v>3410774741.494227</v>
      </c>
      <c r="AE94" t="n">
        <v>3468605515.019453</v>
      </c>
      <c r="AF94" t="n">
        <v>3526219756.270535</v>
      </c>
      <c r="AG94" t="n">
        <v>3582376568.753341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15552398807.39758</v>
      </c>
      <c r="D95" t="n">
        <v>18214741810.65333</v>
      </c>
      <c r="E95" t="n">
        <v>17766012155.11001</v>
      </c>
      <c r="F95" t="n">
        <v>16391816591.41118</v>
      </c>
      <c r="G95" t="n">
        <v>15601754908.8244</v>
      </c>
      <c r="H95" t="n">
        <v>15500468283.39897</v>
      </c>
      <c r="I95" t="n">
        <v>15508269563.91954</v>
      </c>
      <c r="J95" t="n">
        <v>15624118579.65004</v>
      </c>
      <c r="K95" t="n">
        <v>15567897351.36512</v>
      </c>
      <c r="L95" t="n">
        <v>15615745205.22463</v>
      </c>
      <c r="M95" t="n">
        <v>15669261989.59576</v>
      </c>
      <c r="N95" t="n">
        <v>15795018631.58738</v>
      </c>
      <c r="O95" t="n">
        <v>15849679603.76819</v>
      </c>
      <c r="P95" t="n">
        <v>15926080144.333</v>
      </c>
      <c r="Q95" t="n">
        <v>16029187068.54656</v>
      </c>
      <c r="R95" t="n">
        <v>16136194633.02042</v>
      </c>
      <c r="S95" t="n">
        <v>16255398199.37477</v>
      </c>
      <c r="T95" t="n">
        <v>16374445740.1187</v>
      </c>
      <c r="U95" t="n">
        <v>16507951654.0941</v>
      </c>
      <c r="V95" t="n">
        <v>16697132706.71798</v>
      </c>
      <c r="W95" t="n">
        <v>16686288926.79438</v>
      </c>
      <c r="X95" t="n">
        <v>16817246422.46639</v>
      </c>
      <c r="Y95" t="n">
        <v>17034122020.93831</v>
      </c>
      <c r="Z95" t="n">
        <v>17277756011.59578</v>
      </c>
      <c r="AA95" t="n">
        <v>17506047483.89613</v>
      </c>
      <c r="AB95" t="n">
        <v>17691223879.18612</v>
      </c>
      <c r="AC95" t="n">
        <v>17842360687.13801</v>
      </c>
      <c r="AD95" t="n">
        <v>17993887559.11593</v>
      </c>
      <c r="AE95" t="n">
        <v>18225221530.81931</v>
      </c>
      <c r="AF95" t="n">
        <v>18475564622.72447</v>
      </c>
      <c r="AG95" t="n">
        <v>18785639519.14883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173059455053.524</v>
      </c>
      <c r="D96" t="n">
        <v>213065807947.4466</v>
      </c>
      <c r="E96" t="n">
        <v>204415170403.5672</v>
      </c>
      <c r="F96" t="n">
        <v>185974732958.4652</v>
      </c>
      <c r="G96" t="n">
        <v>178158600941.3096</v>
      </c>
      <c r="H96" t="n">
        <v>179412827087.4553</v>
      </c>
      <c r="I96" t="n">
        <v>180173358628.7774</v>
      </c>
      <c r="J96" t="n">
        <v>182368023023.0266</v>
      </c>
      <c r="K96" t="n">
        <v>183378918561.6462</v>
      </c>
      <c r="L96" t="n">
        <v>185324884761.4387</v>
      </c>
      <c r="M96" t="n">
        <v>187099520054.2585</v>
      </c>
      <c r="N96" t="n">
        <v>189301464623.8851</v>
      </c>
      <c r="O96" t="n">
        <v>189764742902.7679</v>
      </c>
      <c r="P96" t="n">
        <v>190945180152.7165</v>
      </c>
      <c r="Q96" t="n">
        <v>192905706703.2635</v>
      </c>
      <c r="R96" t="n">
        <v>194755920087.924</v>
      </c>
      <c r="S96" t="n">
        <v>196363173043.4673</v>
      </c>
      <c r="T96" t="n">
        <v>197954446631.0215</v>
      </c>
      <c r="U96" t="n">
        <v>199745801648.6486</v>
      </c>
      <c r="V96" t="n">
        <v>201506308465.5243</v>
      </c>
      <c r="W96" t="n">
        <v>201387542892.6318</v>
      </c>
      <c r="X96" t="n">
        <v>203400017813.244</v>
      </c>
      <c r="Y96" t="n">
        <v>206357002944.459</v>
      </c>
      <c r="Z96" t="n">
        <v>209543375296.4605</v>
      </c>
      <c r="AA96" t="n">
        <v>211708733899.9961</v>
      </c>
      <c r="AB96" t="n">
        <v>213497065793.9495</v>
      </c>
      <c r="AC96" t="n">
        <v>215368255955.1208</v>
      </c>
      <c r="AD96" t="n">
        <v>217220628713.8339</v>
      </c>
      <c r="AE96" t="n">
        <v>219945758768.2023</v>
      </c>
      <c r="AF96" t="n">
        <v>222781633863.2677</v>
      </c>
      <c r="AG96" t="n">
        <v>225481098214.611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6576080361.530679</v>
      </c>
      <c r="D97" t="n">
        <v>9083729432.71983</v>
      </c>
      <c r="E97" t="n">
        <v>8048128273.16052</v>
      </c>
      <c r="F97" t="n">
        <v>6756100077.204113</v>
      </c>
      <c r="G97" t="n">
        <v>6134559975.959613</v>
      </c>
      <c r="H97" t="n">
        <v>5980999716.075551</v>
      </c>
      <c r="I97" t="n">
        <v>5978651446.516182</v>
      </c>
      <c r="J97" t="n">
        <v>6043186007.764503</v>
      </c>
      <c r="K97" t="n">
        <v>5968007100.557297</v>
      </c>
      <c r="L97" t="n">
        <v>5894859360.815676</v>
      </c>
      <c r="M97" t="n">
        <v>5759611032.65369</v>
      </c>
      <c r="N97" t="n">
        <v>5708471892.285998</v>
      </c>
      <c r="O97" t="n">
        <v>5688760140.510283</v>
      </c>
      <c r="P97" t="n">
        <v>5721058845.66626</v>
      </c>
      <c r="Q97" t="n">
        <v>5758753999.967792</v>
      </c>
      <c r="R97" t="n">
        <v>5770886726.024525</v>
      </c>
      <c r="S97" t="n">
        <v>5790072831.08622</v>
      </c>
      <c r="T97" t="n">
        <v>5785282018.372036</v>
      </c>
      <c r="U97" t="n">
        <v>5756754257.034022</v>
      </c>
      <c r="V97" t="n">
        <v>5795714962.935066</v>
      </c>
      <c r="W97" t="n">
        <v>5663060587.035743</v>
      </c>
      <c r="X97" t="n">
        <v>5634918490.406384</v>
      </c>
      <c r="Y97" t="n">
        <v>5633695790.441166</v>
      </c>
      <c r="Z97" t="n">
        <v>5626439580.367206</v>
      </c>
      <c r="AA97" t="n">
        <v>5661617915.34781</v>
      </c>
      <c r="AB97" t="n">
        <v>5670428211.358868</v>
      </c>
      <c r="AC97" t="n">
        <v>5627890822.381999</v>
      </c>
      <c r="AD97" t="n">
        <v>5611778607.887066</v>
      </c>
      <c r="AE97" t="n">
        <v>5617766409.585892</v>
      </c>
      <c r="AF97" t="n">
        <v>5618323480.831728</v>
      </c>
      <c r="AG97" t="n">
        <v>5611507214.203197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74802015740.77739</v>
      </c>
      <c r="D98" t="n">
        <v>103326181350.5442</v>
      </c>
      <c r="E98" t="n">
        <v>91546359636.12535</v>
      </c>
      <c r="F98" t="n">
        <v>76849715413.70537</v>
      </c>
      <c r="G98" t="n">
        <v>69779781671.89908</v>
      </c>
      <c r="H98" t="n">
        <v>68033054693.89545</v>
      </c>
      <c r="I98" t="n">
        <v>68006343448.45949</v>
      </c>
      <c r="J98" t="n">
        <v>68740415266.46225</v>
      </c>
      <c r="K98" t="n">
        <v>67885265467.32279</v>
      </c>
      <c r="L98" t="n">
        <v>67053219920.62247</v>
      </c>
      <c r="M98" t="n">
        <v>65514788664.32745</v>
      </c>
      <c r="N98" t="n">
        <v>64933087928.86632</v>
      </c>
      <c r="O98" t="n">
        <v>64708869445.2798</v>
      </c>
      <c r="P98" t="n">
        <v>65076262804.03763</v>
      </c>
      <c r="Q98" t="n">
        <v>65505040034.60631</v>
      </c>
      <c r="R98" t="n">
        <v>65643048136.02541</v>
      </c>
      <c r="S98" t="n">
        <v>65861287460.0496</v>
      </c>
      <c r="T98" t="n">
        <v>65806792619.90836</v>
      </c>
      <c r="U98" t="n">
        <v>65482293231.92361</v>
      </c>
      <c r="V98" t="n">
        <v>65925465939.04717</v>
      </c>
      <c r="W98" t="n">
        <v>64416540535.37487</v>
      </c>
      <c r="X98" t="n">
        <v>64096428030.76464</v>
      </c>
      <c r="Y98" t="n">
        <v>64082519985.69579</v>
      </c>
      <c r="Z98" t="n">
        <v>63999981587.39003</v>
      </c>
      <c r="AA98" t="n">
        <v>64400130342.01093</v>
      </c>
      <c r="AB98" t="n">
        <v>64500346255.54436</v>
      </c>
      <c r="AC98" t="n">
        <v>64016489267.05119</v>
      </c>
      <c r="AD98" t="n">
        <v>63833215028.29353</v>
      </c>
      <c r="AE98" t="n">
        <v>63901325454.61198</v>
      </c>
      <c r="AF98" t="n">
        <v>63907662063.93073</v>
      </c>
      <c r="AG98" t="n">
        <v>63830127962.21516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1533732591512.857</v>
      </c>
      <c r="D99" t="n">
        <v>1649965523698.534</v>
      </c>
      <c r="E99" t="n">
        <v>1678797747407.169</v>
      </c>
      <c r="F99" t="n">
        <v>1632790359389.873</v>
      </c>
      <c r="G99" t="n">
        <v>1599019670675.326</v>
      </c>
      <c r="H99" t="n">
        <v>1595594888721.451</v>
      </c>
      <c r="I99" t="n">
        <v>1599534276552.129</v>
      </c>
      <c r="J99" t="n">
        <v>1609928388045.746</v>
      </c>
      <c r="K99" t="n">
        <v>1607714140436.7</v>
      </c>
      <c r="L99" t="n">
        <v>1616275837760.892</v>
      </c>
      <c r="M99" t="n">
        <v>1621713970134.671</v>
      </c>
      <c r="N99" t="n">
        <v>1627685639081.921</v>
      </c>
      <c r="O99" t="n">
        <v>1627990075591.621</v>
      </c>
      <c r="P99" t="n">
        <v>1632604271929.418</v>
      </c>
      <c r="Q99" t="n">
        <v>1639566904896.187</v>
      </c>
      <c r="R99" t="n">
        <v>1647152576709.795</v>
      </c>
      <c r="S99" t="n">
        <v>1656469183856.263</v>
      </c>
      <c r="T99" t="n">
        <v>1661590130475.646</v>
      </c>
      <c r="U99" t="n">
        <v>1669052302030.033</v>
      </c>
      <c r="V99" t="n">
        <v>1684352039565.952</v>
      </c>
      <c r="W99" t="n">
        <v>1683721145123.895</v>
      </c>
      <c r="X99" t="n">
        <v>1696093965150.313</v>
      </c>
      <c r="Y99" t="n">
        <v>1712851495110.007</v>
      </c>
      <c r="Z99" t="n">
        <v>1729334980698.871</v>
      </c>
      <c r="AA99" t="n">
        <v>1751915567197.951</v>
      </c>
      <c r="AB99" t="n">
        <v>1772450093093.767</v>
      </c>
      <c r="AC99" t="n">
        <v>1788000436995.115</v>
      </c>
      <c r="AD99" t="n">
        <v>1805225052919.565</v>
      </c>
      <c r="AE99" t="n">
        <v>1828376264703.958</v>
      </c>
      <c r="AF99" t="n">
        <v>1850415201473.85</v>
      </c>
      <c r="AG99" t="n">
        <v>1873313360068.074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181647960775161.8</v>
      </c>
      <c r="D100" t="n">
        <v>249787372494506.8</v>
      </c>
      <c r="E100" t="n">
        <v>245474120285397.3</v>
      </c>
      <c r="F100" t="n">
        <v>248517833399746.5</v>
      </c>
      <c r="G100" t="n">
        <v>277868403244741.8</v>
      </c>
      <c r="H100" t="n">
        <v>321537485472213.2</v>
      </c>
      <c r="I100" t="n">
        <v>347325247931593.6</v>
      </c>
      <c r="J100" t="n">
        <v>347325247931593.6</v>
      </c>
      <c r="K100" t="n">
        <v>356126170297761</v>
      </c>
      <c r="L100" t="n">
        <v>370873302841731.8</v>
      </c>
      <c r="M100" t="n">
        <v>386571985930406.1</v>
      </c>
      <c r="N100" t="n">
        <v>394421326970124.6</v>
      </c>
      <c r="O100" t="n">
        <v>395372908296573.4</v>
      </c>
      <c r="P100" t="n">
        <v>394421326970124.6</v>
      </c>
      <c r="Q100" t="n">
        <v>394421326970124.6</v>
      </c>
      <c r="R100" t="n">
        <v>394421326970124.6</v>
      </c>
      <c r="S100" t="n">
        <v>395372908296573.4</v>
      </c>
      <c r="T100" t="n">
        <v>394421326970124.6</v>
      </c>
      <c r="U100" t="n">
        <v>394421326970124.6</v>
      </c>
      <c r="V100" t="n">
        <v>394421326970124.6</v>
      </c>
      <c r="W100" t="n">
        <v>395372908296573.4</v>
      </c>
      <c r="X100" t="n">
        <v>394421326970124.6</v>
      </c>
      <c r="Y100" t="n">
        <v>394421326970124.6</v>
      </c>
      <c r="Z100" t="n">
        <v>394421326970124.6</v>
      </c>
      <c r="AA100" t="n">
        <v>395372908296573.4</v>
      </c>
      <c r="AB100" t="n">
        <v>394421326970124.6</v>
      </c>
      <c r="AC100" t="n">
        <v>394421326970124.6</v>
      </c>
      <c r="AD100" t="n">
        <v>394421326970124.6</v>
      </c>
      <c r="AE100" t="n">
        <v>395372908296573.4</v>
      </c>
      <c r="AF100" t="n">
        <v>394421326970124.6</v>
      </c>
      <c r="AG100" t="n">
        <v>394421326970124.6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165611942196647.6</v>
      </c>
      <c r="D102" t="n">
        <v>159788912549686.1</v>
      </c>
      <c r="E102" t="n">
        <v>163492385963031.5</v>
      </c>
      <c r="F102" t="n">
        <v>169229882207626.4</v>
      </c>
      <c r="G102" t="n">
        <v>174604484949065.5</v>
      </c>
      <c r="H102" t="n">
        <v>180243979181313.7</v>
      </c>
      <c r="I102" t="n">
        <v>185151106874139.8</v>
      </c>
      <c r="J102" t="n">
        <v>189062597194635.3</v>
      </c>
      <c r="K102" t="n">
        <v>191727777297906.2</v>
      </c>
      <c r="L102" t="n">
        <v>194343754142812</v>
      </c>
      <c r="M102" t="n">
        <v>197259458174219.9</v>
      </c>
      <c r="N102" t="n">
        <v>200818463586397.5</v>
      </c>
      <c r="O102" t="n">
        <v>203742444907563.8</v>
      </c>
      <c r="P102" t="n">
        <v>206373782093523.5</v>
      </c>
      <c r="Q102" t="n">
        <v>209204039590673.2</v>
      </c>
      <c r="R102" t="n">
        <v>212292690896930.2</v>
      </c>
      <c r="S102" t="n">
        <v>214600146545550.9</v>
      </c>
      <c r="T102" t="n">
        <v>216668405444912.2</v>
      </c>
      <c r="U102" t="n">
        <v>219416562018142.9</v>
      </c>
      <c r="V102" t="n">
        <v>222141077528082.9</v>
      </c>
      <c r="W102" t="n">
        <v>225346385310903.1</v>
      </c>
      <c r="X102" t="n">
        <v>228914207968102.6</v>
      </c>
      <c r="Y102" t="n">
        <v>232466183136345.4</v>
      </c>
      <c r="Z102" t="n">
        <v>236663985725458.7</v>
      </c>
      <c r="AA102" t="n">
        <v>241207797192206.2</v>
      </c>
      <c r="AB102" t="n">
        <v>245653309605202.9</v>
      </c>
      <c r="AC102" t="n">
        <v>249929818925123.8</v>
      </c>
      <c r="AD102" t="n">
        <v>253997365822100.6</v>
      </c>
      <c r="AE102" t="n">
        <v>258450170931614.9</v>
      </c>
      <c r="AF102" t="n">
        <v>263285620817383.9</v>
      </c>
      <c r="AG102" t="n">
        <v>268385909122564.4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6189883678817083</v>
      </c>
      <c r="D111" t="n">
        <v>6560105535765308</v>
      </c>
      <c r="E111" t="n">
        <v>6732581236256275</v>
      </c>
      <c r="F111" t="n">
        <v>6783523805395625</v>
      </c>
      <c r="G111" t="n">
        <v>6806981176671586</v>
      </c>
      <c r="H111" t="n">
        <v>6826524004559454</v>
      </c>
      <c r="I111" t="n">
        <v>6825733605168656</v>
      </c>
      <c r="J111" t="n">
        <v>6813954550942045</v>
      </c>
      <c r="K111" t="n">
        <v>6808660498626547</v>
      </c>
      <c r="L111" t="n">
        <v>6801646349784341</v>
      </c>
      <c r="M111" t="n">
        <v>6804928795060182</v>
      </c>
      <c r="N111" t="n">
        <v>6803281207161061</v>
      </c>
      <c r="O111" t="n">
        <v>6803229178069510</v>
      </c>
      <c r="P111" t="n">
        <v>6809632446336802</v>
      </c>
      <c r="Q111" t="n">
        <v>6826564041129904</v>
      </c>
      <c r="R111" t="n">
        <v>6842610956866310</v>
      </c>
      <c r="S111" t="n">
        <v>6853693891368016</v>
      </c>
      <c r="T111" t="n">
        <v>6867234001193407</v>
      </c>
      <c r="U111" t="n">
        <v>6879416188629377</v>
      </c>
      <c r="V111" t="n">
        <v>6892321248337323</v>
      </c>
      <c r="W111" t="n">
        <v>6897592238112240</v>
      </c>
      <c r="X111" t="n">
        <v>6916425477751507</v>
      </c>
      <c r="Y111" t="n">
        <v>6942892418323154</v>
      </c>
      <c r="Z111" t="n">
        <v>6971827604237963</v>
      </c>
      <c r="AA111" t="n">
        <v>6999212987425716</v>
      </c>
      <c r="AB111" t="n">
        <v>7033176176187880</v>
      </c>
      <c r="AC111" t="n">
        <v>7059818945568917</v>
      </c>
      <c r="AD111" t="n">
        <v>7090631791287687</v>
      </c>
      <c r="AE111" t="n">
        <v>7126434079285958</v>
      </c>
      <c r="AF111" t="n">
        <v>7167127839891343</v>
      </c>
      <c r="AG111" t="n">
        <v>7209709223318218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1991427185.229404</v>
      </c>
      <c r="D128" t="n">
        <v>2024605178.76963</v>
      </c>
      <c r="E128" t="n">
        <v>2082275081.704358</v>
      </c>
      <c r="F128" t="n">
        <v>2128944984.63487</v>
      </c>
      <c r="G128" t="n">
        <v>2121184466.832542</v>
      </c>
      <c r="H128" t="n">
        <v>2109543690.129051</v>
      </c>
      <c r="I128" t="n">
        <v>2093417476.530636</v>
      </c>
      <c r="J128" t="n">
        <v>2073019418.27039</v>
      </c>
      <c r="K128" t="n">
        <v>2027097088.155699</v>
      </c>
      <c r="L128" t="n">
        <v>1978398059.010817</v>
      </c>
      <c r="M128" t="n">
        <v>1926744337.308168</v>
      </c>
      <c r="N128" t="n">
        <v>1872242719.164299</v>
      </c>
      <c r="O128" t="n">
        <v>1796168285.478179</v>
      </c>
      <c r="P128" t="n">
        <v>1718207120.39975</v>
      </c>
      <c r="Q128" t="n">
        <v>1638466020.045557</v>
      </c>
      <c r="R128" t="n">
        <v>1556482201.243904</v>
      </c>
      <c r="S128" t="n">
        <v>1472469256.22788</v>
      </c>
      <c r="T128" t="n">
        <v>1386996764.28573</v>
      </c>
      <c r="U128" t="n">
        <v>1299067961.663027</v>
      </c>
      <c r="V128" t="n">
        <v>1209252427.648015</v>
      </c>
      <c r="W128" t="n">
        <v>1117799353.179301</v>
      </c>
      <c r="X128" t="n">
        <v>1023783171.913488</v>
      </c>
      <c r="Y128" t="n">
        <v>927275081.2616061</v>
      </c>
      <c r="Z128" t="n">
        <v>828381877.3402017</v>
      </c>
      <c r="AA128" t="n">
        <v>726676375.6830915</v>
      </c>
      <c r="AB128" t="n">
        <v>643375404.7773727</v>
      </c>
      <c r="AC128" t="n">
        <v>643375404.7773727</v>
      </c>
      <c r="AD128" t="n">
        <v>643375404.7773727</v>
      </c>
      <c r="AE128" t="n">
        <v>643375404.7773727</v>
      </c>
      <c r="AF128" t="n">
        <v>643375404.7773727</v>
      </c>
      <c r="AG128" t="n">
        <v>643375404.7773727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17896406757.61538</v>
      </c>
      <c r="D129" t="n">
        <v>17384965315.75781</v>
      </c>
      <c r="E129" t="n">
        <v>19147029574.56288</v>
      </c>
      <c r="F129" t="n">
        <v>20582726348.11228</v>
      </c>
      <c r="G129" t="n">
        <v>21292077854.18403</v>
      </c>
      <c r="H129" t="n">
        <v>22001975005.99653</v>
      </c>
      <c r="I129" t="n">
        <v>22577118966.8965</v>
      </c>
      <c r="J129" t="n">
        <v>22934323310.84807</v>
      </c>
      <c r="K129" t="n">
        <v>23243077277.4813</v>
      </c>
      <c r="L129" t="n">
        <v>23548874196.22925</v>
      </c>
      <c r="M129" t="n">
        <v>23872465280.32196</v>
      </c>
      <c r="N129" t="n">
        <v>24150666791.04776</v>
      </c>
      <c r="O129" t="n">
        <v>24126509229.11028</v>
      </c>
      <c r="P129" t="n">
        <v>24191110349.79703</v>
      </c>
      <c r="Q129" t="n">
        <v>24255721660.8117</v>
      </c>
      <c r="R129" t="n">
        <v>24206733975.29365</v>
      </c>
      <c r="S129" t="n">
        <v>24141998527.55698</v>
      </c>
      <c r="T129" t="n">
        <v>24132312157.66711</v>
      </c>
      <c r="U129" t="n">
        <v>24126747312.22636</v>
      </c>
      <c r="V129" t="n">
        <v>24131112478.15225</v>
      </c>
      <c r="W129" t="n">
        <v>24108209252.94305</v>
      </c>
      <c r="X129" t="n">
        <v>24102784292.91291</v>
      </c>
      <c r="Y129" t="n">
        <v>24233581783.80346</v>
      </c>
      <c r="Z129" t="n">
        <v>24407962380.83776</v>
      </c>
      <c r="AA129" t="n">
        <v>24529599693.31676</v>
      </c>
      <c r="AB129" t="n">
        <v>24520087485.39506</v>
      </c>
      <c r="AC129" t="n">
        <v>24596870679.91997</v>
      </c>
      <c r="AD129" t="n">
        <v>24665024519.4789</v>
      </c>
      <c r="AE129" t="n">
        <v>24727236471.46386</v>
      </c>
      <c r="AF129" t="n">
        <v>24794527838.72292</v>
      </c>
      <c r="AG129" t="n">
        <v>24802284531.06109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642048213676.8029</v>
      </c>
      <c r="D130" t="n">
        <v>623699834105.8474</v>
      </c>
      <c r="E130" t="n">
        <v>686915328985.4618</v>
      </c>
      <c r="F130" t="n">
        <v>738422123691.4269</v>
      </c>
      <c r="G130" t="n">
        <v>763870688507.2953</v>
      </c>
      <c r="H130" t="n">
        <v>789338828809.9017</v>
      </c>
      <c r="I130" t="n">
        <v>809972588296.0453</v>
      </c>
      <c r="J130" t="n">
        <v>822787585968.9221</v>
      </c>
      <c r="K130" t="n">
        <v>833864386771.8619</v>
      </c>
      <c r="L130" t="n">
        <v>844835101066.0288</v>
      </c>
      <c r="M130" t="n">
        <v>856444195579.6553</v>
      </c>
      <c r="N130" t="n">
        <v>866424902065.7594</v>
      </c>
      <c r="O130" t="n">
        <v>865558229794.6823</v>
      </c>
      <c r="P130" t="n">
        <v>867875847778.0123</v>
      </c>
      <c r="Q130" t="n">
        <v>870193831347.6824</v>
      </c>
      <c r="R130" t="n">
        <v>868436358107.1038</v>
      </c>
      <c r="S130" t="n">
        <v>866113921031.1132</v>
      </c>
      <c r="T130" t="n">
        <v>865766414597.6129</v>
      </c>
      <c r="U130" t="n">
        <v>865566771220.9838</v>
      </c>
      <c r="V130" t="n">
        <v>865723375114.8873</v>
      </c>
      <c r="W130" t="n">
        <v>864901703198.7217</v>
      </c>
      <c r="X130" t="n">
        <v>864707078325.4835</v>
      </c>
      <c r="Y130" t="n">
        <v>869399545171.8771</v>
      </c>
      <c r="Z130" t="n">
        <v>875655591558.2905</v>
      </c>
      <c r="AA130" t="n">
        <v>880019429520.3639</v>
      </c>
      <c r="AB130" t="n">
        <v>879678171289.7615</v>
      </c>
      <c r="AC130" t="n">
        <v>882432831124.7106</v>
      </c>
      <c r="AD130" t="n">
        <v>884877905800.129</v>
      </c>
      <c r="AE130" t="n">
        <v>887109810404.3473</v>
      </c>
      <c r="AF130" t="n">
        <v>889523943181.3733</v>
      </c>
      <c r="AG130" t="n">
        <v>889802220856.1722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106969045619.8645</v>
      </c>
      <c r="D131" t="n">
        <v>103912096609.5459</v>
      </c>
      <c r="E131" t="n">
        <v>114444173502.8611</v>
      </c>
      <c r="F131" t="n">
        <v>123025511407.5077</v>
      </c>
      <c r="G131" t="n">
        <v>127265393448.7013</v>
      </c>
      <c r="H131" t="n">
        <v>131508536882.2472</v>
      </c>
      <c r="I131" t="n">
        <v>134946243759.6526</v>
      </c>
      <c r="J131" t="n">
        <v>137081298482.1605</v>
      </c>
      <c r="K131" t="n">
        <v>138926759282.7232</v>
      </c>
      <c r="L131" t="n">
        <v>140754545440.8605</v>
      </c>
      <c r="M131" t="n">
        <v>142688689534.9963</v>
      </c>
      <c r="N131" t="n">
        <v>144351534512.5045</v>
      </c>
      <c r="O131" t="n">
        <v>144207141764.8455</v>
      </c>
      <c r="P131" t="n">
        <v>144593270685.5515</v>
      </c>
      <c r="Q131" t="n">
        <v>144979460515.113</v>
      </c>
      <c r="R131" t="n">
        <v>144686655035.3336</v>
      </c>
      <c r="S131" t="n">
        <v>144299723225.169</v>
      </c>
      <c r="T131" t="n">
        <v>144241826589.4547</v>
      </c>
      <c r="U131" t="n">
        <v>144208564817.1961</v>
      </c>
      <c r="V131" t="n">
        <v>144234655956.0146</v>
      </c>
      <c r="W131" t="n">
        <v>144097760534.7478</v>
      </c>
      <c r="X131" t="n">
        <v>144065334874.9599</v>
      </c>
      <c r="Y131" t="n">
        <v>144847127720.8383</v>
      </c>
      <c r="Z131" t="n">
        <v>145889422204.4191</v>
      </c>
      <c r="AA131" t="n">
        <v>146616463526.3933</v>
      </c>
      <c r="AB131" t="n">
        <v>146559607878.3907</v>
      </c>
      <c r="AC131" t="n">
        <v>147018550567.2341</v>
      </c>
      <c r="AD131" t="n">
        <v>147425914529.8266</v>
      </c>
      <c r="AE131" t="n">
        <v>147797763092.5078</v>
      </c>
      <c r="AF131" t="n">
        <v>148199971951.0595</v>
      </c>
      <c r="AG131" t="n">
        <v>148246334664.4142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7778441031.923664</v>
      </c>
      <c r="D134" t="n">
        <v>8018935659.132379</v>
      </c>
      <c r="E134" t="n">
        <v>8793258489.060728</v>
      </c>
      <c r="F134" t="n">
        <v>9095603665.822292</v>
      </c>
      <c r="G134" t="n">
        <v>9229408079.986532</v>
      </c>
      <c r="H134" t="n">
        <v>9452455135.610857</v>
      </c>
      <c r="I134" t="n">
        <v>9564167232.171654</v>
      </c>
      <c r="J134" t="n">
        <v>9678558989.897291</v>
      </c>
      <c r="K134" t="n">
        <v>9673874545.194315</v>
      </c>
      <c r="L134" t="n">
        <v>9697118124.63154</v>
      </c>
      <c r="M134" t="n">
        <v>9786221820.697891</v>
      </c>
      <c r="N134" t="n">
        <v>9879414481.208364</v>
      </c>
      <c r="O134" t="n">
        <v>9862086005.675747</v>
      </c>
      <c r="P134" t="n">
        <v>9741163814.444689</v>
      </c>
      <c r="Q134" t="n">
        <v>9553786026.325653</v>
      </c>
      <c r="R134" t="n">
        <v>9526513030.470192</v>
      </c>
      <c r="S134" t="n">
        <v>9484214082.749676</v>
      </c>
      <c r="T134" t="n">
        <v>9444614645.535961</v>
      </c>
      <c r="U134" t="n">
        <v>9503408396.426701</v>
      </c>
      <c r="V134" t="n">
        <v>9534889452.778055</v>
      </c>
      <c r="W134" t="n">
        <v>9579868061.663408</v>
      </c>
      <c r="X134" t="n">
        <v>9723716242.8603</v>
      </c>
      <c r="Y134" t="n">
        <v>9826019751.331223</v>
      </c>
      <c r="Z134" t="n">
        <v>9955477159.605837</v>
      </c>
      <c r="AA134" t="n">
        <v>10123859127.46747</v>
      </c>
      <c r="AB134" t="n">
        <v>10308180116.92439</v>
      </c>
      <c r="AC134" t="n">
        <v>10453040614.56133</v>
      </c>
      <c r="AD134" t="n">
        <v>10565308492.69707</v>
      </c>
      <c r="AE134" t="n">
        <v>10691867897.04526</v>
      </c>
      <c r="AF134" t="n">
        <v>10825751708.57735</v>
      </c>
      <c r="AG134" t="n">
        <v>10982462263.36546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78232982073.15685</v>
      </c>
      <c r="D135" t="n">
        <v>78489387158.27364</v>
      </c>
      <c r="E135" t="n">
        <v>82333460270.2981</v>
      </c>
      <c r="F135" t="n">
        <v>86146539361.04468</v>
      </c>
      <c r="G135" t="n">
        <v>88824440409.69067</v>
      </c>
      <c r="H135" t="n">
        <v>91358707943.53693</v>
      </c>
      <c r="I135" t="n">
        <v>94102119082.61107</v>
      </c>
      <c r="J135" t="n">
        <v>97293402634.26993</v>
      </c>
      <c r="K135" t="n">
        <v>100076590901.504</v>
      </c>
      <c r="L135" t="n">
        <v>103722020513.5203</v>
      </c>
      <c r="M135" t="n">
        <v>108232729236.6091</v>
      </c>
      <c r="N135" t="n">
        <v>113555071879.1124</v>
      </c>
      <c r="O135" t="n">
        <v>118261650489.5097</v>
      </c>
      <c r="P135" t="n">
        <v>123581835877.6911</v>
      </c>
      <c r="Q135" t="n">
        <v>129172976811.2626</v>
      </c>
      <c r="R135" t="n">
        <v>134617798668.5316</v>
      </c>
      <c r="S135" t="n">
        <v>139723117123.6923</v>
      </c>
      <c r="T135" t="n">
        <v>144677383750.722</v>
      </c>
      <c r="U135" t="n">
        <v>149198108297.4481</v>
      </c>
      <c r="V135" t="n">
        <v>153254054601.8016</v>
      </c>
      <c r="W135" t="n">
        <v>156349362348.9353</v>
      </c>
      <c r="X135" t="n">
        <v>159262668272.2584</v>
      </c>
      <c r="Y135" t="n">
        <v>162250663623.2773</v>
      </c>
      <c r="Z135" t="n">
        <v>165176825021.335</v>
      </c>
      <c r="AA135" t="n">
        <v>167839251072.1412</v>
      </c>
      <c r="AB135" t="n">
        <v>170608593288.6766</v>
      </c>
      <c r="AC135" t="n">
        <v>173466669098.7993</v>
      </c>
      <c r="AD135" t="n">
        <v>176753818390.9872</v>
      </c>
      <c r="AE135" t="n">
        <v>179975567656.7431</v>
      </c>
      <c r="AF135" t="n">
        <v>183568826934.6483</v>
      </c>
      <c r="AG135" t="n">
        <v>187177319069.602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70450827565822.67</v>
      </c>
      <c r="D136" t="n">
        <v>76091213033480.23</v>
      </c>
      <c r="E136" t="n">
        <v>75923311636826.5</v>
      </c>
      <c r="F136" t="n">
        <v>75512247665452.67</v>
      </c>
      <c r="G136" t="n">
        <v>74963255312971.45</v>
      </c>
      <c r="H136" t="n">
        <v>74406953104084.28</v>
      </c>
      <c r="I136" t="n">
        <v>75524723690725.77</v>
      </c>
      <c r="J136" t="n">
        <v>74611050236334.22</v>
      </c>
      <c r="K136" t="n">
        <v>75067651291143.08</v>
      </c>
      <c r="L136" t="n">
        <v>76225807025056.81</v>
      </c>
      <c r="M136" t="n">
        <v>76839272317094.61</v>
      </c>
      <c r="N136" t="n">
        <v>76539285821541.05</v>
      </c>
      <c r="O136" t="n">
        <v>76876538382342.7</v>
      </c>
      <c r="P136" t="n">
        <v>77029100708966.31</v>
      </c>
      <c r="Q136" t="n">
        <v>77652075415884.06</v>
      </c>
      <c r="R136" t="n">
        <v>77493806531862</v>
      </c>
      <c r="S136" t="n">
        <v>77384138245187.33</v>
      </c>
      <c r="T136" t="n">
        <v>77260312202946.27</v>
      </c>
      <c r="U136" t="n">
        <v>77250927551347.3</v>
      </c>
      <c r="V136" t="n">
        <v>77223050831462.38</v>
      </c>
      <c r="W136" t="n">
        <v>77244102818184.36</v>
      </c>
      <c r="X136" t="n">
        <v>77339987336312.05</v>
      </c>
      <c r="Y136" t="n">
        <v>77516799162967.67</v>
      </c>
      <c r="Z136" t="n">
        <v>77808791723834.52</v>
      </c>
      <c r="AA136" t="n">
        <v>77954861968907.2</v>
      </c>
      <c r="AB136" t="n">
        <v>77674199397787.19</v>
      </c>
      <c r="AC136" t="n">
        <v>78009719051124.47</v>
      </c>
      <c r="AD136" t="n">
        <v>78222401532351.72</v>
      </c>
      <c r="AE136" t="n">
        <v>78420427204888.73</v>
      </c>
      <c r="AF136" t="n">
        <v>78238648012992.06</v>
      </c>
      <c r="AG136" t="n">
        <v>78622528276054.97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994180281963.3853</v>
      </c>
      <c r="D137" t="n">
        <v>1134297036243.953</v>
      </c>
      <c r="E137" t="n">
        <v>1409852510244.37</v>
      </c>
      <c r="F137" t="n">
        <v>1487730269552.814</v>
      </c>
      <c r="G137" t="n">
        <v>1448236770743.187</v>
      </c>
      <c r="H137" t="n">
        <v>1478301625941.99</v>
      </c>
      <c r="I137" t="n">
        <v>1516159037172.92</v>
      </c>
      <c r="J137" t="n">
        <v>1632631560749.463</v>
      </c>
      <c r="K137" t="n">
        <v>1689316106342.02</v>
      </c>
      <c r="L137" t="n">
        <v>1777481370302.471</v>
      </c>
      <c r="M137" t="n">
        <v>1853412217479.817</v>
      </c>
      <c r="N137" t="n">
        <v>1913252809609.231</v>
      </c>
      <c r="O137" t="n">
        <v>1915112802228.333</v>
      </c>
      <c r="P137" t="n">
        <v>1946768586497.155</v>
      </c>
      <c r="Q137" t="n">
        <v>1967300277607.894</v>
      </c>
      <c r="R137" t="n">
        <v>1977641528907.113</v>
      </c>
      <c r="S137" t="n">
        <v>1982394167022.917</v>
      </c>
      <c r="T137" t="n">
        <v>1996345314949.324</v>
      </c>
      <c r="U137" t="n">
        <v>1985655772163.651</v>
      </c>
      <c r="V137" t="n">
        <v>1984716267557.863</v>
      </c>
      <c r="W137" t="n">
        <v>1882243683859.63</v>
      </c>
      <c r="X137" t="n">
        <v>1854620644071.961</v>
      </c>
      <c r="Y137" t="n">
        <v>1846777125459.509</v>
      </c>
      <c r="Z137" t="n">
        <v>1838124198383.818</v>
      </c>
      <c r="AA137" t="n">
        <v>1826412997425.372</v>
      </c>
      <c r="AB137" t="n">
        <v>1829195365560.763</v>
      </c>
      <c r="AC137" t="n">
        <v>1812331375855.821</v>
      </c>
      <c r="AD137" t="n">
        <v>1809761823680.857</v>
      </c>
      <c r="AE137" t="n">
        <v>1818495630259.024</v>
      </c>
      <c r="AF137" t="n">
        <v>1843530101279.257</v>
      </c>
      <c r="AG137" t="n">
        <v>1859389090025.181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54304576000</v>
      </c>
      <c r="D140" t="n">
        <v>47356572960</v>
      </c>
      <c r="E140" t="n">
        <v>60611460480.00001</v>
      </c>
      <c r="F140" t="n">
        <v>73350473120.00002</v>
      </c>
      <c r="G140" t="n">
        <v>78360406240</v>
      </c>
      <c r="H140" t="n">
        <v>83416646720</v>
      </c>
      <c r="I140" t="n">
        <v>88076784640</v>
      </c>
      <c r="J140" t="n">
        <v>92445625760</v>
      </c>
      <c r="K140" t="n">
        <v>93526431840</v>
      </c>
      <c r="L140" t="n">
        <v>94791511200</v>
      </c>
      <c r="M140" t="n">
        <v>96203467360</v>
      </c>
      <c r="N140" t="n">
        <v>97850147520</v>
      </c>
      <c r="O140" t="n">
        <v>96110560480</v>
      </c>
      <c r="P140" t="n">
        <v>94352381440</v>
      </c>
      <c r="Q140" t="n">
        <v>89987843040</v>
      </c>
      <c r="R140" t="n">
        <v>92201379999.99998</v>
      </c>
      <c r="S140" t="n">
        <v>94001762880</v>
      </c>
      <c r="T140" t="n">
        <v>95300135200.00002</v>
      </c>
      <c r="U140" t="n">
        <v>96501470560</v>
      </c>
      <c r="V140" t="n">
        <v>97477364640</v>
      </c>
      <c r="W140" t="n">
        <v>99027100800</v>
      </c>
      <c r="X140" t="n">
        <v>100670607040</v>
      </c>
      <c r="Y140" t="n">
        <v>101999032000</v>
      </c>
      <c r="Z140" t="n">
        <v>103460137440</v>
      </c>
      <c r="AA140" t="n">
        <v>104961813280</v>
      </c>
      <c r="AB140" t="n">
        <v>106407527200</v>
      </c>
      <c r="AC140" t="n">
        <v>107791900800</v>
      </c>
      <c r="AD140" t="n">
        <v>109122065440</v>
      </c>
      <c r="AE140" t="n">
        <v>110554950880</v>
      </c>
      <c r="AF140" t="n">
        <v>112060305280</v>
      </c>
      <c r="AG140" t="n">
        <v>113656348800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793181497.3525187</v>
      </c>
      <c r="D147" t="n">
        <v>1541588018.468553</v>
      </c>
      <c r="E147" t="n">
        <v>1291687218.263096</v>
      </c>
      <c r="F147" t="n">
        <v>876108630.8092512</v>
      </c>
      <c r="G147" t="n">
        <v>639067959.7425276</v>
      </c>
      <c r="H147" t="n">
        <v>550849996.4419985</v>
      </c>
      <c r="I147" t="n">
        <v>502985354.5993362</v>
      </c>
      <c r="J147" t="n">
        <v>521149028.2551418</v>
      </c>
      <c r="K147" t="n">
        <v>527351754.4663254</v>
      </c>
      <c r="L147" t="n">
        <v>542595630.5509272</v>
      </c>
      <c r="M147" t="n">
        <v>536763155.6255538</v>
      </c>
      <c r="N147" t="n">
        <v>537952231.8703675</v>
      </c>
      <c r="O147" t="n">
        <v>539231328.0019784</v>
      </c>
      <c r="P147" t="n">
        <v>555154167.6395423</v>
      </c>
      <c r="Q147" t="n">
        <v>565556296.1404718</v>
      </c>
      <c r="R147" t="n">
        <v>570893407.3949947</v>
      </c>
      <c r="S147" t="n">
        <v>579378163.1658355</v>
      </c>
      <c r="T147" t="n">
        <v>589971520.3528428</v>
      </c>
      <c r="U147" t="n">
        <v>587108684.5179172</v>
      </c>
      <c r="V147" t="n">
        <v>597946672.0187634</v>
      </c>
      <c r="W147" t="n">
        <v>556180496.0664175</v>
      </c>
      <c r="X147" t="n">
        <v>551102255.5598032</v>
      </c>
      <c r="Y147" t="n">
        <v>547432292.2652887</v>
      </c>
      <c r="Z147" t="n">
        <v>544073584.1725816</v>
      </c>
      <c r="AA147" t="n">
        <v>546547859.5921789</v>
      </c>
      <c r="AB147" t="n">
        <v>552729733.7391889</v>
      </c>
      <c r="AC147" t="n">
        <v>550399388.4210812</v>
      </c>
      <c r="AD147" t="n">
        <v>554415699.4156462</v>
      </c>
      <c r="AE147" t="n">
        <v>565447967.1241565</v>
      </c>
      <c r="AF147" t="n">
        <v>577522329.4544047</v>
      </c>
      <c r="AG147" t="n">
        <v>585532065.0316374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9022331174.256849</v>
      </c>
      <c r="D148" t="n">
        <v>17535353110.62371</v>
      </c>
      <c r="E148" t="n">
        <v>14692765647.74022</v>
      </c>
      <c r="F148" t="n">
        <v>9965615988.483812</v>
      </c>
      <c r="G148" t="n">
        <v>7269310737.705168</v>
      </c>
      <c r="H148" t="n">
        <v>6265843456.795981</v>
      </c>
      <c r="I148" t="n">
        <v>5721389694.721194</v>
      </c>
      <c r="J148" t="n">
        <v>5927999001.179801</v>
      </c>
      <c r="K148" t="n">
        <v>5998554164.465045</v>
      </c>
      <c r="L148" t="n">
        <v>6171951172.430657</v>
      </c>
      <c r="M148" t="n">
        <v>6105607566.940728</v>
      </c>
      <c r="N148" t="n">
        <v>6119133146.783373</v>
      </c>
      <c r="O148" t="n">
        <v>6133682690.540539</v>
      </c>
      <c r="P148" t="n">
        <v>6314802816.166512</v>
      </c>
      <c r="Q148" t="n">
        <v>6433125606.80878</v>
      </c>
      <c r="R148" t="n">
        <v>6493834518.215417</v>
      </c>
      <c r="S148" t="n">
        <v>6590347455.98909</v>
      </c>
      <c r="T148" t="n">
        <v>6710845446.811355</v>
      </c>
      <c r="U148" t="n">
        <v>6678281080.286868</v>
      </c>
      <c r="V148" t="n">
        <v>6801561707.509609</v>
      </c>
      <c r="W148" t="n">
        <v>6326477161.813416</v>
      </c>
      <c r="X148" t="n">
        <v>6268712869.799383</v>
      </c>
      <c r="Y148" t="n">
        <v>6226967538.685386</v>
      </c>
      <c r="Z148" t="n">
        <v>6188762692.970744</v>
      </c>
      <c r="AA148" t="n">
        <v>6216907237.852896</v>
      </c>
      <c r="AB148" t="n">
        <v>6287225211.756808</v>
      </c>
      <c r="AC148" t="n">
        <v>6260717852.116519</v>
      </c>
      <c r="AD148" t="n">
        <v>6306402841.00333</v>
      </c>
      <c r="AE148" t="n">
        <v>6431893379.047237</v>
      </c>
      <c r="AF148" t="n">
        <v>6569237601.05076</v>
      </c>
      <c r="AG148" t="n">
        <v>6660347249.015612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39568260123197.73</v>
      </c>
      <c r="D152" t="n">
        <v>40824081890973.38</v>
      </c>
      <c r="E152" t="n">
        <v>40119496446980</v>
      </c>
      <c r="F152" t="n">
        <v>40276807705081.74</v>
      </c>
      <c r="G152" t="n">
        <v>40614893043890.74</v>
      </c>
      <c r="H152" t="n">
        <v>40915075732110.38</v>
      </c>
      <c r="I152" t="n">
        <v>41119986889853.11</v>
      </c>
      <c r="J152" t="n">
        <v>41319263294299.32</v>
      </c>
      <c r="K152" t="n">
        <v>41578413247696.6</v>
      </c>
      <c r="L152" t="n">
        <v>41899255789220.29</v>
      </c>
      <c r="M152" t="n">
        <v>42305262296572.55</v>
      </c>
      <c r="N152" t="n">
        <v>42772706008314.62</v>
      </c>
      <c r="O152" t="n">
        <v>43251901226435.34</v>
      </c>
      <c r="P152" t="n">
        <v>43742466356019.59</v>
      </c>
      <c r="Q152" t="n">
        <v>44349091994936.89</v>
      </c>
      <c r="R152" t="n">
        <v>44875014915895.16</v>
      </c>
      <c r="S152" t="n">
        <v>45380088690284.63</v>
      </c>
      <c r="T152" t="n">
        <v>45916922508867.29</v>
      </c>
      <c r="U152" t="n">
        <v>46527668037896.84</v>
      </c>
      <c r="V152" t="n">
        <v>46919946294479.48</v>
      </c>
      <c r="W152" t="n">
        <v>47492215417372.24</v>
      </c>
      <c r="X152" t="n">
        <v>48090991379070.78</v>
      </c>
      <c r="Y152" t="n">
        <v>48729784463404.41</v>
      </c>
      <c r="Z152" t="n">
        <v>49430995908898.41</v>
      </c>
      <c r="AA152" t="n">
        <v>50195635687016.97</v>
      </c>
      <c r="AB152" t="n">
        <v>50993240461786.77</v>
      </c>
      <c r="AC152" t="n">
        <v>51833220698497.77</v>
      </c>
      <c r="AD152" t="n">
        <v>52715467343170.75</v>
      </c>
      <c r="AE152" t="n">
        <v>53622272802940.12</v>
      </c>
      <c r="AF152" t="n">
        <v>54565044265047.66</v>
      </c>
      <c r="AG152" t="n">
        <v>55537217479048.32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3675056048108.052</v>
      </c>
      <c r="D153" t="n">
        <v>3082791119566.116</v>
      </c>
      <c r="E153" t="n">
        <v>5496633494187.254</v>
      </c>
      <c r="F153" t="n">
        <v>5565121929370.225</v>
      </c>
      <c r="G153" t="n">
        <v>5636405082760.048</v>
      </c>
      <c r="H153" t="n">
        <v>5714831969990.847</v>
      </c>
      <c r="I153" t="n">
        <v>5786959756720.763</v>
      </c>
      <c r="J153" t="n">
        <v>5856106403623.769</v>
      </c>
      <c r="K153" t="n">
        <v>5923215433539.336</v>
      </c>
      <c r="L153" t="n">
        <v>5992031225087.121</v>
      </c>
      <c r="M153" t="n">
        <v>6063496383338.618</v>
      </c>
      <c r="N153" t="n">
        <v>6140750936701.518</v>
      </c>
      <c r="O153" t="n">
        <v>6256520024686.109</v>
      </c>
      <c r="P153" t="n">
        <v>6333168048138.102</v>
      </c>
      <c r="Q153" t="n">
        <v>6426807283728.31</v>
      </c>
      <c r="R153" t="n">
        <v>6522315611161.429</v>
      </c>
      <c r="S153" t="n">
        <v>6615094496634.961</v>
      </c>
      <c r="T153" t="n">
        <v>6719960156905.827</v>
      </c>
      <c r="U153" t="n">
        <v>6825489248702.092</v>
      </c>
      <c r="V153" t="n">
        <v>6930951400796.632</v>
      </c>
      <c r="W153" t="n">
        <v>7032361549918.174</v>
      </c>
      <c r="X153" t="n">
        <v>7128952155236.58</v>
      </c>
      <c r="Y153" t="n">
        <v>7228493212515.208</v>
      </c>
      <c r="Z153" t="n">
        <v>7328455754736.656</v>
      </c>
      <c r="AA153" t="n">
        <v>7430623005077.612</v>
      </c>
      <c r="AB153" t="n">
        <v>7535246202521.408</v>
      </c>
      <c r="AC153" t="n">
        <v>7640725448044.497</v>
      </c>
      <c r="AD153" t="n">
        <v>7747640943088.979</v>
      </c>
      <c r="AE153" t="n">
        <v>7857959407066.177</v>
      </c>
      <c r="AF153" t="n">
        <v>7970595579344.888</v>
      </c>
      <c r="AG153" t="n">
        <v>8085886338132.669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143093353176.6034</v>
      </c>
      <c r="D157" t="n">
        <v>175198387352.3722</v>
      </c>
      <c r="E157" t="n">
        <v>197711273330.9997</v>
      </c>
      <c r="F157" t="n">
        <v>147956552947.6611</v>
      </c>
      <c r="G157" t="n">
        <v>121871077228.2174</v>
      </c>
      <c r="H157" t="n">
        <v>112088690631.9838</v>
      </c>
      <c r="I157" t="n">
        <v>105870374546.8097</v>
      </c>
      <c r="J157" t="n">
        <v>105713027018.8464</v>
      </c>
      <c r="K157" t="n">
        <v>104179251096.0073</v>
      </c>
      <c r="L157" t="n">
        <v>104560207170.7716</v>
      </c>
      <c r="M157" t="n">
        <v>105143542395.4871</v>
      </c>
      <c r="N157" t="n">
        <v>103472250801.3976</v>
      </c>
      <c r="O157" t="n">
        <v>102721125826.1571</v>
      </c>
      <c r="P157" t="n">
        <v>103154761539.7934</v>
      </c>
      <c r="Q157" t="n">
        <v>103374743805.6445</v>
      </c>
      <c r="R157" t="n">
        <v>102982432994.5591</v>
      </c>
      <c r="S157" t="n">
        <v>103117386085.5969</v>
      </c>
      <c r="T157" t="n">
        <v>103149061259.1771</v>
      </c>
      <c r="U157" t="n">
        <v>102634494610.258</v>
      </c>
      <c r="V157" t="n">
        <v>103031959455.9294</v>
      </c>
      <c r="W157" t="n">
        <v>100267366299.2491</v>
      </c>
      <c r="X157" t="n">
        <v>99484511848.73785</v>
      </c>
      <c r="Y157" t="n">
        <v>99138098570.84369</v>
      </c>
      <c r="Z157" t="n">
        <v>98752842351.85356</v>
      </c>
      <c r="AA157" t="n">
        <v>98775360380.38354</v>
      </c>
      <c r="AB157" t="n">
        <v>99367980548.38672</v>
      </c>
      <c r="AC157" t="n">
        <v>99128077820.97804</v>
      </c>
      <c r="AD157" t="n">
        <v>99392490365.08827</v>
      </c>
      <c r="AE157" t="n">
        <v>100219525328.3757</v>
      </c>
      <c r="AF157" t="n">
        <v>101172314870.3186</v>
      </c>
      <c r="AG157" t="n">
        <v>102008911479.5652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226228924503.9146</v>
      </c>
      <c r="D159" t="n">
        <v>178623563208.2738</v>
      </c>
      <c r="E159" t="n">
        <v>228433011351.1788</v>
      </c>
      <c r="F159" t="n">
        <v>219842968258.8982</v>
      </c>
      <c r="G159" t="n">
        <v>211743846499.0073</v>
      </c>
      <c r="H159" t="n">
        <v>209973925927.8192</v>
      </c>
      <c r="I159" t="n">
        <v>206807462165.321</v>
      </c>
      <c r="J159" t="n">
        <v>203770701741.2521</v>
      </c>
      <c r="K159" t="n">
        <v>197501086858.1394</v>
      </c>
      <c r="L159" t="n">
        <v>193207529233.0456</v>
      </c>
      <c r="M159" t="n">
        <v>190174914798.8949</v>
      </c>
      <c r="N159" t="n">
        <v>190351682893.6686</v>
      </c>
      <c r="O159" t="n">
        <v>192401023493.1852</v>
      </c>
      <c r="P159" t="n">
        <v>191234949811.5483</v>
      </c>
      <c r="Q159" t="n">
        <v>187777350131.6692</v>
      </c>
      <c r="R159" t="n">
        <v>187685386820.7281</v>
      </c>
      <c r="S159" t="n">
        <v>188159944554.5924</v>
      </c>
      <c r="T159" t="n">
        <v>186413025094.1795</v>
      </c>
      <c r="U159" t="n">
        <v>186045063614.4616</v>
      </c>
      <c r="V159" t="n">
        <v>186109592113.7668</v>
      </c>
      <c r="W159" t="n">
        <v>185390201085.9323</v>
      </c>
      <c r="X159" t="n">
        <v>187578966834.3038</v>
      </c>
      <c r="Y159" t="n">
        <v>189786453244.2137</v>
      </c>
      <c r="Z159" t="n">
        <v>192912681500.0383</v>
      </c>
      <c r="AA159" t="n">
        <v>198123178016.0638</v>
      </c>
      <c r="AB159" t="n">
        <v>204083006931.3616</v>
      </c>
      <c r="AC159" t="n">
        <v>207831929530.4751</v>
      </c>
      <c r="AD159" t="n">
        <v>210075165839.3148</v>
      </c>
      <c r="AE159" t="n">
        <v>212374571723.036</v>
      </c>
      <c r="AF159" t="n">
        <v>214915760909.0061</v>
      </c>
      <c r="AG159" t="n">
        <v>217899380502.9715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103667938738.9762</v>
      </c>
      <c r="D160" t="n">
        <v>79479679967.16925</v>
      </c>
      <c r="E160" t="n">
        <v>88771211537.22348</v>
      </c>
      <c r="F160" t="n">
        <v>88028659407.23717</v>
      </c>
      <c r="G160" t="n">
        <v>86542703881.38828</v>
      </c>
      <c r="H160" t="n">
        <v>84870321128.63666</v>
      </c>
      <c r="I160" t="n">
        <v>83456474916.38997</v>
      </c>
      <c r="J160" t="n">
        <v>82660576791.49084</v>
      </c>
      <c r="K160" t="n">
        <v>80883807560.66188</v>
      </c>
      <c r="L160" t="n">
        <v>79624466104.95784</v>
      </c>
      <c r="M160" t="n">
        <v>78376226575.05679</v>
      </c>
      <c r="N160" t="n">
        <v>77155156614.37329</v>
      </c>
      <c r="O160" t="n">
        <v>75803381872.27115</v>
      </c>
      <c r="P160" t="n">
        <v>74766398157.3306</v>
      </c>
      <c r="Q160" t="n">
        <v>74004302381.60164</v>
      </c>
      <c r="R160" t="n">
        <v>73211702911.97308</v>
      </c>
      <c r="S160" t="n">
        <v>72465426493.77808</v>
      </c>
      <c r="T160" t="n">
        <v>71648956110.20248</v>
      </c>
      <c r="U160" t="n">
        <v>70827342661.95778</v>
      </c>
      <c r="V160" t="n">
        <v>70120827454.06682</v>
      </c>
      <c r="W160" t="n">
        <v>69039116811.21071</v>
      </c>
      <c r="X160" t="n">
        <v>67966167112.99785</v>
      </c>
      <c r="Y160" t="n">
        <v>67241243280.53258</v>
      </c>
      <c r="Z160" t="n">
        <v>66453538589.69255</v>
      </c>
      <c r="AA160" t="n">
        <v>65815798570.72173</v>
      </c>
      <c r="AB160" t="n">
        <v>65523424211.63517</v>
      </c>
      <c r="AC160" t="n">
        <v>64696525821.07529</v>
      </c>
      <c r="AD160" t="n">
        <v>64069391156.14631</v>
      </c>
      <c r="AE160" t="n">
        <v>63696465763.51788</v>
      </c>
      <c r="AF160" t="n">
        <v>63443462451.20872</v>
      </c>
      <c r="AG160" t="n">
        <v>63101430916.00652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326837499868159.1</v>
      </c>
      <c r="D161" t="n">
        <v>353007575614927.4</v>
      </c>
      <c r="E161" t="n">
        <v>347685274565948.9</v>
      </c>
      <c r="F161" t="n">
        <v>351353000339755.1</v>
      </c>
      <c r="G161" t="n">
        <v>348386631791248.2</v>
      </c>
      <c r="H161" t="n">
        <v>354350997050558.6</v>
      </c>
      <c r="I161" t="n">
        <v>356869598953048.5</v>
      </c>
      <c r="J161" t="n">
        <v>358622247416667.5</v>
      </c>
      <c r="K161" t="n">
        <v>360810868965990.5</v>
      </c>
      <c r="L161" t="n">
        <v>363498928520853.8</v>
      </c>
      <c r="M161" t="n">
        <v>362130046023000.6</v>
      </c>
      <c r="N161" t="n">
        <v>363486688249557.5</v>
      </c>
      <c r="O161" t="n">
        <v>365118989212296.8</v>
      </c>
      <c r="P161" t="n">
        <v>364301006996321.6</v>
      </c>
      <c r="Q161" t="n">
        <v>367053156524838.2</v>
      </c>
      <c r="R161" t="n">
        <v>367640271380686.6</v>
      </c>
      <c r="S161" t="n">
        <v>372096316882880.8</v>
      </c>
      <c r="T161" t="n">
        <v>376339393716690</v>
      </c>
      <c r="U161" t="n">
        <v>375982341848433.1</v>
      </c>
      <c r="V161" t="n">
        <v>376637835444934.1</v>
      </c>
      <c r="W161" t="n">
        <v>377012458351819.5</v>
      </c>
      <c r="X161" t="n">
        <v>376810717718865.2</v>
      </c>
      <c r="Y161" t="n">
        <v>375295964933236</v>
      </c>
      <c r="Z161" t="n">
        <v>370349028951061.4</v>
      </c>
      <c r="AA161" t="n">
        <v>368920553597826.5</v>
      </c>
      <c r="AB161" t="n">
        <v>370920746794263</v>
      </c>
      <c r="AC161" t="n">
        <v>367241019108871.5</v>
      </c>
      <c r="AD161" t="n">
        <v>368193792643500.6</v>
      </c>
      <c r="AE161" t="n">
        <v>370689849913639.8</v>
      </c>
      <c r="AF161" t="n">
        <v>369832824279428</v>
      </c>
      <c r="AG161" t="n">
        <v>372450539418929.4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226698255964166.9</v>
      </c>
      <c r="D162" t="n">
        <v>247645501834768</v>
      </c>
      <c r="E162" t="n">
        <v>268038145730492.1</v>
      </c>
      <c r="F162" t="n">
        <v>269860826972127.5</v>
      </c>
      <c r="G162" t="n">
        <v>276206166791717.9</v>
      </c>
      <c r="H162" t="n">
        <v>281273099909485.4</v>
      </c>
      <c r="I162" t="n">
        <v>284131214731377.8</v>
      </c>
      <c r="J162" t="n">
        <v>285928217553554.7</v>
      </c>
      <c r="K162" t="n">
        <v>288353800064119.8</v>
      </c>
      <c r="L162" t="n">
        <v>291111150409186.4</v>
      </c>
      <c r="M162" t="n">
        <v>294773697886739.9</v>
      </c>
      <c r="N162" t="n">
        <v>298088467332855.7</v>
      </c>
      <c r="O162" t="n">
        <v>300114040965202.8</v>
      </c>
      <c r="P162" t="n">
        <v>302596952689079.4</v>
      </c>
      <c r="Q162" t="n">
        <v>305594372427107.8</v>
      </c>
      <c r="R162" t="n">
        <v>308426292256299.1</v>
      </c>
      <c r="S162" t="n">
        <v>309789449208223.2</v>
      </c>
      <c r="T162" t="n">
        <v>311791035715667.3</v>
      </c>
      <c r="U162" t="n">
        <v>313510425499063.9</v>
      </c>
      <c r="V162" t="n">
        <v>313925055437753.2</v>
      </c>
      <c r="W162" t="n">
        <v>313238160834623.2</v>
      </c>
      <c r="X162" t="n">
        <v>313492326351101.9</v>
      </c>
      <c r="Y162" t="n">
        <v>315294012547646.5</v>
      </c>
      <c r="Z162" t="n">
        <v>316540034197770.8</v>
      </c>
      <c r="AA162" t="n">
        <v>316606901691939.4</v>
      </c>
      <c r="AB162" t="n">
        <v>317446287210831.8</v>
      </c>
      <c r="AC162" t="n">
        <v>317981657134992.1</v>
      </c>
      <c r="AD162" t="n">
        <v>318708242187779.1</v>
      </c>
      <c r="AE162" t="n">
        <v>319460314511197.3</v>
      </c>
      <c r="AF162" t="n">
        <v>321889854654063.6</v>
      </c>
      <c r="AG162" t="n">
        <v>323830019660138.1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42457055173.84892</v>
      </c>
      <c r="D163" t="n">
        <v>39888462412.47617</v>
      </c>
      <c r="E163" t="n">
        <v>70699354398.66403</v>
      </c>
      <c r="F163" t="n">
        <v>62640569758.35962</v>
      </c>
      <c r="G163" t="n">
        <v>58119941848.89767</v>
      </c>
      <c r="H163" t="n">
        <v>55918785936.10285</v>
      </c>
      <c r="I163" t="n">
        <v>54224139143.44489</v>
      </c>
      <c r="J163" t="n">
        <v>53540301248.95398</v>
      </c>
      <c r="K163" t="n">
        <v>52238428970.40294</v>
      </c>
      <c r="L163" t="n">
        <v>51460066118.09408</v>
      </c>
      <c r="M163" t="n">
        <v>50499816269.82155</v>
      </c>
      <c r="N163" t="n">
        <v>49751349304.65132</v>
      </c>
      <c r="O163" t="n">
        <v>49059546150.45992</v>
      </c>
      <c r="P163" t="n">
        <v>48765622253.45356</v>
      </c>
      <c r="Q163" t="n">
        <v>48568490796.95363</v>
      </c>
      <c r="R163" t="n">
        <v>48285974082.08768</v>
      </c>
      <c r="S163" t="n">
        <v>47990747836.05001</v>
      </c>
      <c r="T163" t="n">
        <v>47744685265.94472</v>
      </c>
      <c r="U163" t="n">
        <v>47405830327.35777</v>
      </c>
      <c r="V163" t="n">
        <v>47311747237.96114</v>
      </c>
      <c r="W163" t="n">
        <v>46613374198.03137</v>
      </c>
      <c r="X163" t="n">
        <v>46316310709.61024</v>
      </c>
      <c r="Y163" t="n">
        <v>46329694671.53033</v>
      </c>
      <c r="Z163" t="n">
        <v>46248565303.74882</v>
      </c>
      <c r="AA163" t="n">
        <v>46260914363.31367</v>
      </c>
      <c r="AB163" t="n">
        <v>46472953064.9757</v>
      </c>
      <c r="AC163" t="n">
        <v>46241623318.28722</v>
      </c>
      <c r="AD163" t="n">
        <v>46099481224.01157</v>
      </c>
      <c r="AE163" t="n">
        <v>46177203553.70222</v>
      </c>
      <c r="AF163" t="n">
        <v>46318310745.62262</v>
      </c>
      <c r="AG163" t="n">
        <v>46425266159.81989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25050276480</v>
      </c>
      <c r="D165" t="n">
        <v>18419466240</v>
      </c>
      <c r="E165" t="n">
        <v>19907291040</v>
      </c>
      <c r="F165" t="n">
        <v>19798939520</v>
      </c>
      <c r="G165" t="n">
        <v>19252919040</v>
      </c>
      <c r="H165" t="n">
        <v>18786299680</v>
      </c>
      <c r="I165" t="n">
        <v>18422201920</v>
      </c>
      <c r="J165" t="n">
        <v>18159204800</v>
      </c>
      <c r="K165" t="n">
        <v>17750791680</v>
      </c>
      <c r="L165" t="n">
        <v>17480078880</v>
      </c>
      <c r="M165" t="n">
        <v>17192885600</v>
      </c>
      <c r="N165" t="n">
        <v>17071745440</v>
      </c>
      <c r="O165" t="n">
        <v>16938533760</v>
      </c>
      <c r="P165" t="n">
        <v>16802280960</v>
      </c>
      <c r="Q165" t="n">
        <v>16699772640</v>
      </c>
      <c r="R165" t="n">
        <v>16640650080</v>
      </c>
      <c r="S165" t="n">
        <v>16516017280</v>
      </c>
      <c r="T165" t="n">
        <v>16316379040</v>
      </c>
      <c r="U165" t="n">
        <v>16157085440</v>
      </c>
      <c r="V165" t="n">
        <v>15998601920</v>
      </c>
      <c r="W165" t="n">
        <v>15812655360</v>
      </c>
      <c r="X165" t="n">
        <v>15629417920</v>
      </c>
      <c r="Y165" t="n">
        <v>15460708800</v>
      </c>
      <c r="Z165" t="n">
        <v>15298480320</v>
      </c>
      <c r="AA165" t="n">
        <v>15251455840</v>
      </c>
      <c r="AB165" t="n">
        <v>15253540800</v>
      </c>
      <c r="AC165" t="n">
        <v>15100342720</v>
      </c>
      <c r="AD165" t="n">
        <v>14948632000</v>
      </c>
      <c r="AE165" t="n">
        <v>14835951200</v>
      </c>
      <c r="AF165" t="n">
        <v>14779511200</v>
      </c>
      <c r="AG165" t="n">
        <v>14757054720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8693741541.540533</v>
      </c>
      <c r="D166" t="n">
        <v>5315568287.117446</v>
      </c>
      <c r="E166" t="n">
        <v>5634682706.444646</v>
      </c>
      <c r="F166" t="n">
        <v>5530179435.274114</v>
      </c>
      <c r="G166" t="n">
        <v>5424747865.003691</v>
      </c>
      <c r="H166" t="n">
        <v>5413967991.706174</v>
      </c>
      <c r="I166" t="n">
        <v>5337905484.208636</v>
      </c>
      <c r="J166" t="n">
        <v>5206365501.753702</v>
      </c>
      <c r="K166" t="n">
        <v>4976263362.367556</v>
      </c>
      <c r="L166" t="n">
        <v>4804748499.92345</v>
      </c>
      <c r="M166" t="n">
        <v>4643421720.100677</v>
      </c>
      <c r="N166" t="n">
        <v>4579461912.118003</v>
      </c>
      <c r="O166" t="n">
        <v>4527987727.028897</v>
      </c>
      <c r="P166" t="n">
        <v>4461962453.54896</v>
      </c>
      <c r="Q166" t="n">
        <v>4392769359.390635</v>
      </c>
      <c r="R166" t="n">
        <v>4305126320.621922</v>
      </c>
      <c r="S166" t="n">
        <v>4203651625.264796</v>
      </c>
      <c r="T166" t="n">
        <v>4112330201.312755</v>
      </c>
      <c r="U166" t="n">
        <v>4042835409.946963</v>
      </c>
      <c r="V166" t="n">
        <v>3981706914.218965</v>
      </c>
      <c r="W166" t="n">
        <v>3870322625.970472</v>
      </c>
      <c r="X166" t="n">
        <v>3793227385.724302</v>
      </c>
      <c r="Y166" t="n">
        <v>3772909239.17538</v>
      </c>
      <c r="Z166" t="n">
        <v>3751604774.832819</v>
      </c>
      <c r="AA166" t="n">
        <v>3702903883.304647</v>
      </c>
      <c r="AB166" t="n">
        <v>3664669564.127776</v>
      </c>
      <c r="AC166" t="n">
        <v>3589175639.828922</v>
      </c>
      <c r="AD166" t="n">
        <v>3512219644.447737</v>
      </c>
      <c r="AE166" t="n">
        <v>3455860285.345441</v>
      </c>
      <c r="AF166" t="n">
        <v>3406242698.456124</v>
      </c>
      <c r="AG166" t="n">
        <v>3383104843.391274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11097004574.50864</v>
      </c>
      <c r="D167" t="n">
        <v>7401600777.495236</v>
      </c>
      <c r="E167" t="n">
        <v>7828099729.954991</v>
      </c>
      <c r="F167" t="n">
        <v>7745833244.531311</v>
      </c>
      <c r="G167" t="n">
        <v>7578847277.441127</v>
      </c>
      <c r="H167" t="n">
        <v>7498543189.011708</v>
      </c>
      <c r="I167" t="n">
        <v>7437498625.368817</v>
      </c>
      <c r="J167" t="n">
        <v>7294271679.030574</v>
      </c>
      <c r="K167" t="n">
        <v>7031478687.256315</v>
      </c>
      <c r="L167" t="n">
        <v>6828006153.194271</v>
      </c>
      <c r="M167" t="n">
        <v>6628710721.305725</v>
      </c>
      <c r="N167" t="n">
        <v>6554728354.622103</v>
      </c>
      <c r="O167" t="n">
        <v>6511849980.297511</v>
      </c>
      <c r="P167" t="n">
        <v>6458486799.175013</v>
      </c>
      <c r="Q167" t="n">
        <v>6400399848.1449</v>
      </c>
      <c r="R167" t="n">
        <v>6317656780.594044</v>
      </c>
      <c r="S167" t="n">
        <v>6223882238.511165</v>
      </c>
      <c r="T167" t="n">
        <v>6130906672.347378</v>
      </c>
      <c r="U167" t="n">
        <v>6049032666.322552</v>
      </c>
      <c r="V167" t="n">
        <v>5988408616.321289</v>
      </c>
      <c r="W167" t="n">
        <v>5890232698.122711</v>
      </c>
      <c r="X167" t="n">
        <v>5804209624.167162</v>
      </c>
      <c r="Y167" t="n">
        <v>5763672109.114294</v>
      </c>
      <c r="Z167" t="n">
        <v>5721424505.252143</v>
      </c>
      <c r="AA167" t="n">
        <v>5683746482.962339</v>
      </c>
      <c r="AB167" t="n">
        <v>5649250347.227517</v>
      </c>
      <c r="AC167" t="n">
        <v>5553401271.179277</v>
      </c>
      <c r="AD167" t="n">
        <v>5462486221.859465</v>
      </c>
      <c r="AE167" t="n">
        <v>5382911023.742199</v>
      </c>
      <c r="AF167" t="n">
        <v>5318838761.879594</v>
      </c>
      <c r="AG167" t="n">
        <v>5266695070.317814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201397261699.1042</v>
      </c>
      <c r="D168" t="n">
        <v>166550236047.1592</v>
      </c>
      <c r="E168" t="n">
        <v>283440432463.6147</v>
      </c>
      <c r="F168" t="n">
        <v>269961527631.7055</v>
      </c>
      <c r="G168" t="n">
        <v>262822260425.6894</v>
      </c>
      <c r="H168" t="n">
        <v>260268505798.976</v>
      </c>
      <c r="I168" t="n">
        <v>259095197485.1772</v>
      </c>
      <c r="J168" t="n">
        <v>258109244014.8082</v>
      </c>
      <c r="K168" t="n">
        <v>253018787284.3109</v>
      </c>
      <c r="L168" t="n">
        <v>250130808780.8961</v>
      </c>
      <c r="M168" t="n">
        <v>246929392646.0505</v>
      </c>
      <c r="N168" t="n">
        <v>246183121859.0817</v>
      </c>
      <c r="O168" t="n">
        <v>244972364867.4767</v>
      </c>
      <c r="P168" t="n">
        <v>244323895314.9573</v>
      </c>
      <c r="Q168" t="n">
        <v>244693338781.5003</v>
      </c>
      <c r="R168" t="n">
        <v>244101710972.0798</v>
      </c>
      <c r="S168" t="n">
        <v>242984854310.9861</v>
      </c>
      <c r="T168" t="n">
        <v>241769973506.6465</v>
      </c>
      <c r="U168" t="n">
        <v>240561724239.0017</v>
      </c>
      <c r="V168" t="n">
        <v>239744679909.155</v>
      </c>
      <c r="W168" t="n">
        <v>237248491479.1288</v>
      </c>
      <c r="X168" t="n">
        <v>236541814867.1323</v>
      </c>
      <c r="Y168" t="n">
        <v>237747584274.4164</v>
      </c>
      <c r="Z168" t="n">
        <v>239214045519.1675</v>
      </c>
      <c r="AA168" t="n">
        <v>240814725722.9908</v>
      </c>
      <c r="AB168" t="n">
        <v>242619283884.7818</v>
      </c>
      <c r="AC168" t="n">
        <v>242190184451.5846</v>
      </c>
      <c r="AD168" t="n">
        <v>241829072201.3096</v>
      </c>
      <c r="AE168" t="n">
        <v>242993408436.0505</v>
      </c>
      <c r="AF168" t="n">
        <v>244601946174.9492</v>
      </c>
      <c r="AG168" t="n">
        <v>246030540787.9007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3431272986.796309</v>
      </c>
      <c r="D169" t="n">
        <v>4648062533.027277</v>
      </c>
      <c r="E169" t="n">
        <v>4674723829.234518</v>
      </c>
      <c r="F169" t="n">
        <v>3206728014.411476</v>
      </c>
      <c r="G169" t="n">
        <v>2522361686.633056</v>
      </c>
      <c r="H169" t="n">
        <v>2268742522.954126</v>
      </c>
      <c r="I169" t="n">
        <v>2110177091.667103</v>
      </c>
      <c r="J169" t="n">
        <v>2099990374.191504</v>
      </c>
      <c r="K169" t="n">
        <v>2055736444.895544</v>
      </c>
      <c r="L169" t="n">
        <v>2061202488.419035</v>
      </c>
      <c r="M169" t="n">
        <v>2058001221.670137</v>
      </c>
      <c r="N169" t="n">
        <v>2039054022.725727</v>
      </c>
      <c r="O169" t="n">
        <v>2033451805.915155</v>
      </c>
      <c r="P169" t="n">
        <v>2060841748.658525</v>
      </c>
      <c r="Q169" t="n">
        <v>2078128589.102575</v>
      </c>
      <c r="R169" t="n">
        <v>2081384802.967312</v>
      </c>
      <c r="S169" t="n">
        <v>2093645176.814584</v>
      </c>
      <c r="T169" t="n">
        <v>2111089691.591043</v>
      </c>
      <c r="U169" t="n">
        <v>2107023605.018934</v>
      </c>
      <c r="V169" t="n">
        <v>2127526046.242101</v>
      </c>
      <c r="W169" t="n">
        <v>2056281138.043864</v>
      </c>
      <c r="X169" t="n">
        <v>2050213065.251177</v>
      </c>
      <c r="Y169" t="n">
        <v>2057745598.131233</v>
      </c>
      <c r="Z169" t="n">
        <v>2069960580.882812</v>
      </c>
      <c r="AA169" t="n">
        <v>2084065266.618255</v>
      </c>
      <c r="AB169" t="n">
        <v>2110791065.961481</v>
      </c>
      <c r="AC169" t="n">
        <v>2117554339.219787</v>
      </c>
      <c r="AD169" t="n">
        <v>2136893334.990183</v>
      </c>
      <c r="AE169" t="n">
        <v>2169875938.523979</v>
      </c>
      <c r="AF169" t="n">
        <v>2203608689.639233</v>
      </c>
      <c r="AG169" t="n">
        <v>2235360955.579236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16368974860.47825</v>
      </c>
      <c r="D170" t="n">
        <v>15055289073.90979</v>
      </c>
      <c r="E170" t="n">
        <v>19726837427.89876</v>
      </c>
      <c r="F170" t="n">
        <v>16516062195.17945</v>
      </c>
      <c r="G170" t="n">
        <v>14398998187.0546</v>
      </c>
      <c r="H170" t="n">
        <v>13466927872.0676</v>
      </c>
      <c r="I170" t="n">
        <v>12843578341.84292</v>
      </c>
      <c r="J170" t="n">
        <v>12706180957.83535</v>
      </c>
      <c r="K170" t="n">
        <v>12382488863.5718</v>
      </c>
      <c r="L170" t="n">
        <v>12256512045.00837</v>
      </c>
      <c r="M170" t="n">
        <v>12073850133.8192</v>
      </c>
      <c r="N170" t="n">
        <v>11927762378.32737</v>
      </c>
      <c r="O170" t="n">
        <v>11781890949.67934</v>
      </c>
      <c r="P170" t="n">
        <v>11735768574.66882</v>
      </c>
      <c r="Q170" t="n">
        <v>11683089258.42682</v>
      </c>
      <c r="R170" t="n">
        <v>11596483925.43763</v>
      </c>
      <c r="S170" t="n">
        <v>11543088492.74714</v>
      </c>
      <c r="T170" t="n">
        <v>11532428801.02952</v>
      </c>
      <c r="U170" t="n">
        <v>11463196751.46254</v>
      </c>
      <c r="V170" t="n">
        <v>11492012978.9679</v>
      </c>
      <c r="W170" t="n">
        <v>11162174218.52148</v>
      </c>
      <c r="X170" t="n">
        <v>11083953415.61669</v>
      </c>
      <c r="Y170" t="n">
        <v>11098835210.56186</v>
      </c>
      <c r="Z170" t="n">
        <v>11145136614.6845</v>
      </c>
      <c r="AA170" t="n">
        <v>11186641530.51153</v>
      </c>
      <c r="AB170" t="n">
        <v>11257134243.40971</v>
      </c>
      <c r="AC170" t="n">
        <v>11231436106.27381</v>
      </c>
      <c r="AD170" t="n">
        <v>11233852999.28747</v>
      </c>
      <c r="AE170" t="n">
        <v>11308530517.6815</v>
      </c>
      <c r="AF170" t="n">
        <v>11405407645.97871</v>
      </c>
      <c r="AG170" t="n">
        <v>11520538284.16606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62636316793.08739</v>
      </c>
      <c r="D171" t="n">
        <v>59987064615.35246</v>
      </c>
      <c r="E171" t="n">
        <v>83566950505.13089</v>
      </c>
      <c r="F171" t="n">
        <v>67908008467.43903</v>
      </c>
      <c r="G171" t="n">
        <v>59741042780.22081</v>
      </c>
      <c r="H171" t="n">
        <v>57104391677.70448</v>
      </c>
      <c r="I171" t="n">
        <v>55430660941.04984</v>
      </c>
      <c r="J171" t="n">
        <v>55144800594.2369</v>
      </c>
      <c r="K171" t="n">
        <v>54032295554.5724</v>
      </c>
      <c r="L171" t="n">
        <v>53669359810.88167</v>
      </c>
      <c r="M171" t="n">
        <v>52926321128.32879</v>
      </c>
      <c r="N171" t="n">
        <v>52548218079.21342</v>
      </c>
      <c r="O171" t="n">
        <v>51975046138.16069</v>
      </c>
      <c r="P171" t="n">
        <v>51868627226.23733</v>
      </c>
      <c r="Q171" t="n">
        <v>51937933139.93961</v>
      </c>
      <c r="R171" t="n">
        <v>51788206881.022</v>
      </c>
      <c r="S171" t="n">
        <v>51684442690.00143</v>
      </c>
      <c r="T171" t="n">
        <v>51609544164.26392</v>
      </c>
      <c r="U171" t="n">
        <v>51368088449.08507</v>
      </c>
      <c r="V171" t="n">
        <v>51413908931.8673</v>
      </c>
      <c r="W171" t="n">
        <v>50295050260.17545</v>
      </c>
      <c r="X171" t="n">
        <v>50157659604.38615</v>
      </c>
      <c r="Y171" t="n">
        <v>50391735195.45524</v>
      </c>
      <c r="Z171" t="n">
        <v>50724814178.05921</v>
      </c>
      <c r="AA171" t="n">
        <v>50981596481.91685</v>
      </c>
      <c r="AB171" t="n">
        <v>51266695808.73766</v>
      </c>
      <c r="AC171" t="n">
        <v>51206274360.99005</v>
      </c>
      <c r="AD171" t="n">
        <v>51266837393.85249</v>
      </c>
      <c r="AE171" t="n">
        <v>51601172944.35044</v>
      </c>
      <c r="AF171" t="n">
        <v>52029220142.71706</v>
      </c>
      <c r="AG171" t="n">
        <v>52406739153.23381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1526430478.346083</v>
      </c>
      <c r="D172" t="n">
        <v>1394716233.705827</v>
      </c>
      <c r="E172" t="n">
        <v>3806726629.102306</v>
      </c>
      <c r="F172" t="n">
        <v>3465908737.874098</v>
      </c>
      <c r="G172" t="n">
        <v>3244384893.735219</v>
      </c>
      <c r="H172" t="n">
        <v>3150578639.218397</v>
      </c>
      <c r="I172" t="n">
        <v>3114038378.688028</v>
      </c>
      <c r="J172" t="n">
        <v>3130226593.416255</v>
      </c>
      <c r="K172" t="n">
        <v>3087274639.455005</v>
      </c>
      <c r="L172" t="n">
        <v>3035972077.612788</v>
      </c>
      <c r="M172" t="n">
        <v>2969745774.836293</v>
      </c>
      <c r="N172" t="n">
        <v>2938547772.674525</v>
      </c>
      <c r="O172" t="n">
        <v>2927314197.322975</v>
      </c>
      <c r="P172" t="n">
        <v>2933303853.162228</v>
      </c>
      <c r="Q172" t="n">
        <v>2950675412.127954</v>
      </c>
      <c r="R172" t="n">
        <v>2957131358.044171</v>
      </c>
      <c r="S172" t="n">
        <v>2961748367.347544</v>
      </c>
      <c r="T172" t="n">
        <v>2963626639.50291</v>
      </c>
      <c r="U172" t="n">
        <v>2955445666.149064</v>
      </c>
      <c r="V172" t="n">
        <v>2970037513.443323</v>
      </c>
      <c r="W172" t="n">
        <v>2938018381.831433</v>
      </c>
      <c r="X172" t="n">
        <v>2933107175.449625</v>
      </c>
      <c r="Y172" t="n">
        <v>2941338957.21256</v>
      </c>
      <c r="Z172" t="n">
        <v>2943934283.52846</v>
      </c>
      <c r="AA172" t="n">
        <v>2960291313.293338</v>
      </c>
      <c r="AB172" t="n">
        <v>2978157025.01198</v>
      </c>
      <c r="AC172" t="n">
        <v>2964191268.436177</v>
      </c>
      <c r="AD172" t="n">
        <v>2955980793.425439</v>
      </c>
      <c r="AE172" t="n">
        <v>2956554436.753867</v>
      </c>
      <c r="AF172" t="n">
        <v>2961101789.367359</v>
      </c>
      <c r="AG172" t="n">
        <v>2956542144.396829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17362938162.43282</v>
      </c>
      <c r="D173" t="n">
        <v>15864706623.39918</v>
      </c>
      <c r="E173" t="n">
        <v>43300995361.41729</v>
      </c>
      <c r="F173" t="n">
        <v>39424238408.51762</v>
      </c>
      <c r="G173" t="n">
        <v>36904434944.25812</v>
      </c>
      <c r="H173" t="n">
        <v>35837401614.19134</v>
      </c>
      <c r="I173" t="n">
        <v>35421761142.49728</v>
      </c>
      <c r="J173" t="n">
        <v>35605899873.52611</v>
      </c>
      <c r="K173" t="n">
        <v>35117327264.97016</v>
      </c>
      <c r="L173" t="n">
        <v>34533767632.56165</v>
      </c>
      <c r="M173" t="n">
        <v>33780452485.78814</v>
      </c>
      <c r="N173" t="n">
        <v>33425579473.22018</v>
      </c>
      <c r="O173" t="n">
        <v>33297799088.23774</v>
      </c>
      <c r="P173" t="n">
        <v>33365930605.15024</v>
      </c>
      <c r="Q173" t="n">
        <v>33563529715.22158</v>
      </c>
      <c r="R173" t="n">
        <v>33636965218.05873</v>
      </c>
      <c r="S173" t="n">
        <v>33689483068.14563</v>
      </c>
      <c r="T173" t="n">
        <v>33710848157.31836</v>
      </c>
      <c r="U173" t="n">
        <v>33617790703.03766</v>
      </c>
      <c r="V173" t="n">
        <v>33783770972.5881</v>
      </c>
      <c r="W173" t="n">
        <v>33419557724.70116</v>
      </c>
      <c r="X173" t="n">
        <v>33363693423.03792</v>
      </c>
      <c r="Y173" t="n">
        <v>33457328816.03096</v>
      </c>
      <c r="Z173" t="n">
        <v>33486850298.32155</v>
      </c>
      <c r="AA173" t="n">
        <v>33672909277.33013</v>
      </c>
      <c r="AB173" t="n">
        <v>33876129307.45868</v>
      </c>
      <c r="AC173" t="n">
        <v>33717270734.29916</v>
      </c>
      <c r="AD173" t="n">
        <v>33623877702.70161</v>
      </c>
      <c r="AE173" t="n">
        <v>33630402817.19591</v>
      </c>
      <c r="AF173" t="n">
        <v>33682128331.95135</v>
      </c>
      <c r="AG173" t="n">
        <v>33630262993.31388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2777226906876.347</v>
      </c>
      <c r="D177" t="n">
        <v>2151492258038.82</v>
      </c>
      <c r="E177" t="n">
        <v>4388485511962.25</v>
      </c>
      <c r="F177" t="n">
        <v>4478083804380.766</v>
      </c>
      <c r="G177" t="n">
        <v>4588807759545.882</v>
      </c>
      <c r="H177" t="n">
        <v>4707862414734.431</v>
      </c>
      <c r="I177" t="n">
        <v>4807229732767.529</v>
      </c>
      <c r="J177" t="n">
        <v>4877744496962.274</v>
      </c>
      <c r="K177" t="n">
        <v>4929662824659.251</v>
      </c>
      <c r="L177" t="n">
        <v>4979934917141.709</v>
      </c>
      <c r="M177" t="n">
        <v>5038192405468.03</v>
      </c>
      <c r="N177" t="n">
        <v>5111313576205.309</v>
      </c>
      <c r="O177" t="n">
        <v>5184035515020.997</v>
      </c>
      <c r="P177" t="n">
        <v>5249950742713.703</v>
      </c>
      <c r="Q177" t="n">
        <v>5321143617967.825</v>
      </c>
      <c r="R177" t="n">
        <v>5399862594364.141</v>
      </c>
      <c r="S177" t="n">
        <v>5457160214327.288</v>
      </c>
      <c r="T177" t="n">
        <v>5508162149116.031</v>
      </c>
      <c r="U177" t="n">
        <v>5577620247680.334</v>
      </c>
      <c r="V177" t="n">
        <v>5644806261406.125</v>
      </c>
      <c r="W177" t="n">
        <v>5721679500238.946</v>
      </c>
      <c r="X177" t="n">
        <v>5807639563601.598</v>
      </c>
      <c r="Y177" t="n">
        <v>5895745829910.577</v>
      </c>
      <c r="Z177" t="n">
        <v>6000128655174.867</v>
      </c>
      <c r="AA177" t="n">
        <v>6113089778480.364</v>
      </c>
      <c r="AB177" t="n">
        <v>6223073211828.486</v>
      </c>
      <c r="AC177" t="n">
        <v>6328038562744.254</v>
      </c>
      <c r="AD177" t="n">
        <v>6427183656065.164</v>
      </c>
      <c r="AE177" t="n">
        <v>6536319923971.635</v>
      </c>
      <c r="AF177" t="n">
        <v>6654882867220.334</v>
      </c>
      <c r="AG177" t="n">
        <v>6779836929568.919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tabSelected="1" workbookViewId="0">
      <selection activeCell="H50" sqref="H50"/>
    </sheetView>
  </sheetViews>
  <sheetFormatPr baseColWidth="10" defaultColWidth="8.83203125" defaultRowHeight="15"/>
  <cols>
    <col width="23.83203125" customWidth="1" style="159" min="1" max="1"/>
    <col width="28.33203125" customWidth="1" style="159" min="2" max="2"/>
    <col width="12" bestFit="1" customWidth="1" style="159" min="3" max="3"/>
  </cols>
  <sheetData>
    <row r="1">
      <c r="A1" s="164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42" t="inlineStr">
        <is>
          <t>National Non-Energy Consumption %s</t>
        </is>
      </c>
      <c r="B3" s="141" t="n"/>
      <c r="C3" s="141" t="n"/>
    </row>
    <row r="4">
      <c r="A4" t="inlineStr">
        <is>
          <t>SIT National Data</t>
        </is>
      </c>
      <c r="B4" t="inlineStr">
        <is>
          <t>COAL</t>
        </is>
      </c>
      <c r="C4" s="139">
        <f>'SIT_Non-Energy Consump.'!AD77</f>
        <v/>
      </c>
    </row>
    <row r="5">
      <c r="B5" t="inlineStr">
        <is>
          <t>NATURAL GAS</t>
        </is>
      </c>
      <c r="C5" s="140">
        <f>'SIT_Non-Energy Consump.'!AD78</f>
        <v/>
      </c>
    </row>
    <row r="6">
      <c r="B6" t="inlineStr">
        <is>
          <t>CRUDE OIL</t>
        </is>
      </c>
      <c r="C6" s="140">
        <f>AVERAGE('SIT_Non-Energy Consump.'!AD83:AD84)</f>
        <v/>
      </c>
    </row>
    <row r="7">
      <c r="B7" s="12" t="inlineStr">
        <is>
          <t>LPG</t>
        </is>
      </c>
      <c r="C7" s="140">
        <f>'SIT_Non-Energy Consump.'!AD80</f>
        <v/>
      </c>
    </row>
    <row r="9" customFormat="1" s="15">
      <c r="A9" s="143" t="inlineStr">
        <is>
          <t>Total Energy Consumption</t>
        </is>
      </c>
      <c r="B9" s="143" t="n"/>
      <c r="C9" s="143" t="n"/>
    </row>
    <row r="10">
      <c r="B10" t="inlineStr">
        <is>
          <t>COAL</t>
        </is>
      </c>
      <c r="C10" s="138">
        <f>SUMIFS(BIFUBC!C:C,BIFUBC!$A:$A,$B10)</f>
        <v/>
      </c>
      <c r="D10" s="138">
        <f>SUMIFS(BIFUBC!D:D,BIFUBC!$A:$A,$B10)</f>
        <v/>
      </c>
      <c r="E10" s="138">
        <f>SUMIFS(BIFUBC!E:E,BIFUBC!$A:$A,$B10)</f>
        <v/>
      </c>
      <c r="F10" s="138">
        <f>SUMIFS(BIFUBC!F:F,BIFUBC!$A:$A,$B10)</f>
        <v/>
      </c>
      <c r="G10" s="138">
        <f>SUMIFS(BIFUBC!G:G,BIFUBC!$A:$A,$B10)</f>
        <v/>
      </c>
      <c r="H10" s="138">
        <f>SUMIFS(BIFUBC!H:H,BIFUBC!$A:$A,$B10)</f>
        <v/>
      </c>
      <c r="I10" s="138">
        <f>SUMIFS(BIFUBC!I:I,BIFUBC!$A:$A,$B10)</f>
        <v/>
      </c>
      <c r="J10" s="138">
        <f>SUMIFS(BIFUBC!J:J,BIFUBC!$A:$A,$B10)</f>
        <v/>
      </c>
      <c r="K10" s="138">
        <f>SUMIFS(BIFUBC!K:K,BIFUBC!$A:$A,$B10)</f>
        <v/>
      </c>
      <c r="L10" s="138">
        <f>SUMIFS(BIFUBC!L:L,BIFUBC!$A:$A,$B10)</f>
        <v/>
      </c>
      <c r="M10" s="138">
        <f>SUMIFS(BIFUBC!M:M,BIFUBC!$A:$A,$B10)</f>
        <v/>
      </c>
      <c r="N10" s="138">
        <f>SUMIFS(BIFUBC!N:N,BIFUBC!$A:$A,$B10)</f>
        <v/>
      </c>
      <c r="O10" s="138">
        <f>SUMIFS(BIFUBC!O:O,BIFUBC!$A:$A,$B10)</f>
        <v/>
      </c>
      <c r="P10" s="138">
        <f>SUMIFS(BIFUBC!P:P,BIFUBC!$A:$A,$B10)</f>
        <v/>
      </c>
      <c r="Q10" s="138">
        <f>SUMIFS(BIFUBC!Q:Q,BIFUBC!$A:$A,$B10)</f>
        <v/>
      </c>
      <c r="R10" s="138">
        <f>SUMIFS(BIFUBC!R:R,BIFUBC!$A:$A,$B10)</f>
        <v/>
      </c>
      <c r="S10" s="138">
        <f>SUMIFS(BIFUBC!S:S,BIFUBC!$A:$A,$B10)</f>
        <v/>
      </c>
      <c r="T10" s="138">
        <f>SUMIFS(BIFUBC!T:T,BIFUBC!$A:$A,$B10)</f>
        <v/>
      </c>
      <c r="U10" s="138">
        <f>SUMIFS(BIFUBC!U:U,BIFUBC!$A:$A,$B10)</f>
        <v/>
      </c>
      <c r="V10" s="138">
        <f>SUMIFS(BIFUBC!V:V,BIFUBC!$A:$A,$B10)</f>
        <v/>
      </c>
      <c r="W10" s="138">
        <f>SUMIFS(BIFUBC!W:W,BIFUBC!$A:$A,$B10)</f>
        <v/>
      </c>
      <c r="X10" s="138">
        <f>SUMIFS(BIFUBC!X:X,BIFUBC!$A:$A,$B10)</f>
        <v/>
      </c>
      <c r="Y10" s="138">
        <f>SUMIFS(BIFUBC!Y:Y,BIFUBC!$A:$A,$B10)</f>
        <v/>
      </c>
      <c r="Z10" s="138">
        <f>SUMIFS(BIFUBC!Z:Z,BIFUBC!$A:$A,$B10)</f>
        <v/>
      </c>
      <c r="AA10" s="138">
        <f>SUMIFS(BIFUBC!AA:AA,BIFUBC!$A:$A,$B10)</f>
        <v/>
      </c>
      <c r="AB10" s="138">
        <f>SUMIFS(BIFUBC!AB:AB,BIFUBC!$A:$A,$B10)</f>
        <v/>
      </c>
      <c r="AC10" s="138">
        <f>SUMIFS(BIFUBC!AC:AC,BIFUBC!$A:$A,$B10)</f>
        <v/>
      </c>
      <c r="AD10" s="138">
        <f>SUMIFS(BIFUBC!AD:AD,BIFUBC!$A:$A,$B10)</f>
        <v/>
      </c>
      <c r="AE10" s="138">
        <f>SUMIFS(BIFUBC!AE:AE,BIFUBC!$A:$A,$B10)</f>
        <v/>
      </c>
      <c r="AF10" s="138">
        <f>SUMIFS(BIFUBC!AF:AF,BIFUBC!$A:$A,$B10)</f>
        <v/>
      </c>
      <c r="AG10" s="138">
        <f>SUMIFS(BIFUBC!AG:AG,BIFUBC!$A:$A,$B10)</f>
        <v/>
      </c>
    </row>
    <row r="11">
      <c r="B11" t="inlineStr">
        <is>
          <t>NATURAL GAS</t>
        </is>
      </c>
      <c r="C11" s="138">
        <f>SUMIFS(BIFUBC!C:C,BIFUBC!$A:$A,$B11)</f>
        <v/>
      </c>
      <c r="D11" s="138">
        <f>SUMIFS(BIFUBC!D:D,BIFUBC!$A:$A,$B11)</f>
        <v/>
      </c>
      <c r="E11" s="138">
        <f>SUMIFS(BIFUBC!E:E,BIFUBC!$A:$A,$B11)</f>
        <v/>
      </c>
      <c r="F11" s="138">
        <f>SUMIFS(BIFUBC!F:F,BIFUBC!$A:$A,$B11)</f>
        <v/>
      </c>
      <c r="G11" s="138">
        <f>SUMIFS(BIFUBC!G:G,BIFUBC!$A:$A,$B11)</f>
        <v/>
      </c>
      <c r="H11" s="138">
        <f>SUMIFS(BIFUBC!H:H,BIFUBC!$A:$A,$B11)</f>
        <v/>
      </c>
      <c r="I11" s="138">
        <f>SUMIFS(BIFUBC!I:I,BIFUBC!$A:$A,$B11)</f>
        <v/>
      </c>
      <c r="J11" s="138">
        <f>SUMIFS(BIFUBC!J:J,BIFUBC!$A:$A,$B11)</f>
        <v/>
      </c>
      <c r="K11" s="138">
        <f>SUMIFS(BIFUBC!K:K,BIFUBC!$A:$A,$B11)</f>
        <v/>
      </c>
      <c r="L11" s="138">
        <f>SUMIFS(BIFUBC!L:L,BIFUBC!$A:$A,$B11)</f>
        <v/>
      </c>
      <c r="M11" s="138">
        <f>SUMIFS(BIFUBC!M:M,BIFUBC!$A:$A,$B11)</f>
        <v/>
      </c>
      <c r="N11" s="138">
        <f>SUMIFS(BIFUBC!N:N,BIFUBC!$A:$A,$B11)</f>
        <v/>
      </c>
      <c r="O11" s="138">
        <f>SUMIFS(BIFUBC!O:O,BIFUBC!$A:$A,$B11)</f>
        <v/>
      </c>
      <c r="P11" s="138">
        <f>SUMIFS(BIFUBC!P:P,BIFUBC!$A:$A,$B11)</f>
        <v/>
      </c>
      <c r="Q11" s="138">
        <f>SUMIFS(BIFUBC!Q:Q,BIFUBC!$A:$A,$B11)</f>
        <v/>
      </c>
      <c r="R11" s="138">
        <f>SUMIFS(BIFUBC!R:R,BIFUBC!$A:$A,$B11)</f>
        <v/>
      </c>
      <c r="S11" s="138">
        <f>SUMIFS(BIFUBC!S:S,BIFUBC!$A:$A,$B11)</f>
        <v/>
      </c>
      <c r="T11" s="138">
        <f>SUMIFS(BIFUBC!T:T,BIFUBC!$A:$A,$B11)</f>
        <v/>
      </c>
      <c r="U11" s="138">
        <f>SUMIFS(BIFUBC!U:U,BIFUBC!$A:$A,$B11)</f>
        <v/>
      </c>
      <c r="V11" s="138">
        <f>SUMIFS(BIFUBC!V:V,BIFUBC!$A:$A,$B11)</f>
        <v/>
      </c>
      <c r="W11" s="138">
        <f>SUMIFS(BIFUBC!W:W,BIFUBC!$A:$A,$B11)</f>
        <v/>
      </c>
      <c r="X11" s="138">
        <f>SUMIFS(BIFUBC!X:X,BIFUBC!$A:$A,$B11)</f>
        <v/>
      </c>
      <c r="Y11" s="138">
        <f>SUMIFS(BIFUBC!Y:Y,BIFUBC!$A:$A,$B11)</f>
        <v/>
      </c>
      <c r="Z11" s="138">
        <f>SUMIFS(BIFUBC!Z:Z,BIFUBC!$A:$A,$B11)</f>
        <v/>
      </c>
      <c r="AA11" s="138">
        <f>SUMIFS(BIFUBC!AA:AA,BIFUBC!$A:$A,$B11)</f>
        <v/>
      </c>
      <c r="AB11" s="138">
        <f>SUMIFS(BIFUBC!AB:AB,BIFUBC!$A:$A,$B11)</f>
        <v/>
      </c>
      <c r="AC11" s="138">
        <f>SUMIFS(BIFUBC!AC:AC,BIFUBC!$A:$A,$B11)</f>
        <v/>
      </c>
      <c r="AD11" s="138">
        <f>SUMIFS(BIFUBC!AD:AD,BIFUBC!$A:$A,$B11)</f>
        <v/>
      </c>
      <c r="AE11" s="138">
        <f>SUMIFS(BIFUBC!AE:AE,BIFUBC!$A:$A,$B11)</f>
        <v/>
      </c>
      <c r="AF11" s="138">
        <f>SUMIFS(BIFUBC!AF:AF,BIFUBC!$A:$A,$B11)</f>
        <v/>
      </c>
      <c r="AG11" s="138">
        <f>SUMIFS(BIFUBC!AG:AG,BIFUBC!$A:$A,$B11)</f>
        <v/>
      </c>
    </row>
    <row r="12">
      <c r="B12" t="inlineStr">
        <is>
          <t>CRUDE OIL</t>
        </is>
      </c>
      <c r="C12" s="138">
        <f>SUMIFS(BIFUBC!C:C,BIFUBC!$A:$A,$B12)</f>
        <v/>
      </c>
      <c r="D12" s="138">
        <f>SUMIFS(BIFUBC!D:D,BIFUBC!$A:$A,$B12)</f>
        <v/>
      </c>
      <c r="E12" s="138">
        <f>SUMIFS(BIFUBC!E:E,BIFUBC!$A:$A,$B12)</f>
        <v/>
      </c>
      <c r="F12" s="138">
        <f>SUMIFS(BIFUBC!F:F,BIFUBC!$A:$A,$B12)</f>
        <v/>
      </c>
      <c r="G12" s="138">
        <f>SUMIFS(BIFUBC!G:G,BIFUBC!$A:$A,$B12)</f>
        <v/>
      </c>
      <c r="H12" s="138">
        <f>SUMIFS(BIFUBC!H:H,BIFUBC!$A:$A,$B12)</f>
        <v/>
      </c>
      <c r="I12" s="138">
        <f>SUMIFS(BIFUBC!I:I,BIFUBC!$A:$A,$B12)</f>
        <v/>
      </c>
      <c r="J12" s="138">
        <f>SUMIFS(BIFUBC!J:J,BIFUBC!$A:$A,$B12)</f>
        <v/>
      </c>
      <c r="K12" s="138">
        <f>SUMIFS(BIFUBC!K:K,BIFUBC!$A:$A,$B12)</f>
        <v/>
      </c>
      <c r="L12" s="138">
        <f>SUMIFS(BIFUBC!L:L,BIFUBC!$A:$A,$B12)</f>
        <v/>
      </c>
      <c r="M12" s="138">
        <f>SUMIFS(BIFUBC!M:M,BIFUBC!$A:$A,$B12)</f>
        <v/>
      </c>
      <c r="N12" s="138">
        <f>SUMIFS(BIFUBC!N:N,BIFUBC!$A:$A,$B12)</f>
        <v/>
      </c>
      <c r="O12" s="138">
        <f>SUMIFS(BIFUBC!O:O,BIFUBC!$A:$A,$B12)</f>
        <v/>
      </c>
      <c r="P12" s="138">
        <f>SUMIFS(BIFUBC!P:P,BIFUBC!$A:$A,$B12)</f>
        <v/>
      </c>
      <c r="Q12" s="138">
        <f>SUMIFS(BIFUBC!Q:Q,BIFUBC!$A:$A,$B12)</f>
        <v/>
      </c>
      <c r="R12" s="138">
        <f>SUMIFS(BIFUBC!R:R,BIFUBC!$A:$A,$B12)</f>
        <v/>
      </c>
      <c r="S12" s="138">
        <f>SUMIFS(BIFUBC!S:S,BIFUBC!$A:$A,$B12)</f>
        <v/>
      </c>
      <c r="T12" s="138">
        <f>SUMIFS(BIFUBC!T:T,BIFUBC!$A:$A,$B12)</f>
        <v/>
      </c>
      <c r="U12" s="138">
        <f>SUMIFS(BIFUBC!U:U,BIFUBC!$A:$A,$B12)</f>
        <v/>
      </c>
      <c r="V12" s="138">
        <f>SUMIFS(BIFUBC!V:V,BIFUBC!$A:$A,$B12)</f>
        <v/>
      </c>
      <c r="W12" s="138">
        <f>SUMIFS(BIFUBC!W:W,BIFUBC!$A:$A,$B12)</f>
        <v/>
      </c>
      <c r="X12" s="138">
        <f>SUMIFS(BIFUBC!X:X,BIFUBC!$A:$A,$B12)</f>
        <v/>
      </c>
      <c r="Y12" s="138">
        <f>SUMIFS(BIFUBC!Y:Y,BIFUBC!$A:$A,$B12)</f>
        <v/>
      </c>
      <c r="Z12" s="138">
        <f>SUMIFS(BIFUBC!Z:Z,BIFUBC!$A:$A,$B12)</f>
        <v/>
      </c>
      <c r="AA12" s="138">
        <f>SUMIFS(BIFUBC!AA:AA,BIFUBC!$A:$A,$B12)</f>
        <v/>
      </c>
      <c r="AB12" s="138">
        <f>SUMIFS(BIFUBC!AB:AB,BIFUBC!$A:$A,$B12)</f>
        <v/>
      </c>
      <c r="AC12" s="138">
        <f>SUMIFS(BIFUBC!AC:AC,BIFUBC!$A:$A,$B12)</f>
        <v/>
      </c>
      <c r="AD12" s="138">
        <f>SUMIFS(BIFUBC!AD:AD,BIFUBC!$A:$A,$B12)</f>
        <v/>
      </c>
      <c r="AE12" s="138">
        <f>SUMIFS(BIFUBC!AE:AE,BIFUBC!$A:$A,$B12)</f>
        <v/>
      </c>
      <c r="AF12" s="138">
        <f>SUMIFS(BIFUBC!AF:AF,BIFUBC!$A:$A,$B12)</f>
        <v/>
      </c>
      <c r="AG12" s="138">
        <f>SUMIFS(BIFUBC!AG:AG,BIFUBC!$A:$A,$B12)</f>
        <v/>
      </c>
    </row>
    <row r="13">
      <c r="B13" t="inlineStr">
        <is>
          <t>LPG PROPANE OR BUTANE</t>
        </is>
      </c>
      <c r="C13" s="138">
        <f>SUMIFS(BIFUBC!C:C,BIFUBC!$A:$A,$B13)</f>
        <v/>
      </c>
      <c r="D13" s="138">
        <f>SUMIFS(BIFUBC!D:D,BIFUBC!$A:$A,$B13)</f>
        <v/>
      </c>
      <c r="E13" s="138">
        <f>SUMIFS(BIFUBC!E:E,BIFUBC!$A:$A,$B13)</f>
        <v/>
      </c>
      <c r="F13" s="138">
        <f>SUMIFS(BIFUBC!F:F,BIFUBC!$A:$A,$B13)</f>
        <v/>
      </c>
      <c r="G13" s="138">
        <f>SUMIFS(BIFUBC!G:G,BIFUBC!$A:$A,$B13)</f>
        <v/>
      </c>
      <c r="H13" s="138">
        <f>SUMIFS(BIFUBC!H:H,BIFUBC!$A:$A,$B13)</f>
        <v/>
      </c>
      <c r="I13" s="138">
        <f>SUMIFS(BIFUBC!I:I,BIFUBC!$A:$A,$B13)</f>
        <v/>
      </c>
      <c r="J13" s="138">
        <f>SUMIFS(BIFUBC!J:J,BIFUBC!$A:$A,$B13)</f>
        <v/>
      </c>
      <c r="K13" s="138">
        <f>SUMIFS(BIFUBC!K:K,BIFUBC!$A:$A,$B13)</f>
        <v/>
      </c>
      <c r="L13" s="138">
        <f>SUMIFS(BIFUBC!L:L,BIFUBC!$A:$A,$B13)</f>
        <v/>
      </c>
      <c r="M13" s="138">
        <f>SUMIFS(BIFUBC!M:M,BIFUBC!$A:$A,$B13)</f>
        <v/>
      </c>
      <c r="N13" s="138">
        <f>SUMIFS(BIFUBC!N:N,BIFUBC!$A:$A,$B13)</f>
        <v/>
      </c>
      <c r="O13" s="138">
        <f>SUMIFS(BIFUBC!O:O,BIFUBC!$A:$A,$B13)</f>
        <v/>
      </c>
      <c r="P13" s="138">
        <f>SUMIFS(BIFUBC!P:P,BIFUBC!$A:$A,$B13)</f>
        <v/>
      </c>
      <c r="Q13" s="138">
        <f>SUMIFS(BIFUBC!Q:Q,BIFUBC!$A:$A,$B13)</f>
        <v/>
      </c>
      <c r="R13" s="138">
        <f>SUMIFS(BIFUBC!R:R,BIFUBC!$A:$A,$B13)</f>
        <v/>
      </c>
      <c r="S13" s="138">
        <f>SUMIFS(BIFUBC!S:S,BIFUBC!$A:$A,$B13)</f>
        <v/>
      </c>
      <c r="T13" s="138">
        <f>SUMIFS(BIFUBC!T:T,BIFUBC!$A:$A,$B13)</f>
        <v/>
      </c>
      <c r="U13" s="138">
        <f>SUMIFS(BIFUBC!U:U,BIFUBC!$A:$A,$B13)</f>
        <v/>
      </c>
      <c r="V13" s="138">
        <f>SUMIFS(BIFUBC!V:V,BIFUBC!$A:$A,$B13)</f>
        <v/>
      </c>
      <c r="W13" s="138">
        <f>SUMIFS(BIFUBC!W:W,BIFUBC!$A:$A,$B13)</f>
        <v/>
      </c>
      <c r="X13" s="138">
        <f>SUMIFS(BIFUBC!X:X,BIFUBC!$A:$A,$B13)</f>
        <v/>
      </c>
      <c r="Y13" s="138">
        <f>SUMIFS(BIFUBC!Y:Y,BIFUBC!$A:$A,$B13)</f>
        <v/>
      </c>
      <c r="Z13" s="138">
        <f>SUMIFS(BIFUBC!Z:Z,BIFUBC!$A:$A,$B13)</f>
        <v/>
      </c>
      <c r="AA13" s="138">
        <f>SUMIFS(BIFUBC!AA:AA,BIFUBC!$A:$A,$B13)</f>
        <v/>
      </c>
      <c r="AB13" s="138">
        <f>SUMIFS(BIFUBC!AB:AB,BIFUBC!$A:$A,$B13)</f>
        <v/>
      </c>
      <c r="AC13" s="138">
        <f>SUMIFS(BIFUBC!AC:AC,BIFUBC!$A:$A,$B13)</f>
        <v/>
      </c>
      <c r="AD13" s="138">
        <f>SUMIFS(BIFUBC!AD:AD,BIFUBC!$A:$A,$B13)</f>
        <v/>
      </c>
      <c r="AE13" s="138">
        <f>SUMIFS(BIFUBC!AE:AE,BIFUBC!$A:$A,$B13)</f>
        <v/>
      </c>
      <c r="AF13" s="138">
        <f>SUMIFS(BIFUBC!AF:AF,BIFUBC!$A:$A,$B13)</f>
        <v/>
      </c>
      <c r="AG13" s="138">
        <f>SUMIFS(BIFUBC!AG:AG,BIFUBC!$A:$A,$B13)</f>
        <v/>
      </c>
    </row>
    <row r="15">
      <c r="A15" s="143" t="inlineStr">
        <is>
          <t>Energy Consumption by Fuel and Sector</t>
        </is>
      </c>
      <c r="B15" s="143" t="n"/>
      <c r="C15" s="14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43" t="inlineStr">
        <is>
          <t>Total Non-Energy Consumption</t>
        </is>
      </c>
      <c r="B21" s="144" t="n"/>
      <c r="C21" s="144" t="n"/>
    </row>
    <row r="22">
      <c r="B22" t="inlineStr">
        <is>
          <t>COAL</t>
        </is>
      </c>
      <c r="C22" s="138">
        <f>C10*$C4</f>
        <v/>
      </c>
      <c r="D22" s="138">
        <f>D10*$C4</f>
        <v/>
      </c>
      <c r="E22" s="138">
        <f>E10*$C4</f>
        <v/>
      </c>
      <c r="F22" s="138">
        <f>F10*$C4</f>
        <v/>
      </c>
      <c r="G22" s="138">
        <f>G10*$C4</f>
        <v/>
      </c>
      <c r="H22" s="138">
        <f>H10*$C4</f>
        <v/>
      </c>
      <c r="I22" s="138">
        <f>I10*$C4</f>
        <v/>
      </c>
      <c r="J22" s="138">
        <f>J10*$C4</f>
        <v/>
      </c>
      <c r="K22" s="138">
        <f>K10*$C4</f>
        <v/>
      </c>
      <c r="L22" s="138">
        <f>L10*$C4</f>
        <v/>
      </c>
      <c r="M22" s="138">
        <f>M10*$C4</f>
        <v/>
      </c>
      <c r="N22" s="138">
        <f>N10*$C4</f>
        <v/>
      </c>
      <c r="O22" s="138">
        <f>O10*$C4</f>
        <v/>
      </c>
      <c r="P22" s="138">
        <f>P10*$C4</f>
        <v/>
      </c>
      <c r="Q22" s="138">
        <f>Q10*$C4</f>
        <v/>
      </c>
      <c r="R22" s="138">
        <f>R10*$C4</f>
        <v/>
      </c>
      <c r="S22" s="138">
        <f>S10*$C4</f>
        <v/>
      </c>
      <c r="T22" s="138">
        <f>T10*$C4</f>
        <v/>
      </c>
      <c r="U22" s="138">
        <f>U10*$C4</f>
        <v/>
      </c>
      <c r="V22" s="138">
        <f>V10*$C4</f>
        <v/>
      </c>
      <c r="W22" s="138">
        <f>W10*$C4</f>
        <v/>
      </c>
      <c r="X22" s="138">
        <f>X10*$C4</f>
        <v/>
      </c>
      <c r="Y22" s="138">
        <f>Y10*$C4</f>
        <v/>
      </c>
      <c r="Z22" s="138">
        <f>Z10*$C4</f>
        <v/>
      </c>
      <c r="AA22" s="138">
        <f>AA10*$C4</f>
        <v/>
      </c>
      <c r="AB22" s="138">
        <f>AB10*$C4</f>
        <v/>
      </c>
      <c r="AC22" s="138">
        <f>AC10*$C4</f>
        <v/>
      </c>
      <c r="AD22" s="138">
        <f>AD10*$C4</f>
        <v/>
      </c>
      <c r="AE22" s="138">
        <f>AE10*$C4</f>
        <v/>
      </c>
      <c r="AF22" s="138">
        <f>AF10*$C4</f>
        <v/>
      </c>
      <c r="AG22" s="138">
        <f>AG10*$C4</f>
        <v/>
      </c>
    </row>
    <row r="23">
      <c r="B23" t="inlineStr">
        <is>
          <t>NATURAL GAS</t>
        </is>
      </c>
      <c r="C23" s="138">
        <f>C11*$C5</f>
        <v/>
      </c>
      <c r="D23" s="138">
        <f>D11*$C5</f>
        <v/>
      </c>
      <c r="E23" s="138">
        <f>E11*$C5</f>
        <v/>
      </c>
      <c r="F23" s="138">
        <f>F11*$C5</f>
        <v/>
      </c>
      <c r="G23" s="138">
        <f>G11*$C5</f>
        <v/>
      </c>
      <c r="H23" s="138">
        <f>H11*$C5</f>
        <v/>
      </c>
      <c r="I23" s="138">
        <f>I11*$C5</f>
        <v/>
      </c>
      <c r="J23" s="138">
        <f>J11*$C5</f>
        <v/>
      </c>
      <c r="K23" s="138">
        <f>K11*$C5</f>
        <v/>
      </c>
      <c r="L23" s="138">
        <f>L11*$C5</f>
        <v/>
      </c>
      <c r="M23" s="138">
        <f>M11*$C5</f>
        <v/>
      </c>
      <c r="N23" s="138">
        <f>N11*$C5</f>
        <v/>
      </c>
      <c r="O23" s="138">
        <f>O11*$C5</f>
        <v/>
      </c>
      <c r="P23" s="138">
        <f>P11*$C5</f>
        <v/>
      </c>
      <c r="Q23" s="138">
        <f>Q11*$C5</f>
        <v/>
      </c>
      <c r="R23" s="138">
        <f>R11*$C5</f>
        <v/>
      </c>
      <c r="S23" s="138">
        <f>S11*$C5</f>
        <v/>
      </c>
      <c r="T23" s="138">
        <f>T11*$C5</f>
        <v/>
      </c>
      <c r="U23" s="138">
        <f>U11*$C5</f>
        <v/>
      </c>
      <c r="V23" s="138">
        <f>V11*$C5</f>
        <v/>
      </c>
      <c r="W23" s="138">
        <f>W11*$C5</f>
        <v/>
      </c>
      <c r="X23" s="138">
        <f>X11*$C5</f>
        <v/>
      </c>
      <c r="Y23" s="138">
        <f>Y11*$C5</f>
        <v/>
      </c>
      <c r="Z23" s="138">
        <f>Z11*$C5</f>
        <v/>
      </c>
      <c r="AA23" s="138">
        <f>AA11*$C5</f>
        <v/>
      </c>
      <c r="AB23" s="138">
        <f>AB11*$C5</f>
        <v/>
      </c>
      <c r="AC23" s="138">
        <f>AC11*$C5</f>
        <v/>
      </c>
      <c r="AD23" s="138">
        <f>AD11*$C5</f>
        <v/>
      </c>
      <c r="AE23" s="138">
        <f>AE11*$C5</f>
        <v/>
      </c>
      <c r="AF23" s="138">
        <f>AF11*$C5</f>
        <v/>
      </c>
      <c r="AG23" s="138">
        <f>AG11*$C5</f>
        <v/>
      </c>
    </row>
    <row r="24">
      <c r="B24" t="inlineStr">
        <is>
          <t>CRUDE OIL</t>
        </is>
      </c>
      <c r="C24" s="138">
        <f>C12*$C6</f>
        <v/>
      </c>
      <c r="D24" s="138">
        <f>D12*$C6</f>
        <v/>
      </c>
      <c r="E24" s="138">
        <f>E12*$C6</f>
        <v/>
      </c>
      <c r="F24" s="138">
        <f>F12*$C6</f>
        <v/>
      </c>
      <c r="G24" s="138">
        <f>G12*$C6</f>
        <v/>
      </c>
      <c r="H24" s="138">
        <f>H12*$C6</f>
        <v/>
      </c>
      <c r="I24" s="138">
        <f>I12*$C6</f>
        <v/>
      </c>
      <c r="J24" s="138">
        <f>J12*$C6</f>
        <v/>
      </c>
      <c r="K24" s="138">
        <f>K12*$C6</f>
        <v/>
      </c>
      <c r="L24" s="138">
        <f>L12*$C6</f>
        <v/>
      </c>
      <c r="M24" s="138">
        <f>M12*$C6</f>
        <v/>
      </c>
      <c r="N24" s="138">
        <f>N12*$C6</f>
        <v/>
      </c>
      <c r="O24" s="138">
        <f>O12*$C6</f>
        <v/>
      </c>
      <c r="P24" s="138">
        <f>P12*$C6</f>
        <v/>
      </c>
      <c r="Q24" s="138">
        <f>Q12*$C6</f>
        <v/>
      </c>
      <c r="R24" s="138">
        <f>R12*$C6</f>
        <v/>
      </c>
      <c r="S24" s="138">
        <f>S12*$C6</f>
        <v/>
      </c>
      <c r="T24" s="138">
        <f>T12*$C6</f>
        <v/>
      </c>
      <c r="U24" s="138">
        <f>U12*$C6</f>
        <v/>
      </c>
      <c r="V24" s="138">
        <f>V12*$C6</f>
        <v/>
      </c>
      <c r="W24" s="138">
        <f>W12*$C6</f>
        <v/>
      </c>
      <c r="X24" s="138">
        <f>X12*$C6</f>
        <v/>
      </c>
      <c r="Y24" s="138">
        <f>Y12*$C6</f>
        <v/>
      </c>
      <c r="Z24" s="138">
        <f>Z12*$C6</f>
        <v/>
      </c>
      <c r="AA24" s="138">
        <f>AA12*$C6</f>
        <v/>
      </c>
      <c r="AB24" s="138">
        <f>AB12*$C6</f>
        <v/>
      </c>
      <c r="AC24" s="138">
        <f>AC12*$C6</f>
        <v/>
      </c>
      <c r="AD24" s="138">
        <f>AD12*$C6</f>
        <v/>
      </c>
      <c r="AE24" s="138">
        <f>AE12*$C6</f>
        <v/>
      </c>
      <c r="AF24" s="138">
        <f>AF12*$C6</f>
        <v/>
      </c>
      <c r="AG24" s="138">
        <f>AG12*$C6</f>
        <v/>
      </c>
    </row>
    <row r="25">
      <c r="B25" t="inlineStr">
        <is>
          <t>LPG PROPANE OR BUTANE</t>
        </is>
      </c>
      <c r="C25" s="138">
        <f>C13*$C7</f>
        <v/>
      </c>
      <c r="D25" s="138">
        <f>D13*$C7</f>
        <v/>
      </c>
      <c r="E25" s="138">
        <f>E13*$C7</f>
        <v/>
      </c>
      <c r="F25" s="138">
        <f>F13*$C7</f>
        <v/>
      </c>
      <c r="G25" s="138">
        <f>G13*$C7</f>
        <v/>
      </c>
      <c r="H25" s="138">
        <f>H13*$C7</f>
        <v/>
      </c>
      <c r="I25" s="138">
        <f>I13*$C7</f>
        <v/>
      </c>
      <c r="J25" s="138">
        <f>J13*$C7</f>
        <v/>
      </c>
      <c r="K25" s="138">
        <f>K13*$C7</f>
        <v/>
      </c>
      <c r="L25" s="138">
        <f>L13*$C7</f>
        <v/>
      </c>
      <c r="M25" s="138">
        <f>M13*$C7</f>
        <v/>
      </c>
      <c r="N25" s="138">
        <f>N13*$C7</f>
        <v/>
      </c>
      <c r="O25" s="138">
        <f>O13*$C7</f>
        <v/>
      </c>
      <c r="P25" s="138">
        <f>P13*$C7</f>
        <v/>
      </c>
      <c r="Q25" s="138">
        <f>Q13*$C7</f>
        <v/>
      </c>
      <c r="R25" s="138">
        <f>R13*$C7</f>
        <v/>
      </c>
      <c r="S25" s="138">
        <f>S13*$C7</f>
        <v/>
      </c>
      <c r="T25" s="138">
        <f>T13*$C7</f>
        <v/>
      </c>
      <c r="U25" s="138">
        <f>U13*$C7</f>
        <v/>
      </c>
      <c r="V25" s="138">
        <f>V13*$C7</f>
        <v/>
      </c>
      <c r="W25" s="138">
        <f>W13*$C7</f>
        <v/>
      </c>
      <c r="X25" s="138">
        <f>X13*$C7</f>
        <v/>
      </c>
      <c r="Y25" s="138">
        <f>Y13*$C7</f>
        <v/>
      </c>
      <c r="Z25" s="138">
        <f>Z13*$C7</f>
        <v/>
      </c>
      <c r="AA25" s="138">
        <f>AA13*$C7</f>
        <v/>
      </c>
      <c r="AB25" s="138">
        <f>AB13*$C7</f>
        <v/>
      </c>
      <c r="AC25" s="138">
        <f>AC13*$C7</f>
        <v/>
      </c>
      <c r="AD25" s="138">
        <f>AD13*$C7</f>
        <v/>
      </c>
      <c r="AE25" s="138">
        <f>AE13*$C7</f>
        <v/>
      </c>
      <c r="AF25" s="138">
        <f>AF13*$C7</f>
        <v/>
      </c>
      <c r="AG25" s="138">
        <f>AG13*$C7</f>
        <v/>
      </c>
    </row>
    <row r="27">
      <c r="A27" s="143" t="inlineStr">
        <is>
          <t>% Non-Energy Consumption by Sector</t>
        </is>
      </c>
      <c r="B27" s="144" t="n"/>
      <c r="C27" s="144" t="n"/>
    </row>
    <row r="28">
      <c r="A28" t="inlineStr">
        <is>
          <t>COAL</t>
        </is>
      </c>
      <c r="B28" t="inlineStr">
        <is>
          <t>iron and steel 241</t>
        </is>
      </c>
      <c r="C28" s="139">
        <f>IFERROR(IF((C22/C16)&gt;1,1,(C22/C16)),0)</f>
        <v/>
      </c>
      <c r="D28" s="139">
        <f>IFERROR(IF((D22/D16)&gt;1,1,(D22/D16)),0)</f>
        <v/>
      </c>
      <c r="E28" s="139">
        <f>IFERROR(IF((E22/E16)&gt;1,1,(E22/E16)),0)</f>
        <v/>
      </c>
      <c r="F28" s="139">
        <f>IFERROR(IF((F22/F16)&gt;1,1,(F22/F16)),0)</f>
        <v/>
      </c>
      <c r="G28" s="139">
        <f>IFERROR(IF((G22/G16)&gt;1,1,(G22/G16)),0)</f>
        <v/>
      </c>
      <c r="H28" s="139">
        <f>IFERROR(IF((H22/H16)&gt;1,1,(H22/H16)),0)</f>
        <v/>
      </c>
      <c r="I28" s="139">
        <f>IFERROR(IF((I22/I16)&gt;1,1,(I22/I16)),0)</f>
        <v/>
      </c>
      <c r="J28" s="139">
        <f>IFERROR(IF((J22/J16)&gt;1,1,(J22/J16)),0)</f>
        <v/>
      </c>
      <c r="K28" s="139">
        <f>IFERROR(IF((K22/K16)&gt;1,1,(K22/K16)),0)</f>
        <v/>
      </c>
      <c r="L28" s="139">
        <f>IFERROR(IF((L22/L16)&gt;1,1,(L22/L16)),0)</f>
        <v/>
      </c>
      <c r="M28" s="139">
        <f>IFERROR(IF((M22/M16)&gt;1,1,(M22/M16)),0)</f>
        <v/>
      </c>
      <c r="N28" s="139">
        <f>IFERROR(IF((N22/N16)&gt;1,1,(N22/N16)),0)</f>
        <v/>
      </c>
      <c r="O28" s="139">
        <f>IFERROR(IF((O22/O16)&gt;1,1,(O22/O16)),0)</f>
        <v/>
      </c>
      <c r="P28" s="139">
        <f>IFERROR(IF((P22/P16)&gt;1,1,(P22/P16)),0)</f>
        <v/>
      </c>
      <c r="Q28" s="139">
        <f>IFERROR(IF((Q22/Q16)&gt;1,1,(Q22/Q16)),0)</f>
        <v/>
      </c>
      <c r="R28" s="139">
        <f>IFERROR(IF((R22/R16)&gt;1,1,(R22/R16)),0)</f>
        <v/>
      </c>
      <c r="S28" s="139">
        <f>IFERROR(IF((S22/S16)&gt;1,1,(S22/S16)),0)</f>
        <v/>
      </c>
      <c r="T28" s="139">
        <f>IFERROR(IF((T22/T16)&gt;1,1,(T22/T16)),0)</f>
        <v/>
      </c>
      <c r="U28" s="139">
        <f>IFERROR(IF((U22/U16)&gt;1,1,(U22/U16)),0)</f>
        <v/>
      </c>
      <c r="V28" s="139">
        <f>IFERROR(IF((V22/V16)&gt;1,1,(V22/V16)),0)</f>
        <v/>
      </c>
      <c r="W28" s="139">
        <f>IFERROR(IF((W22/W16)&gt;1,1,(W22/W16)),0)</f>
        <v/>
      </c>
      <c r="X28" s="139">
        <f>IFERROR(IF((X22/X16)&gt;1,1,(X22/X16)),0)</f>
        <v/>
      </c>
      <c r="Y28" s="139">
        <f>IFERROR(IF((Y22/Y16)&gt;1,1,(Y22/Y16)),0)</f>
        <v/>
      </c>
      <c r="Z28" s="139">
        <f>IFERROR(IF((Z22/Z16)&gt;1,1,(Z22/Z16)),0)</f>
        <v/>
      </c>
      <c r="AA28" s="139">
        <f>IFERROR(IF((AA22/AA16)&gt;1,1,(AA22/AA16)),0)</f>
        <v/>
      </c>
      <c r="AB28" s="139">
        <f>IFERROR(IF((AB22/AB16)&gt;1,1,(AB22/AB16)),0)</f>
        <v/>
      </c>
      <c r="AC28" s="139">
        <f>IFERROR(IF((AC22/AC16)&gt;1,1,(AC22/AC16)),0)</f>
        <v/>
      </c>
      <c r="AD28" s="139">
        <f>IFERROR(IF((AD22/AD16)&gt;1,1,(AD22/AD16)),0)</f>
        <v/>
      </c>
      <c r="AE28" s="139">
        <f>IFERROR(IF((AE22/AE16)&gt;1,1,(AE22/AE16)),0)</f>
        <v/>
      </c>
      <c r="AF28" s="139">
        <f>IFERROR(IF((AF22/AF16)&gt;1,1,(AF22/AF16)),0)</f>
        <v/>
      </c>
      <c r="AG28" s="13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39">
        <f>IFERROR(IF((C23/C17)&gt;1,1,(C23/C17)),0)</f>
        <v/>
      </c>
      <c r="D29" s="139">
        <f>IFERROR(IF((D23/D17)&gt;1,1,(D23/D17)),0)</f>
        <v/>
      </c>
      <c r="E29" s="139">
        <f>IFERROR(IF((E23/E17)&gt;1,1,(E23/E17)),0)</f>
        <v/>
      </c>
      <c r="F29" s="139">
        <f>IFERROR(IF((F23/F17)&gt;1,1,(F23/F17)),0)</f>
        <v/>
      </c>
      <c r="G29" s="139">
        <f>IFERROR(IF((G23/G17)&gt;1,1,(G23/G17)),0)</f>
        <v/>
      </c>
      <c r="H29" s="139">
        <f>IFERROR(IF((H23/H17)&gt;1,1,(H23/H17)),0)</f>
        <v/>
      </c>
      <c r="I29" s="139">
        <f>IFERROR(IF((I23/I17)&gt;1,1,(I23/I17)),0)</f>
        <v/>
      </c>
      <c r="J29" s="139">
        <f>IFERROR(IF((J23/J17)&gt;1,1,(J23/J17)),0)</f>
        <v/>
      </c>
      <c r="K29" s="139">
        <f>IFERROR(IF((K23/K17)&gt;1,1,(K23/K17)),0)</f>
        <v/>
      </c>
      <c r="L29" s="139">
        <f>IFERROR(IF((L23/L17)&gt;1,1,(L23/L17)),0)</f>
        <v/>
      </c>
      <c r="M29" s="139">
        <f>IFERROR(IF((M23/M17)&gt;1,1,(M23/M17)),0)</f>
        <v/>
      </c>
      <c r="N29" s="139">
        <f>IFERROR(IF((N23/N17)&gt;1,1,(N23/N17)),0)</f>
        <v/>
      </c>
      <c r="O29" s="139">
        <f>IFERROR(IF((O23/O17)&gt;1,1,(O23/O17)),0)</f>
        <v/>
      </c>
      <c r="P29" s="139">
        <f>IFERROR(IF((P23/P17)&gt;1,1,(P23/P17)),0)</f>
        <v/>
      </c>
      <c r="Q29" s="139">
        <f>IFERROR(IF((Q23/Q17)&gt;1,1,(Q23/Q17)),0)</f>
        <v/>
      </c>
      <c r="R29" s="139">
        <f>IFERROR(IF((R23/R17)&gt;1,1,(R23/R17)),0)</f>
        <v/>
      </c>
      <c r="S29" s="139">
        <f>IFERROR(IF((S23/S17)&gt;1,1,(S23/S17)),0)</f>
        <v/>
      </c>
      <c r="T29" s="139">
        <f>IFERROR(IF((T23/T17)&gt;1,1,(T23/T17)),0)</f>
        <v/>
      </c>
      <c r="U29" s="139">
        <f>IFERROR(IF((U23/U17)&gt;1,1,(U23/U17)),0)</f>
        <v/>
      </c>
      <c r="V29" s="139">
        <f>IFERROR(IF((V23/V17)&gt;1,1,(V23/V17)),0)</f>
        <v/>
      </c>
      <c r="W29" s="139">
        <f>IFERROR(IF((W23/W17)&gt;1,1,(W23/W17)),0)</f>
        <v/>
      </c>
      <c r="X29" s="139">
        <f>IFERROR(IF((X23/X17)&gt;1,1,(X23/X17)),0)</f>
        <v/>
      </c>
      <c r="Y29" s="139">
        <f>IFERROR(IF((Y23/Y17)&gt;1,1,(Y23/Y17)),0)</f>
        <v/>
      </c>
      <c r="Z29" s="139">
        <f>IFERROR(IF((Z23/Z17)&gt;1,1,(Z23/Z17)),0)</f>
        <v/>
      </c>
      <c r="AA29" s="139">
        <f>IFERROR(IF((AA23/AA17)&gt;1,1,(AA23/AA17)),0)</f>
        <v/>
      </c>
      <c r="AB29" s="139">
        <f>IFERROR(IF((AB23/AB17)&gt;1,1,(AB23/AB17)),0)</f>
        <v/>
      </c>
      <c r="AC29" s="139">
        <f>IFERROR(IF((AC23/AC17)&gt;1,1,(AC23/AC17)),0)</f>
        <v/>
      </c>
      <c r="AD29" s="139">
        <f>IFERROR(IF((AD23/AD17)&gt;1,1,(AD23/AD17)),0)</f>
        <v/>
      </c>
      <c r="AE29" s="139">
        <f>IFERROR(IF((AE23/AE17)&gt;1,1,(AE23/AE17)),0)</f>
        <v/>
      </c>
      <c r="AF29" s="139">
        <f>IFERROR(IF((AF23/AF17)&gt;1,1,(AF23/AF17)),0)</f>
        <v/>
      </c>
      <c r="AG29" s="13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39">
        <f>IFERROR(IF((C24/C18)&gt;1,1,(C24/C18)),0)</f>
        <v/>
      </c>
      <c r="D30" s="139">
        <f>IFERROR(IF((D24/D18)&gt;1,1,(D24/D18)),0)</f>
        <v/>
      </c>
      <c r="E30" s="139">
        <f>IFERROR(IF((E24/E18)&gt;1,1,(E24/E18)),0)</f>
        <v/>
      </c>
      <c r="F30" s="139">
        <f>IFERROR(IF((F24/F18)&gt;1,1,(F24/F18)),0)</f>
        <v/>
      </c>
      <c r="G30" s="139">
        <f>IFERROR(IF((G24/G18)&gt;1,1,(G24/G18)),0)</f>
        <v/>
      </c>
      <c r="H30" s="139">
        <f>IFERROR(IF((H24/H18)&gt;1,1,(H24/H18)),0)</f>
        <v/>
      </c>
      <c r="I30" s="139">
        <f>IFERROR(IF((I24/I18)&gt;1,1,(I24/I18)),0)</f>
        <v/>
      </c>
      <c r="J30" s="139">
        <f>IFERROR(IF((J24/J18)&gt;1,1,(J24/J18)),0)</f>
        <v/>
      </c>
      <c r="K30" s="139">
        <f>IFERROR(IF((K24/K18)&gt;1,1,(K24/K18)),0)</f>
        <v/>
      </c>
      <c r="L30" s="139">
        <f>IFERROR(IF((L24/L18)&gt;1,1,(L24/L18)),0)</f>
        <v/>
      </c>
      <c r="M30" s="139">
        <f>IFERROR(IF((M24/M18)&gt;1,1,(M24/M18)),0)</f>
        <v/>
      </c>
      <c r="N30" s="139">
        <f>IFERROR(IF((N24/N18)&gt;1,1,(N24/N18)),0)</f>
        <v/>
      </c>
      <c r="O30" s="139">
        <f>IFERROR(IF((O24/O18)&gt;1,1,(O24/O18)),0)</f>
        <v/>
      </c>
      <c r="P30" s="139">
        <f>IFERROR(IF((P24/P18)&gt;1,1,(P24/P18)),0)</f>
        <v/>
      </c>
      <c r="Q30" s="139">
        <f>IFERROR(IF((Q24/Q18)&gt;1,1,(Q24/Q18)),0)</f>
        <v/>
      </c>
      <c r="R30" s="139">
        <f>IFERROR(IF((R24/R18)&gt;1,1,(R24/R18)),0)</f>
        <v/>
      </c>
      <c r="S30" s="139">
        <f>IFERROR(IF((S24/S18)&gt;1,1,(S24/S18)),0)</f>
        <v/>
      </c>
      <c r="T30" s="139">
        <f>IFERROR(IF((T24/T18)&gt;1,1,(T24/T18)),0)</f>
        <v/>
      </c>
      <c r="U30" s="139">
        <f>IFERROR(IF((U24/U18)&gt;1,1,(U24/U18)),0)</f>
        <v/>
      </c>
      <c r="V30" s="139">
        <f>IFERROR(IF((V24/V18)&gt;1,1,(V24/V18)),0)</f>
        <v/>
      </c>
      <c r="W30" s="139">
        <f>IFERROR(IF((W24/W18)&gt;1,1,(W24/W18)),0)</f>
        <v/>
      </c>
      <c r="X30" s="139">
        <f>IFERROR(IF((X24/X18)&gt;1,1,(X24/X18)),0)</f>
        <v/>
      </c>
      <c r="Y30" s="139">
        <f>IFERROR(IF((Y24/Y18)&gt;1,1,(Y24/Y18)),0)</f>
        <v/>
      </c>
      <c r="Z30" s="139">
        <f>IFERROR(IF((Z24/Z18)&gt;1,1,(Z24/Z18)),0)</f>
        <v/>
      </c>
      <c r="AA30" s="139">
        <f>IFERROR(IF((AA24/AA18)&gt;1,1,(AA24/AA18)),0)</f>
        <v/>
      </c>
      <c r="AB30" s="139">
        <f>IFERROR(IF((AB24/AB18)&gt;1,1,(AB24/AB18)),0)</f>
        <v/>
      </c>
      <c r="AC30" s="139">
        <f>IFERROR(IF((AC24/AC18)&gt;1,1,(AC24/AC18)),0)</f>
        <v/>
      </c>
      <c r="AD30" s="139">
        <f>IFERROR(IF((AD24/AD18)&gt;1,1,(AD24/AD18)),0)</f>
        <v/>
      </c>
      <c r="AE30" s="139">
        <f>IFERROR(IF((AE24/AE18)&gt;1,1,(AE24/AE18)),0)</f>
        <v/>
      </c>
      <c r="AF30" s="139">
        <f>IFERROR(IF((AF24/AF18)&gt;1,1,(AF24/AF18)),0)</f>
        <v/>
      </c>
      <c r="AG30" s="139">
        <f>IFERROR(IF((AG24/AG18)&gt;1,1,(AG24/AG18)),0)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39">
        <f>IFERROR(IF((C25/C19)&gt;1,1,(C25/C19)),0)</f>
        <v/>
      </c>
      <c r="D31" s="139">
        <f>IFERROR(IF((D25/D19)&gt;1,1,(D25/D19)),0)</f>
        <v/>
      </c>
      <c r="E31" s="139">
        <f>IFERROR(IF((E25/E19)&gt;1,1,(E25/E19)),0)</f>
        <v/>
      </c>
      <c r="F31" s="139">
        <f>IFERROR(IF((F25/F19)&gt;1,1,(F25/F19)),0)</f>
        <v/>
      </c>
      <c r="G31" s="139">
        <f>IFERROR(IF((G25/G19)&gt;1,1,(G25/G19)),0)</f>
        <v/>
      </c>
      <c r="H31" s="139">
        <f>IFERROR(IF((H25/H19)&gt;1,1,(H25/H19)),0)</f>
        <v/>
      </c>
      <c r="I31" s="139">
        <f>IFERROR(IF((I25/I19)&gt;1,1,(I25/I19)),0)</f>
        <v/>
      </c>
      <c r="J31" s="139">
        <f>IFERROR(IF((J25/J19)&gt;1,1,(J25/J19)),0)</f>
        <v/>
      </c>
      <c r="K31" s="139">
        <f>IFERROR(IF((K25/K19)&gt;1,1,(K25/K19)),0)</f>
        <v/>
      </c>
      <c r="L31" s="139">
        <f>IFERROR(IF((L25/L19)&gt;1,1,(L25/L19)),0)</f>
        <v/>
      </c>
      <c r="M31" s="139">
        <f>IFERROR(IF((M25/M19)&gt;1,1,(M25/M19)),0)</f>
        <v/>
      </c>
      <c r="N31" s="139">
        <f>IFERROR(IF((N25/N19)&gt;1,1,(N25/N19)),0)</f>
        <v/>
      </c>
      <c r="O31" s="139">
        <f>IFERROR(IF((O25/O19)&gt;1,1,(O25/O19)),0)</f>
        <v/>
      </c>
      <c r="P31" s="139">
        <f>IFERROR(IF((P25/P19)&gt;1,1,(P25/P19)),0)</f>
        <v/>
      </c>
      <c r="Q31" s="139">
        <f>IFERROR(IF((Q25/Q19)&gt;1,1,(Q25/Q19)),0)</f>
        <v/>
      </c>
      <c r="R31" s="139">
        <f>IFERROR(IF((R25/R19)&gt;1,1,(R25/R19)),0)</f>
        <v/>
      </c>
      <c r="S31" s="139">
        <f>IFERROR(IF((S25/S19)&gt;1,1,(S25/S19)),0)</f>
        <v/>
      </c>
      <c r="T31" s="139">
        <f>IFERROR(IF((T25/T19)&gt;1,1,(T25/T19)),0)</f>
        <v/>
      </c>
      <c r="U31" s="139">
        <f>IFERROR(IF((U25/U19)&gt;1,1,(U25/U19)),0)</f>
        <v/>
      </c>
      <c r="V31" s="139">
        <f>IFERROR(IF((V25/V19)&gt;1,1,(V25/V19)),0)</f>
        <v/>
      </c>
      <c r="W31" s="139">
        <f>IFERROR(IF((W25/W19)&gt;1,1,(W25/W19)),0)</f>
        <v/>
      </c>
      <c r="X31" s="139">
        <f>IFERROR(IF((X25/X19)&gt;1,1,(X25/X19)),0)</f>
        <v/>
      </c>
      <c r="Y31" s="139">
        <f>IFERROR(IF((Y25/Y19)&gt;1,1,(Y25/Y19)),0)</f>
        <v/>
      </c>
      <c r="Z31" s="139">
        <f>IFERROR(IF((Z25/Z19)&gt;1,1,(Z25/Z19)),0)</f>
        <v/>
      </c>
      <c r="AA31" s="139">
        <f>IFERROR(IF((AA25/AA19)&gt;1,1,(AA25/AA19)),0)</f>
        <v/>
      </c>
      <c r="AB31" s="139">
        <f>IFERROR(IF((AB25/AB19)&gt;1,1,(AB25/AB19)),0)</f>
        <v/>
      </c>
      <c r="AC31" s="139">
        <f>IFERROR(IF((AC25/AC19)&gt;1,1,(AC25/AC19)),0)</f>
        <v/>
      </c>
      <c r="AD31" s="139">
        <f>IFERROR(IF((AD25/AD19)&gt;1,1,(AD25/AD19)),0)</f>
        <v/>
      </c>
      <c r="AE31" s="139">
        <f>IFERROR(IF((AE25/AE19)&gt;1,1,(AE25/AE19)),0)</f>
        <v/>
      </c>
      <c r="AF31" s="139">
        <f>IFERROR(IF((AF25/AF19)&gt;1,1,(AF25/AF19)),0)</f>
        <v/>
      </c>
      <c r="AG31" s="13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59" min="1" max="1"/>
    <col width="14.6640625" customWidth="1" style="159" min="2" max="2"/>
    <col width="9.5" customWidth="1" style="159" min="3" max="3"/>
    <col width="9.5" bestFit="1" customWidth="1" style="159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93" t="n"/>
      <c r="C150" s="193" t="n"/>
      <c r="D150" s="193" t="n"/>
      <c r="E150" s="193" t="n"/>
      <c r="F150" s="193" t="n"/>
      <c r="G150" s="193" t="n"/>
      <c r="H150" s="193" t="n"/>
      <c r="I150" s="193" t="n"/>
      <c r="J150" s="193" t="n"/>
      <c r="K150" s="193" t="n"/>
      <c r="L150" s="193" t="n"/>
    </row>
    <row r="151">
      <c r="B151" s="193" t="n"/>
      <c r="C151" s="193" t="n"/>
      <c r="D151" s="193" t="n"/>
      <c r="E151" s="193" t="n"/>
      <c r="F151" s="193" t="n"/>
      <c r="G151" s="193" t="n"/>
      <c r="H151" s="193" t="n"/>
      <c r="I151" s="193" t="n"/>
      <c r="J151" s="193" t="n"/>
      <c r="K151" s="193" t="n"/>
      <c r="L151" s="193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59" min="1" max="1"/>
    <col width="49" customWidth="1" style="159" min="2" max="2"/>
    <col width="9.1640625" customWidth="1" style="159" min="3" max="3"/>
    <col width="9.1640625" customWidth="1" style="159" min="4" max="16384"/>
  </cols>
  <sheetData>
    <row r="1" ht="15" customHeight="1" s="159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59" thickTop="1"/>
    <row r="3" ht="15" customHeight="1" s="159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59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59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59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59">
      <c r="C7" s="43" t="n"/>
      <c r="D7" s="43" t="n"/>
      <c r="E7" s="43" t="n"/>
      <c r="F7" s="43" t="n"/>
      <c r="G7" s="43" t="n"/>
      <c r="H7" s="43" t="n"/>
    </row>
    <row r="10" ht="15" customHeight="1" s="159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59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59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59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59" thickTop="1"/>
    <row r="15" ht="15" customHeight="1" s="159">
      <c r="B15" s="47" t="inlineStr">
        <is>
          <t xml:space="preserve"> Crude Oil</t>
        </is>
      </c>
    </row>
    <row r="16" ht="15" customHeight="1" s="159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6" t="n">
        <v>0.015292</v>
      </c>
    </row>
    <row r="17" ht="15" customHeight="1" s="159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6" t="n">
        <v>0.023223</v>
      </c>
    </row>
    <row r="18" ht="15" customHeight="1" s="159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6" t="n">
        <v>0.01492</v>
      </c>
    </row>
    <row r="19" ht="15" customHeight="1" s="159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6" t="inlineStr">
        <is>
          <t>- -</t>
        </is>
      </c>
    </row>
    <row r="20" ht="15" customHeight="1" s="159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6" t="n">
        <v>-0.028261</v>
      </c>
    </row>
    <row r="21" ht="15" customHeight="1" s="159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6" t="n">
        <v>0.004228</v>
      </c>
    </row>
    <row r="22" ht="15" customHeight="1" s="159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6" t="inlineStr">
        <is>
          <t>- -</t>
        </is>
      </c>
    </row>
    <row r="23" ht="15" customHeight="1" s="159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7" t="n">
        <v>0.005658</v>
      </c>
    </row>
    <row r="25" ht="15" customHeight="1" s="159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6" t="n">
        <v>0.013454</v>
      </c>
    </row>
    <row r="26" ht="15" customHeight="1" s="159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6" t="n">
        <v>-0.006651</v>
      </c>
    </row>
    <row r="27" ht="15" customHeight="1" s="159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6" t="n">
        <v>-0.001061</v>
      </c>
    </row>
    <row r="28" ht="15" customHeight="1" s="159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6" t="n">
        <v>-0.005025</v>
      </c>
    </row>
    <row r="29" ht="15" customHeight="1" s="159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6" t="n">
        <v>0.007799</v>
      </c>
    </row>
    <row r="30" ht="15" customHeight="1" s="159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6" t="n">
        <v>-0.00187</v>
      </c>
    </row>
    <row r="31" ht="16" customHeight="1" s="159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6" t="inlineStr">
        <is>
          <t>- -</t>
        </is>
      </c>
    </row>
    <row r="32" ht="16" customHeight="1" s="159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6" t="n">
        <v>0.015907</v>
      </c>
    </row>
    <row r="33" ht="16" customHeight="1" s="159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6" t="n">
        <v>0.007911</v>
      </c>
    </row>
    <row r="34" ht="16" customHeight="1" s="159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6" t="n">
        <v>0.006787</v>
      </c>
    </row>
    <row r="35" ht="16" customHeight="1" s="159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6" t="n">
        <v>0.01125</v>
      </c>
    </row>
    <row r="36" ht="16" customHeight="1" s="159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6" t="n">
        <v>0.039829</v>
      </c>
    </row>
    <row r="37" ht="16" customHeight="1" s="159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6" t="inlineStr">
        <is>
          <t>- -</t>
        </is>
      </c>
    </row>
    <row r="38" ht="16" customHeight="1" s="159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6" t="inlineStr">
        <is>
          <t>- -</t>
        </is>
      </c>
    </row>
    <row r="39" ht="16" customHeight="1" s="159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6" t="n">
        <v>0.002718</v>
      </c>
    </row>
    <row r="40" ht="16" customHeight="1" s="159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6" t="n">
        <v>0.036709</v>
      </c>
    </row>
    <row r="41" ht="16" customHeight="1" s="159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6" t="inlineStr">
        <is>
          <t>- -</t>
        </is>
      </c>
    </row>
    <row r="42" ht="16" customHeight="1" s="159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6" t="n">
        <v>0.027174</v>
      </c>
    </row>
    <row r="43" ht="16" customHeight="1" s="159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6" t="n">
        <v>0.032188</v>
      </c>
    </row>
    <row r="44" ht="16" customHeight="1" s="159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6" t="n">
        <v>0.015452</v>
      </c>
    </row>
    <row r="45" ht="16" customHeight="1" s="159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6" t="inlineStr">
        <is>
          <t>- -</t>
        </is>
      </c>
    </row>
    <row r="46" ht="16" customHeight="1" s="159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6" t="inlineStr">
        <is>
          <t>- -</t>
        </is>
      </c>
    </row>
    <row r="47" ht="16" customHeight="1" s="159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6" t="inlineStr">
        <is>
          <t>- -</t>
        </is>
      </c>
    </row>
    <row r="48" ht="16" customHeight="1" s="159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6" t="n">
        <v>0.000865</v>
      </c>
    </row>
    <row r="50" ht="15" customHeight="1" s="159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7" t="n">
        <v>0.007235</v>
      </c>
    </row>
    <row r="53" ht="15" customHeight="1" s="159">
      <c r="B53" s="47" t="inlineStr">
        <is>
          <t xml:space="preserve"> Product Supplied</t>
        </is>
      </c>
    </row>
    <row r="54" ht="15" customHeight="1" s="159">
      <c r="B54" s="47" t="inlineStr">
        <is>
          <t xml:space="preserve">   by Fuel</t>
        </is>
      </c>
    </row>
    <row r="55" ht="15" customHeight="1" s="159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6" t="n">
        <v>0.02062</v>
      </c>
    </row>
    <row r="56" ht="15" customHeight="1" s="159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6" t="n">
        <v>0.001308</v>
      </c>
    </row>
    <row r="57" ht="15" customHeight="1" s="159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6" t="n">
        <v>0.002463</v>
      </c>
    </row>
    <row r="58" ht="15" customHeight="1" s="159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6" t="n">
        <v>0.023714</v>
      </c>
    </row>
    <row r="59" ht="15" customHeight="1" s="159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6" t="n">
        <v>0.003157</v>
      </c>
    </row>
    <row r="60" ht="15" customHeight="1" s="159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6" t="n">
        <v>0.002619</v>
      </c>
    </row>
    <row r="61" ht="15" customHeight="1" s="159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6" t="n">
        <v>0.003901</v>
      </c>
    </row>
    <row r="62" ht="15" customHeight="1" s="159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6" t="n">
        <v>0.00392</v>
      </c>
    </row>
    <row r="63" ht="15" customHeight="1" s="159">
      <c r="B63" s="47" t="inlineStr">
        <is>
          <t xml:space="preserve">   by Sector</t>
        </is>
      </c>
    </row>
    <row r="64" ht="15" customHeight="1" s="159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6" t="n">
        <v>-0.00092</v>
      </c>
    </row>
    <row r="65" ht="15" customHeight="1" s="159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6" t="n">
        <v>0.015996</v>
      </c>
    </row>
    <row r="66" ht="16" customHeight="1" s="159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6" t="n">
        <v>0.003788</v>
      </c>
    </row>
    <row r="67" ht="15" customHeight="1" s="159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6" t="n">
        <v>-0.036084</v>
      </c>
    </row>
    <row r="68" ht="15" customHeight="1" s="159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6" t="n">
        <v>0.001869</v>
      </c>
    </row>
    <row r="69" ht="15" customHeight="1" s="159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7" t="n">
        <v>0.007556</v>
      </c>
    </row>
    <row r="71" ht="15" customHeight="1" s="159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6" t="inlineStr">
        <is>
          <t>- -</t>
        </is>
      </c>
    </row>
    <row r="73" ht="16" customHeight="1" s="159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6" t="n">
        <v>0.00128</v>
      </c>
    </row>
    <row r="74" ht="15" customHeight="1" s="159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6" t="n">
        <v>0.003531</v>
      </c>
    </row>
    <row r="75" ht="15" customHeight="1" s="159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6" t="n">
        <v>-0.020845</v>
      </c>
    </row>
    <row r="76" ht="15" customHeight="1" s="159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6" t="n">
        <v>0.006862</v>
      </c>
    </row>
    <row r="77" ht="15" customHeight="1" s="159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6" t="n">
        <v>0.09145</v>
      </c>
    </row>
    <row r="78" ht="15" customHeight="1" s="159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6" t="n">
        <v>0.083611</v>
      </c>
    </row>
    <row r="79">
      <c r="B79" s="47" t="inlineStr">
        <is>
          <t>Expenditures for Imported Crude Oil and</t>
        </is>
      </c>
    </row>
    <row r="80" ht="15" customHeight="1" s="159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6" t="n">
        <v>-0.002602</v>
      </c>
    </row>
    <row r="82" ht="15" customHeight="1" s="159" thickBot="1"/>
    <row r="83" ht="15" customHeight="1" s="159">
      <c r="B83" s="160" t="inlineStr">
        <is>
          <t>1/ Includes lease condensate.</t>
        </is>
      </c>
      <c r="C83" s="161" t="n"/>
      <c r="D83" s="161" t="n"/>
      <c r="E83" s="161" t="n"/>
      <c r="F83" s="161" t="n"/>
      <c r="G83" s="161" t="n"/>
      <c r="H83" s="161" t="n"/>
      <c r="I83" s="161" t="n"/>
      <c r="J83" s="161" t="n"/>
      <c r="K83" s="161" t="n"/>
      <c r="L83" s="161" t="n"/>
      <c r="M83" s="161" t="n"/>
      <c r="N83" s="161" t="n"/>
      <c r="O83" s="161" t="n"/>
      <c r="P83" s="161" t="n"/>
      <c r="Q83" s="161" t="n"/>
      <c r="R83" s="161" t="n"/>
      <c r="S83" s="161" t="n"/>
      <c r="T83" s="161" t="n"/>
      <c r="U83" s="161" t="n"/>
      <c r="V83" s="161" t="n"/>
      <c r="W83" s="161" t="n"/>
      <c r="X83" s="161" t="n"/>
      <c r="Y83" s="161" t="n"/>
      <c r="Z83" s="161" t="n"/>
      <c r="AA83" s="161" t="n"/>
      <c r="AB83" s="161" t="n"/>
      <c r="AC83" s="161" t="n"/>
      <c r="AD83" s="161" t="n"/>
      <c r="AE83" s="161" t="n"/>
      <c r="AF83" s="161" t="n"/>
      <c r="AG83" s="161" t="n"/>
      <c r="AH83" s="163" t="n"/>
    </row>
    <row r="84" ht="15" customHeight="1" s="159">
      <c r="B84" s="19" t="inlineStr">
        <is>
          <t>2/ Strategic petroleum reserve stock additions plus unaccounted for crude oil and crude oil stock withdrawals.</t>
        </is>
      </c>
    </row>
    <row r="85" ht="15" customHeight="1" s="159">
      <c r="B85" s="19" t="inlineStr">
        <is>
          <t>3/ Includes other hydrocarbons and alcohols.</t>
        </is>
      </c>
    </row>
    <row r="86" ht="15" customHeight="1" s="159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59">
      <c r="B87" s="19" t="inlineStr">
        <is>
          <t>have a lower specific gravity than the crude oil processed.</t>
        </is>
      </c>
    </row>
    <row r="88" ht="15" customHeight="1" s="159">
      <c r="B88" s="19" t="inlineStr">
        <is>
          <t>5/ Includes pyrolysis oils, biomass-derived Fischer-Tropsch liquids, biobutanol, and renewable feedstocks used for the</t>
        </is>
      </c>
    </row>
    <row r="89" ht="15" customHeight="1" s="159">
      <c r="B89" s="19" t="inlineStr">
        <is>
          <t>on-site production of diesel and gasoline.</t>
        </is>
      </c>
    </row>
    <row r="90" ht="15" customHeight="1" s="159">
      <c r="B90" s="19" t="inlineStr">
        <is>
          <t>6/ Includes domestic sources of other blending components, other hydrocarbons, and ethers.</t>
        </is>
      </c>
    </row>
    <row r="91" ht="15" customHeight="1" s="159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59">
      <c r="B93" s="19" t="inlineStr">
        <is>
          <t>8/ Includes ethane, natural gasoline, and refinery olefins.</t>
        </is>
      </c>
    </row>
    <row r="94" ht="15" customHeight="1" s="159">
      <c r="B94" s="19" t="inlineStr">
        <is>
          <t>9/ Includes ethanol and ethers blended into gasoline.</t>
        </is>
      </c>
    </row>
    <row r="95" ht="15" customHeight="1" s="159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59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59">
      <c r="B97" s="19" t="inlineStr">
        <is>
          <t>11/ Includes only kerosene type.</t>
        </is>
      </c>
    </row>
    <row r="98" ht="15" customHeight="1" s="159">
      <c r="B98" s="19" t="inlineStr">
        <is>
          <t>12/ Includes distillate fuel oil from petroleum and biomass feedstocks and kerosene use in the residential sector.</t>
        </is>
      </c>
    </row>
    <row r="99" ht="15" customHeight="1" s="159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59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59">
      <c r="B103" s="19" t="inlineStr">
        <is>
          <t>16/ Represents consumption unattributed to the sectors above.</t>
        </is>
      </c>
    </row>
    <row r="104" ht="15" customHeight="1" s="159">
      <c r="B104" s="19" t="inlineStr">
        <is>
          <t>17/ Balancing item. Includes unaccounted for supply, losses, and gains.</t>
        </is>
      </c>
    </row>
    <row r="105" ht="15" customHeight="1" s="159">
      <c r="B105" s="19" t="inlineStr">
        <is>
          <t>18/ End-of-year operable capacity.</t>
        </is>
      </c>
    </row>
    <row r="106" ht="15" customHeight="1" s="159">
      <c r="B106" s="19" t="inlineStr">
        <is>
          <t>19/ Rate is calculated by dividing the gross annual input to atmospheric crude oil distillation units by their</t>
        </is>
      </c>
    </row>
    <row r="107" ht="15" customHeight="1" s="159">
      <c r="B107" s="19" t="inlineStr">
        <is>
          <t>operable refining capacity in barrels per calendar day.</t>
        </is>
      </c>
    </row>
    <row r="108" ht="15" customHeight="1" s="159">
      <c r="B108" s="19" t="inlineStr">
        <is>
          <t>- - = Not applicable.</t>
        </is>
      </c>
    </row>
    <row r="109" ht="15" customHeight="1" s="159">
      <c r="B109" s="19" t="inlineStr">
        <is>
          <t>Note:  Totals may not equal sum of components due to independent rounding.</t>
        </is>
      </c>
    </row>
    <row r="110" ht="15" customHeight="1" s="159">
      <c r="B110" s="19" t="inlineStr">
        <is>
          <t>Sources:  2020:  U.S. Energy Information Administration (EIA), Short-Term Energy Outlook, October 2020 and EIA,</t>
        </is>
      </c>
    </row>
    <row r="111" ht="15" customHeight="1" s="159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59"/>
    <row r="308" ht="15" customHeight="1" s="159"/>
    <row r="511" ht="15" customHeight="1" s="159"/>
    <row r="712" ht="15" customHeight="1" s="159"/>
    <row r="887" ht="15" customHeight="1" s="159"/>
    <row r="1100" ht="15" customHeight="1" s="159"/>
    <row r="1227" ht="15" customHeight="1" s="159"/>
    <row r="1390" ht="15" customHeight="1" s="159"/>
    <row r="1502" ht="15" customHeight="1" s="159"/>
    <row r="1604" ht="15" customHeight="1" s="159"/>
    <row r="1698" ht="15" customHeight="1" s="159"/>
    <row r="1945" ht="15" customHeight="1" s="159"/>
    <row r="2031" ht="15" customHeight="1" s="159"/>
    <row r="2153" ht="15" customHeight="1" s="159"/>
    <row r="2317" ht="15" customHeight="1" s="159"/>
    <row r="2419" ht="15" customHeight="1" s="159"/>
    <row r="2509" ht="15" customHeight="1" s="159"/>
    <row r="2598" ht="15" customHeight="1" s="159"/>
    <row r="2719" ht="15" customHeight="1" s="159"/>
    <row r="2837" ht="15" customHeight="1" s="159"/>
  </sheetData>
  <mergeCells count="21">
    <mergeCell ref="B83:AG83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45">
        <f>1-Calcs!C28</f>
        <v/>
      </c>
      <c r="C15" s="145">
        <f>1-Calcs!D28</f>
        <v/>
      </c>
      <c r="D15" s="145">
        <f>1-Calcs!E28</f>
        <v/>
      </c>
      <c r="E15" s="145">
        <f>1-Calcs!F28</f>
        <v/>
      </c>
      <c r="F15" s="145">
        <f>1-Calcs!G28</f>
        <v/>
      </c>
      <c r="G15" s="145">
        <f>1-Calcs!H28</f>
        <v/>
      </c>
      <c r="H15" s="145">
        <f>1-Calcs!I28</f>
        <v/>
      </c>
      <c r="I15" s="145">
        <f>1-Calcs!J28</f>
        <v/>
      </c>
      <c r="J15" s="145">
        <f>1-Calcs!K28</f>
        <v/>
      </c>
      <c r="K15" s="145">
        <f>1-Calcs!L28</f>
        <v/>
      </c>
      <c r="L15" s="145">
        <f>1-Calcs!M28</f>
        <v/>
      </c>
      <c r="M15" s="145">
        <f>1-Calcs!N28</f>
        <v/>
      </c>
      <c r="N15" s="145">
        <f>1-Calcs!O28</f>
        <v/>
      </c>
      <c r="O15" s="145">
        <f>1-Calcs!P28</f>
        <v/>
      </c>
      <c r="P15" s="145">
        <f>1-Calcs!Q28</f>
        <v/>
      </c>
      <c r="Q15" s="145">
        <f>1-Calcs!R28</f>
        <v/>
      </c>
      <c r="R15" s="145">
        <f>1-Calcs!S28</f>
        <v/>
      </c>
      <c r="S15" s="145">
        <f>1-Calcs!T28</f>
        <v/>
      </c>
      <c r="T15" s="145">
        <f>1-Calcs!U28</f>
        <v/>
      </c>
      <c r="U15" s="145">
        <f>1-Calcs!V28</f>
        <v/>
      </c>
      <c r="V15" s="145">
        <f>1-Calcs!W28</f>
        <v/>
      </c>
      <c r="W15" s="145">
        <f>1-Calcs!X28</f>
        <v/>
      </c>
      <c r="X15" s="145">
        <f>1-Calcs!Y28</f>
        <v/>
      </c>
      <c r="Y15" s="145">
        <f>1-Calcs!Z28</f>
        <v/>
      </c>
      <c r="Z15" s="145">
        <f>1-Calcs!AA28</f>
        <v/>
      </c>
      <c r="AA15" s="145">
        <f>1-Calcs!AB28</f>
        <v/>
      </c>
      <c r="AB15" s="145">
        <f>1-Calcs!AC28</f>
        <v/>
      </c>
      <c r="AC15" s="145">
        <f>1-Calcs!AD28</f>
        <v/>
      </c>
      <c r="AD15" s="145">
        <f>1-Calcs!AE28</f>
        <v/>
      </c>
      <c r="AE15" s="145">
        <f>1-Calcs!AF28</f>
        <v/>
      </c>
      <c r="AF15" s="14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0.66406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45">
        <f>1-Calcs!C29</f>
        <v/>
      </c>
      <c r="C11" s="145">
        <f>1-Calcs!D29</f>
        <v/>
      </c>
      <c r="D11" s="145">
        <f>1-Calcs!E29</f>
        <v/>
      </c>
      <c r="E11" s="145">
        <f>1-Calcs!F29</f>
        <v/>
      </c>
      <c r="F11" s="145">
        <f>1-Calcs!G29</f>
        <v/>
      </c>
      <c r="G11" s="145">
        <f>1-Calcs!H29</f>
        <v/>
      </c>
      <c r="H11" s="145">
        <f>1-Calcs!I29</f>
        <v/>
      </c>
      <c r="I11" s="145">
        <f>1-Calcs!J29</f>
        <v/>
      </c>
      <c r="J11" s="145">
        <f>1-Calcs!K29</f>
        <v/>
      </c>
      <c r="K11" s="145">
        <f>1-Calcs!L29</f>
        <v/>
      </c>
      <c r="L11" s="145">
        <f>1-Calcs!M29</f>
        <v/>
      </c>
      <c r="M11" s="145">
        <f>1-Calcs!N29</f>
        <v/>
      </c>
      <c r="N11" s="145">
        <f>1-Calcs!O29</f>
        <v/>
      </c>
      <c r="O11" s="145">
        <f>1-Calcs!P29</f>
        <v/>
      </c>
      <c r="P11" s="145">
        <f>1-Calcs!Q29</f>
        <v/>
      </c>
      <c r="Q11" s="145">
        <f>1-Calcs!R29</f>
        <v/>
      </c>
      <c r="R11" s="145">
        <f>1-Calcs!S29</f>
        <v/>
      </c>
      <c r="S11" s="145">
        <f>1-Calcs!T29</f>
        <v/>
      </c>
      <c r="T11" s="145">
        <f>1-Calcs!U29</f>
        <v/>
      </c>
      <c r="U11" s="145">
        <f>1-Calcs!V29</f>
        <v/>
      </c>
      <c r="V11" s="145">
        <f>1-Calcs!W29</f>
        <v/>
      </c>
      <c r="W11" s="145">
        <f>1-Calcs!X29</f>
        <v/>
      </c>
      <c r="X11" s="145">
        <f>1-Calcs!Y29</f>
        <v/>
      </c>
      <c r="Y11" s="145">
        <f>1-Calcs!Z29</f>
        <v/>
      </c>
      <c r="Z11" s="145">
        <f>1-Calcs!AA29</f>
        <v/>
      </c>
      <c r="AA11" s="145">
        <f>1-Calcs!AB29</f>
        <v/>
      </c>
      <c r="AB11" s="145">
        <f>1-Calcs!AC29</f>
        <v/>
      </c>
      <c r="AC11" s="145">
        <f>1-Calcs!AD29</f>
        <v/>
      </c>
      <c r="AD11" s="145">
        <f>1-Calcs!AE29</f>
        <v/>
      </c>
      <c r="AE11" s="145">
        <f>1-Calcs!AF29</f>
        <v/>
      </c>
      <c r="AF11" s="14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832031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0" sqref="B10"/>
    </sheetView>
  </sheetViews>
  <sheetFormatPr baseColWidth="10" defaultColWidth="9.1640625" defaultRowHeight="15"/>
  <cols>
    <col width="39.83203125" customWidth="1" style="159" min="1" max="1"/>
    <col width="11.3320312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s="145">
        <f>1-Calcs!C30</f>
        <v/>
      </c>
      <c r="C10" s="145">
        <f>1-Calcs!D30</f>
        <v/>
      </c>
      <c r="D10" s="145">
        <f>1-Calcs!E30</f>
        <v/>
      </c>
      <c r="E10" s="145">
        <f>1-Calcs!F30</f>
        <v/>
      </c>
      <c r="F10" s="145">
        <f>1-Calcs!G30</f>
        <v/>
      </c>
      <c r="G10" s="145">
        <f>1-Calcs!H30</f>
        <v/>
      </c>
      <c r="H10" s="145">
        <f>1-Calcs!I30</f>
        <v/>
      </c>
      <c r="I10" s="145">
        <f>1-Calcs!J30</f>
        <v/>
      </c>
      <c r="J10" s="145">
        <f>1-Calcs!K30</f>
        <v/>
      </c>
      <c r="K10" s="145">
        <f>1-Calcs!L30</f>
        <v/>
      </c>
      <c r="L10" s="145">
        <f>1-Calcs!M30</f>
        <v/>
      </c>
      <c r="M10" s="145">
        <f>1-Calcs!N30</f>
        <v/>
      </c>
      <c r="N10" s="145">
        <f>1-Calcs!O30</f>
        <v/>
      </c>
      <c r="O10" s="145">
        <f>1-Calcs!P30</f>
        <v/>
      </c>
      <c r="P10" s="145">
        <f>1-Calcs!Q30</f>
        <v/>
      </c>
      <c r="Q10" s="145">
        <f>1-Calcs!R30</f>
        <v/>
      </c>
      <c r="R10" s="145">
        <f>1-Calcs!S30</f>
        <v/>
      </c>
      <c r="S10" s="145">
        <f>1-Calcs!T30</f>
        <v/>
      </c>
      <c r="T10" s="145">
        <f>1-Calcs!U30</f>
        <v/>
      </c>
      <c r="U10" s="145">
        <f>1-Calcs!V30</f>
        <v/>
      </c>
      <c r="V10" s="145">
        <f>1-Calcs!W30</f>
        <v/>
      </c>
      <c r="W10" s="145">
        <f>1-Calcs!X30</f>
        <v/>
      </c>
      <c r="X10" s="145">
        <f>1-Calcs!Y30</f>
        <v/>
      </c>
      <c r="Y10" s="145">
        <f>1-Calcs!Z30</f>
        <v/>
      </c>
      <c r="Z10" s="145">
        <f>1-Calcs!AA30</f>
        <v/>
      </c>
      <c r="AA10" s="145">
        <f>1-Calcs!AB30</f>
        <v/>
      </c>
      <c r="AB10" s="145">
        <f>1-Calcs!AC30</f>
        <v/>
      </c>
      <c r="AC10" s="145">
        <f>1-Calcs!AD30</f>
        <v/>
      </c>
      <c r="AD10" s="145">
        <f>1-Calcs!AE30</f>
        <v/>
      </c>
      <c r="AE10" s="145">
        <f>1-Calcs!AF30</f>
        <v/>
      </c>
      <c r="AF10" s="145">
        <f>1-Calcs!AG30</f>
        <v/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2.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45">
        <f>1-Calcs!C31</f>
        <v/>
      </c>
      <c r="C11" s="145">
        <f>1-Calcs!D31</f>
        <v/>
      </c>
      <c r="D11" s="145">
        <f>1-Calcs!E31</f>
        <v/>
      </c>
      <c r="E11" s="145">
        <f>1-Calcs!F31</f>
        <v/>
      </c>
      <c r="F11" s="145">
        <f>1-Calcs!G31</f>
        <v/>
      </c>
      <c r="G11" s="145">
        <f>1-Calcs!H31</f>
        <v/>
      </c>
      <c r="H11" s="145">
        <f>1-Calcs!I31</f>
        <v/>
      </c>
      <c r="I11" s="145">
        <f>1-Calcs!J31</f>
        <v/>
      </c>
      <c r="J11" s="145">
        <f>1-Calcs!K31</f>
        <v/>
      </c>
      <c r="K11" s="145">
        <f>1-Calcs!L31</f>
        <v/>
      </c>
      <c r="L11" s="145">
        <f>1-Calcs!M31</f>
        <v/>
      </c>
      <c r="M11" s="145">
        <f>1-Calcs!N31</f>
        <v/>
      </c>
      <c r="N11" s="145">
        <f>1-Calcs!O31</f>
        <v/>
      </c>
      <c r="O11" s="145">
        <f>1-Calcs!P31</f>
        <v/>
      </c>
      <c r="P11" s="145">
        <f>1-Calcs!Q31</f>
        <v/>
      </c>
      <c r="Q11" s="145">
        <f>1-Calcs!R31</f>
        <v/>
      </c>
      <c r="R11" s="145">
        <f>1-Calcs!S31</f>
        <v/>
      </c>
      <c r="S11" s="145">
        <f>1-Calcs!T31</f>
        <v/>
      </c>
      <c r="T11" s="145">
        <f>1-Calcs!U31</f>
        <v/>
      </c>
      <c r="U11" s="145">
        <f>1-Calcs!V31</f>
        <v/>
      </c>
      <c r="V11" s="145">
        <f>1-Calcs!W31</f>
        <v/>
      </c>
      <c r="W11" s="145">
        <f>1-Calcs!X31</f>
        <v/>
      </c>
      <c r="X11" s="145">
        <f>1-Calcs!Y31</f>
        <v/>
      </c>
      <c r="Y11" s="145">
        <f>1-Calcs!Z31</f>
        <v/>
      </c>
      <c r="Z11" s="145">
        <f>1-Calcs!AA31</f>
        <v/>
      </c>
      <c r="AA11" s="145">
        <f>1-Calcs!AB31</f>
        <v/>
      </c>
      <c r="AB11" s="145">
        <f>1-Calcs!AC31</f>
        <v/>
      </c>
      <c r="AC11" s="145">
        <f>1-Calcs!AD31</f>
        <v/>
      </c>
      <c r="AD11" s="145">
        <f>1-Calcs!AE31</f>
        <v/>
      </c>
      <c r="AE11" s="145">
        <f>1-Calcs!AF31</f>
        <v/>
      </c>
      <c r="AF11" s="14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n"/>
      <c r="B10" s="24" t="n"/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59" thickTop="1"/>
    <row r="15" ht="15" customHeight="1" s="159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B16" s="25" t="inlineStr">
        <is>
          <t>Inputs to Distillation Units</t>
        </is>
      </c>
    </row>
    <row r="17" ht="15" customHeight="1" s="159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8" t="n"/>
    </row>
    <row r="19" ht="15" customHeight="1" s="159">
      <c r="B19" s="25" t="inlineStr">
        <is>
          <t>Total Energy Consumption (trillion Btu) 1/</t>
        </is>
      </c>
    </row>
    <row r="20" ht="15" customHeight="1" s="159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69" t="n"/>
    </row>
    <row r="24" ht="15" customHeight="1" s="159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69" t="n"/>
    </row>
    <row r="25" ht="15" customHeight="1" s="159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69" t="n"/>
    </row>
    <row r="26" ht="15" customHeight="1" s="159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69" t="n"/>
    </row>
    <row r="27" ht="15" customHeight="1" s="159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69" t="n"/>
    </row>
    <row r="28" ht="15" customHeight="1" s="159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69" t="n"/>
    </row>
    <row r="31" ht="15" customHeight="1" s="159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69" t="n"/>
    </row>
    <row r="32" ht="15" customHeight="1" s="159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69" t="n"/>
    </row>
    <row r="33" ht="15" customHeight="1" s="159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69" t="n"/>
    </row>
    <row r="34" ht="15" customHeight="1" s="159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8" t="n"/>
    </row>
    <row r="36" ht="15" customHeight="1" s="159">
      <c r="B36" s="25" t="inlineStr">
        <is>
          <t>Carbon Dioxide Emissions 4/</t>
        </is>
      </c>
    </row>
    <row r="37" ht="15" customHeight="1" s="159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8" t="n"/>
    </row>
    <row r="39" ht="15" customHeight="1" s="159">
      <c r="B39" s="25" t="inlineStr">
        <is>
          <t>Energy Related to Refining Activity Only</t>
        </is>
      </c>
    </row>
    <row r="40" ht="15" customHeight="1" s="159">
      <c r="B40" s="25" t="inlineStr">
        <is>
          <t xml:space="preserve">  Energy Consumption</t>
        </is>
      </c>
    </row>
    <row r="41" ht="15" customHeight="1" s="159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69" t="n"/>
    </row>
    <row r="42" ht="15" customHeight="1" s="159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69" t="n"/>
    </row>
    <row r="43" ht="15" customHeight="1" s="159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69" t="n"/>
    </row>
    <row r="44" ht="15" customHeight="1" s="159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69" t="n"/>
    </row>
    <row r="45" ht="15" customHeight="1" s="159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69" t="n"/>
    </row>
    <row r="46" ht="15" customHeight="1" s="159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69" t="n"/>
    </row>
    <row r="48" ht="15" customHeight="1" s="159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69" t="n"/>
    </row>
    <row r="49" ht="15" customHeight="1" s="159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Carbon Dioxide Emissions 4/</t>
        </is>
      </c>
    </row>
    <row r="54" ht="15" customHeight="1" s="159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8" t="n"/>
    </row>
    <row r="57" ht="15" customHeight="1" s="159">
      <c r="B57" s="25" t="inlineStr">
        <is>
          <t xml:space="preserve">  Energy Consumption per Unit of Refinery Input</t>
        </is>
      </c>
    </row>
    <row r="58" ht="15" customHeight="1" s="159">
      <c r="B58" s="25" t="inlineStr">
        <is>
          <t xml:space="preserve">  (thousand Btu per barrel)</t>
        </is>
      </c>
    </row>
    <row r="59" ht="15" customHeight="1" s="159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69" t="n"/>
    </row>
    <row r="60" ht="15" customHeight="1" s="159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69" t="n"/>
    </row>
    <row r="61" ht="15" customHeight="1" s="159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69" t="n"/>
    </row>
    <row r="63" ht="15" customHeight="1" s="159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69" t="n"/>
    </row>
    <row r="64" ht="15" customHeight="1" s="159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69" t="n"/>
    </row>
    <row r="65" ht="15" customHeight="1" s="159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69" t="n"/>
    </row>
    <row r="66" ht="15" customHeight="1" s="159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69" t="n"/>
    </row>
    <row r="67" ht="15" customHeight="1" s="159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69" t="n"/>
    </row>
    <row r="68" ht="15" customHeight="1" s="159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69" t="n"/>
    </row>
    <row r="69" ht="15" customHeight="1" s="159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8" t="n"/>
    </row>
    <row r="71" ht="15" customHeight="1" s="159">
      <c r="B71" s="25" t="inlineStr">
        <is>
          <t>Combined Heat and Power</t>
        </is>
      </c>
    </row>
    <row r="72" ht="15" customHeight="1" s="159">
      <c r="B72" s="25" t="inlineStr">
        <is>
          <t xml:space="preserve">  Generating Capacity (gigawatts)</t>
        </is>
      </c>
    </row>
    <row r="73" ht="15" customHeight="1" s="159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69" t="n"/>
    </row>
    <row r="75" ht="15" customHeight="1" s="159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69" t="n"/>
    </row>
    <row r="76" ht="15" customHeight="1" s="159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8" t="n"/>
    </row>
    <row r="78" ht="15" customHeight="1" s="159">
      <c r="B78" s="25" t="inlineStr">
        <is>
          <t xml:space="preserve">  Net Generation (billion kilowatthours)</t>
        </is>
      </c>
    </row>
    <row r="79" ht="15" customHeight="1" s="159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8" t="n"/>
    </row>
    <row r="84" ht="15" customHeight="1" s="159">
      <c r="B84" s="25" t="inlineStr">
        <is>
          <t xml:space="preserve">    Disposition</t>
        </is>
      </c>
    </row>
    <row r="85" ht="15" customHeight="1" s="159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8" ht="15" customHeight="1" s="159">
      <c r="B88" s="25" t="inlineStr">
        <is>
          <t>Energy Consumed at Ethanol Plants</t>
        </is>
      </c>
    </row>
    <row r="89" ht="15" customHeight="1" s="159">
      <c r="B89" s="25" t="inlineStr">
        <is>
          <t>(trillion Btu)</t>
        </is>
      </c>
    </row>
    <row r="90" ht="15" customHeight="1" s="159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69" t="n"/>
    </row>
    <row r="91" ht="15" customHeight="1" s="159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69" t="n"/>
    </row>
    <row r="92" ht="15" customHeight="1" s="159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69" t="n"/>
    </row>
    <row r="93" ht="15" customHeight="1" s="159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8" t="n"/>
    </row>
    <row r="94" ht="15" customHeight="1" s="159" thickBot="1"/>
    <row r="95" ht="15" customHeight="1" s="159">
      <c r="B95" s="162" t="inlineStr">
        <is>
          <t xml:space="preserve">   1/ Includes energy for combined heat and power plants that have a non-regulatory status, small on-site generating systems, and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>consumption at ethanol plants.</t>
        </is>
      </c>
    </row>
    <row r="97" ht="15" customHeight="1" s="159">
      <c r="B97" s="31" t="inlineStr">
        <is>
          <t xml:space="preserve">   2/ Includes ethane, natural gasoline, and refinery olefins.</t>
        </is>
      </c>
    </row>
    <row r="98" ht="15" customHeight="1" s="159">
      <c r="B98" s="31" t="inlineStr">
        <is>
          <t xml:space="preserve">   3/ Includes lubricants and miscellaneous petroleum products.</t>
        </is>
      </c>
    </row>
    <row r="99" ht="15" customHeight="1" s="159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59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59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59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59">
      <c r="B103" s="31" t="inlineStr">
        <is>
          <t xml:space="preserve">   5/ Includes emissions attributable to the fuels consumed to generate the purchased electricity.</t>
        </is>
      </c>
    </row>
    <row r="104" ht="15" customHeight="1" s="159">
      <c r="B104" s="31" t="inlineStr">
        <is>
          <t xml:space="preserve">   6/ Includes municipal waste, wood, and other biomass.</t>
        </is>
      </c>
    </row>
    <row r="105" ht="15" customHeight="1" s="159">
      <c r="B105" s="31" t="inlineStr">
        <is>
          <t xml:space="preserve">   Btu = British thermal unit.</t>
        </is>
      </c>
    </row>
    <row r="106" ht="15" customHeight="1" s="159">
      <c r="B106" s="31" t="inlineStr">
        <is>
          <t xml:space="preserve">   - - = Not applicable.</t>
        </is>
      </c>
    </row>
    <row r="107" ht="15" customHeight="1" s="159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59">
      <c r="B108" s="31" t="inlineStr">
        <is>
          <t>rounding.</t>
        </is>
      </c>
    </row>
    <row r="109" ht="15" customHeight="1" s="159">
      <c r="B109" s="31" t="inlineStr">
        <is>
          <t xml:space="preserve">   Sources:  2019 value of shipments:  IHS Markit, Macroeconomic model, May 2019.</t>
        </is>
      </c>
    </row>
    <row r="110" ht="15" customHeight="1" s="159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59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69" t="n"/>
    </row>
    <row r="19" ht="15" customHeight="1" s="159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69" t="n"/>
    </row>
    <row r="20" ht="15" customHeight="1" s="159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69" t="n"/>
    </row>
    <row r="21" ht="15" customHeight="1" s="159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69" t="n"/>
    </row>
    <row r="24" ht="15" customHeight="1" s="159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69" t="n"/>
    </row>
    <row r="25" ht="15" customHeight="1" s="159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69" t="n"/>
    </row>
    <row r="27" ht="15" customHeight="1" s="159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>Energy Consumption per Unit of Output</t>
        </is>
      </c>
    </row>
    <row r="30" ht="15" customHeight="1" s="159">
      <c r="B30" s="25" t="inlineStr">
        <is>
          <t>(thousand Btu per 2012 dollar shipments)</t>
        </is>
      </c>
    </row>
    <row r="31" ht="15" customHeight="1" s="159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8" t="n"/>
    </row>
    <row r="42" ht="15" customHeight="1" s="159">
      <c r="B42" s="25" t="inlineStr">
        <is>
          <t>Carbon Dioxide Emissions 3/</t>
        </is>
      </c>
    </row>
    <row r="43" ht="15" customHeight="1" s="159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5" ht="15" customHeight="1" s="159">
      <c r="B45" s="25" t="inlineStr">
        <is>
          <t>Combined Heat and Power 4/</t>
        </is>
      </c>
    </row>
    <row r="46" ht="15" customHeight="1" s="159">
      <c r="B46" s="25" t="inlineStr">
        <is>
          <t xml:space="preserve">  Generating Capacity (gigawatts)</t>
        </is>
      </c>
    </row>
    <row r="47" ht="15" customHeight="1" s="159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8" t="n"/>
    </row>
    <row r="52" ht="15" customHeight="1" s="159">
      <c r="B52" s="25" t="inlineStr">
        <is>
          <t xml:space="preserve">  Net Generation (billion kilowatthours)</t>
        </is>
      </c>
    </row>
    <row r="53" ht="15" customHeight="1" s="159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  Disposition</t>
        </is>
      </c>
    </row>
    <row r="59" ht="15" customHeight="1" s="159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 thickBot="1"/>
    <row r="62" ht="15" customHeight="1" s="159">
      <c r="B62" s="162" t="inlineStr">
        <is>
          <t xml:space="preserve">   1/ Includes energy for combined heat and power plants that have a non-regulatory status, small on-site generating systems.</t>
        </is>
      </c>
      <c r="C62" s="162" t="n"/>
      <c r="D62" s="162" t="n"/>
      <c r="E62" s="162" t="n"/>
      <c r="F62" s="162" t="n"/>
      <c r="G62" s="162" t="n"/>
      <c r="H62" s="162" t="n"/>
      <c r="I62" s="162" t="n"/>
      <c r="J62" s="162" t="n"/>
      <c r="K62" s="162" t="n"/>
      <c r="L62" s="162" t="n"/>
      <c r="M62" s="162" t="n"/>
      <c r="N62" s="162" t="n"/>
      <c r="O62" s="162" t="n"/>
      <c r="P62" s="162" t="n"/>
      <c r="Q62" s="162" t="n"/>
      <c r="R62" s="162" t="n"/>
      <c r="S62" s="162" t="n"/>
      <c r="T62" s="162" t="n"/>
      <c r="U62" s="162" t="n"/>
      <c r="V62" s="162" t="n"/>
      <c r="W62" s="162" t="n"/>
      <c r="X62" s="162" t="n"/>
      <c r="Y62" s="162" t="n"/>
      <c r="Z62" s="162" t="n"/>
      <c r="AA62" s="162" t="n"/>
      <c r="AB62" s="162" t="n"/>
      <c r="AC62" s="162" t="n"/>
      <c r="AD62" s="162" t="n"/>
      <c r="AE62" s="162" t="n"/>
      <c r="AF62" s="162" t="n"/>
      <c r="AG62" s="162" t="n"/>
      <c r="AH62" s="162" t="n"/>
      <c r="AI62" s="162" t="n"/>
    </row>
    <row r="63" ht="15" customHeight="1" s="159">
      <c r="B63" s="31" t="inlineStr">
        <is>
          <t xml:space="preserve">   2/ Includes petroleum coke, lubricants, and miscellaneous petroleum products.</t>
        </is>
      </c>
    </row>
    <row r="64" ht="15" customHeight="1" s="159">
      <c r="B64" s="31" t="inlineStr">
        <is>
          <t xml:space="preserve">   3/ Includes emissions attributable to the fuels consumed to generate the purchased electricity.</t>
        </is>
      </c>
    </row>
    <row r="65" ht="15" customHeight="1" s="159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59">
      <c r="B66" s="31" t="inlineStr">
        <is>
          <t xml:space="preserve">   5/ Includes wood and other biomass, waste heat, municipal waste, and renewable sources.</t>
        </is>
      </c>
    </row>
    <row r="67" ht="15" customHeight="1" s="159">
      <c r="B67" s="31" t="inlineStr">
        <is>
          <t xml:space="preserve">   Btu = British thermal unit.</t>
        </is>
      </c>
    </row>
    <row r="68" ht="15" customHeight="1" s="159">
      <c r="B68" s="31" t="inlineStr">
        <is>
          <t xml:space="preserve">   - - = Not applicable.</t>
        </is>
      </c>
    </row>
    <row r="69" ht="15" customHeight="1" s="159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59">
      <c r="B70" s="31" t="inlineStr">
        <is>
          <t>rounding.</t>
        </is>
      </c>
    </row>
    <row r="71" ht="15" customHeight="1" s="159">
      <c r="B71" s="31" t="inlineStr">
        <is>
          <t xml:space="preserve">   Sources:  2019 value of shipments:  IHS Markit, Macroeconomic model, May 2019.</t>
        </is>
      </c>
    </row>
    <row r="72" ht="15" customHeight="1" s="159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59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69" t="n"/>
    </row>
    <row r="19" ht="15" customHeight="1" s="159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69" t="n"/>
    </row>
    <row r="20" ht="15" customHeight="1" s="159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69" t="n"/>
    </row>
    <row r="21" ht="15" customHeight="1" s="159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69" t="n"/>
    </row>
    <row r="25" ht="15" customHeight="1" s="159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69" t="n"/>
    </row>
    <row r="26" ht="15" customHeight="1" s="159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69" t="n"/>
    </row>
    <row r="28" ht="15" customHeight="1" s="159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7" ht="15" customHeight="1" s="159">
      <c r="B47" s="25" t="inlineStr">
        <is>
          <t>Combined Heat and Power 4/</t>
        </is>
      </c>
    </row>
    <row r="48" ht="15" customHeight="1" s="159">
      <c r="B48" s="25" t="inlineStr">
        <is>
          <t xml:space="preserve">  Generating Capacity (gigawatts)</t>
        </is>
      </c>
    </row>
    <row r="49" ht="15" customHeight="1" s="159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Net Generation (billion kilowatthours)</t>
        </is>
      </c>
    </row>
    <row r="55" ht="15" customHeight="1" s="159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8" t="n"/>
    </row>
    <row r="60" ht="15" customHeight="1" s="159">
      <c r="B60" s="25" t="inlineStr">
        <is>
          <t xml:space="preserve">    Disposition</t>
        </is>
      </c>
    </row>
    <row r="61" ht="15" customHeight="1" s="159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B63" s="162" t="inlineStr">
        <is>
          <t xml:space="preserve">   1/ Includes energy for combined heat and power plants that have a non-regulatory status, small on-site generating systems.</t>
        </is>
      </c>
      <c r="C63" s="162" t="n"/>
      <c r="D63" s="162" t="n"/>
      <c r="E63" s="162" t="n"/>
      <c r="F63" s="162" t="n"/>
      <c r="G63" s="162" t="n"/>
      <c r="H63" s="162" t="n"/>
      <c r="I63" s="162" t="n"/>
      <c r="J63" s="162" t="n"/>
      <c r="K63" s="162" t="n"/>
      <c r="L63" s="162" t="n"/>
      <c r="M63" s="162" t="n"/>
      <c r="N63" s="162" t="n"/>
      <c r="O63" s="162" t="n"/>
      <c r="P63" s="162" t="n"/>
      <c r="Q63" s="162" t="n"/>
      <c r="R63" s="162" t="n"/>
      <c r="S63" s="162" t="n"/>
      <c r="T63" s="162" t="n"/>
      <c r="U63" s="162" t="n"/>
      <c r="V63" s="162" t="n"/>
      <c r="W63" s="162" t="n"/>
      <c r="X63" s="162" t="n"/>
      <c r="Y63" s="162" t="n"/>
      <c r="Z63" s="162" t="n"/>
      <c r="AA63" s="162" t="n"/>
      <c r="AB63" s="162" t="n"/>
      <c r="AC63" s="162" t="n"/>
      <c r="AD63" s="162" t="n"/>
      <c r="AE63" s="162" t="n"/>
      <c r="AF63" s="162" t="n"/>
      <c r="AG63" s="162" t="n"/>
      <c r="AH63" s="162" t="n"/>
      <c r="AI63" s="162" t="n"/>
    </row>
    <row r="64" ht="15" customHeight="1" s="159">
      <c r="B64" s="31" t="inlineStr">
        <is>
          <t xml:space="preserve">   2/ Includes lubricants, and miscellaneous petroleum products.</t>
        </is>
      </c>
    </row>
    <row r="65" ht="15" customHeight="1" s="159">
      <c r="B65" s="31" t="inlineStr">
        <is>
          <t xml:space="preserve">   3/ Includes emissions attributable to the fuels consumed to generate the purchased electricity.</t>
        </is>
      </c>
    </row>
    <row r="66" ht="15" customHeight="1" s="159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59">
      <c r="B67" s="31" t="inlineStr">
        <is>
          <t xml:space="preserve">   5/ Includes wood and other biomass, waste heat, municipal waste, and renewable sources.</t>
        </is>
      </c>
    </row>
    <row r="68" ht="15" customHeight="1" s="159">
      <c r="B68" s="31" t="inlineStr">
        <is>
          <t xml:space="preserve">   Btu = British thermal unit.</t>
        </is>
      </c>
    </row>
    <row r="69" ht="15" customHeight="1" s="159">
      <c r="B69" s="31" t="inlineStr">
        <is>
          <t xml:space="preserve">   - - = Not applicable.</t>
        </is>
      </c>
    </row>
    <row r="70" ht="15" customHeight="1" s="159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59">
      <c r="B71" s="31" t="inlineStr">
        <is>
          <t>rounding.</t>
        </is>
      </c>
    </row>
    <row r="72" ht="15" customHeight="1" s="159">
      <c r="B72" s="31" t="inlineStr">
        <is>
          <t xml:space="preserve">   Sources:  2019 value of shipments:  IHS Markit, Macroeconomic model, May 2019.</t>
        </is>
      </c>
    </row>
    <row r="73" ht="15" customHeight="1" s="159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59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B18" s="25" t="inlineStr">
        <is>
          <t xml:space="preserve">  Heat and Power</t>
        </is>
      </c>
    </row>
    <row r="19" ht="15" customHeight="1" s="159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69" t="n"/>
    </row>
    <row r="20" ht="15" customHeight="1" s="159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69" t="n"/>
    </row>
    <row r="21" ht="15" customHeight="1" s="159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69" t="n"/>
    </row>
    <row r="22" ht="15" customHeight="1" s="159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69" t="n"/>
    </row>
    <row r="23" ht="15" customHeight="1" s="159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69" t="n"/>
    </row>
    <row r="24" ht="15" customHeight="1" s="159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69" t="n"/>
    </row>
    <row r="26" ht="15" customHeight="1" s="159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69" t="n"/>
    </row>
    <row r="27" ht="15" customHeight="1" s="159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69" t="n"/>
    </row>
    <row r="28" ht="15" customHeight="1" s="159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69" t="n"/>
    </row>
    <row r="29" ht="15" customHeight="1" s="159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B30" s="25" t="inlineStr">
        <is>
          <t xml:space="preserve">  Feedstock</t>
        </is>
      </c>
    </row>
    <row r="31" ht="15" customHeight="1" s="159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69" t="n"/>
    </row>
    <row r="32" ht="15" customHeight="1" s="159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69" t="n"/>
    </row>
    <row r="34" ht="15" customHeight="1" s="159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69" t="n"/>
    </row>
    <row r="35" ht="15" customHeight="1" s="159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8" t="n"/>
    </row>
    <row r="38" ht="15" customHeight="1" s="159">
      <c r="B38" s="25" t="inlineStr">
        <is>
          <t>Energy Consumption per Unit of Output</t>
        </is>
      </c>
    </row>
    <row r="39" ht="15" customHeight="1" s="159">
      <c r="B39" s="25" t="inlineStr">
        <is>
          <t>(thousand Btu per 2012 dollar shipments)</t>
        </is>
      </c>
    </row>
    <row r="40" ht="15" customHeight="1" s="159">
      <c r="B40" s="25" t="inlineStr">
        <is>
          <t xml:space="preserve">  Heat and Power</t>
        </is>
      </c>
    </row>
    <row r="41" ht="15" customHeight="1" s="159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B52" s="25" t="inlineStr">
        <is>
          <t xml:space="preserve">  Feedstock</t>
        </is>
      </c>
    </row>
    <row r="53" ht="15" customHeight="1" s="159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9" ht="15" customHeight="1" s="159">
      <c r="B59" s="25" t="inlineStr">
        <is>
          <t>Carbon Dioxide Emissions 4/</t>
        </is>
      </c>
    </row>
    <row r="60" ht="15" customHeight="1" s="159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8" t="n"/>
    </row>
    <row r="62" ht="15" customHeight="1" s="159">
      <c r="B62" s="25" t="inlineStr">
        <is>
          <t>Combined Heat and Power 5/</t>
        </is>
      </c>
    </row>
    <row r="63" ht="15" customHeight="1" s="159">
      <c r="B63" s="25" t="inlineStr">
        <is>
          <t xml:space="preserve">  Generating Capacity (gigawatts)</t>
        </is>
      </c>
    </row>
    <row r="64" ht="15" customHeight="1" s="159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69" t="n"/>
    </row>
    <row r="68" ht="15" customHeight="1" s="159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8" t="n"/>
    </row>
    <row r="69" ht="15" customHeight="1" s="159">
      <c r="B69" s="25" t="inlineStr">
        <is>
          <t xml:space="preserve">  Net Generation (billion kilowatthours)</t>
        </is>
      </c>
    </row>
    <row r="70" ht="15" customHeight="1" s="159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69" t="n"/>
    </row>
    <row r="71" ht="15" customHeight="1" s="159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69" t="n"/>
    </row>
    <row r="72" ht="15" customHeight="1" s="159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69" t="n"/>
    </row>
    <row r="73" ht="15" customHeight="1" s="159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8" t="n"/>
    </row>
    <row r="75" ht="15" customHeight="1" s="159">
      <c r="B75" s="25" t="inlineStr">
        <is>
          <t xml:space="preserve">    Disposition</t>
        </is>
      </c>
    </row>
    <row r="76" ht="15" customHeight="1" s="159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 thickBot="1"/>
    <row r="79" ht="15" customHeight="1" s="159">
      <c r="B79" s="162" t="inlineStr">
        <is>
          <t xml:space="preserve">   1/ Includes energy for combined heat and power plants that have a non-regulatory status, small on-site generating systems.</t>
        </is>
      </c>
      <c r="C79" s="162" t="n"/>
      <c r="D79" s="162" t="n"/>
      <c r="E79" s="162" t="n"/>
      <c r="F79" s="162" t="n"/>
      <c r="G79" s="162" t="n"/>
      <c r="H79" s="162" t="n"/>
      <c r="I79" s="162" t="n"/>
      <c r="J79" s="162" t="n"/>
      <c r="K79" s="162" t="n"/>
      <c r="L79" s="162" t="n"/>
      <c r="M79" s="162" t="n"/>
      <c r="N79" s="162" t="n"/>
      <c r="O79" s="162" t="n"/>
      <c r="P79" s="162" t="n"/>
      <c r="Q79" s="162" t="n"/>
      <c r="R79" s="162" t="n"/>
      <c r="S79" s="162" t="n"/>
      <c r="T79" s="162" t="n"/>
      <c r="U79" s="162" t="n"/>
      <c r="V79" s="162" t="n"/>
      <c r="W79" s="162" t="n"/>
      <c r="X79" s="162" t="n"/>
      <c r="Y79" s="162" t="n"/>
      <c r="Z79" s="162" t="n"/>
      <c r="AA79" s="162" t="n"/>
      <c r="AB79" s="162" t="n"/>
      <c r="AC79" s="162" t="n"/>
      <c r="AD79" s="162" t="n"/>
      <c r="AE79" s="162" t="n"/>
      <c r="AF79" s="162" t="n"/>
      <c r="AG79" s="162" t="n"/>
      <c r="AH79" s="162" t="n"/>
      <c r="AI79" s="162" t="n"/>
    </row>
    <row r="80" ht="15" customHeight="1" s="159">
      <c r="B80" s="31" t="inlineStr">
        <is>
          <t xml:space="preserve">   2/ Includes lubricants, and miscellaneous petroleum products.</t>
        </is>
      </c>
    </row>
    <row r="81" ht="15" customHeight="1" s="159">
      <c r="B81" s="31" t="inlineStr">
        <is>
          <t xml:space="preserve">   3/ Includes ethane, natural gasoline, and refinery olefins.</t>
        </is>
      </c>
    </row>
    <row r="82" ht="15" customHeight="1" s="159">
      <c r="B82" s="31" t="inlineStr">
        <is>
          <t xml:space="preserve">   4/ Includes emissions attributable to the fuels consumed to generate the purchased electricity.</t>
        </is>
      </c>
    </row>
    <row r="83" ht="15" customHeight="1" s="159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59">
      <c r="B84" s="31" t="inlineStr">
        <is>
          <t xml:space="preserve">   6/ Includes wood and other biomass, waste heat, municipal waste, and renewable sources.</t>
        </is>
      </c>
    </row>
    <row r="85" ht="15" customHeight="1" s="159">
      <c r="B85" s="31" t="inlineStr">
        <is>
          <t xml:space="preserve">   Btu = British thermal unit.</t>
        </is>
      </c>
    </row>
    <row r="86" ht="15" customHeight="1" s="159">
      <c r="B86" s="31" t="inlineStr">
        <is>
          <t xml:space="preserve">   - - = Not applicable.</t>
        </is>
      </c>
    </row>
    <row r="87" ht="15" customHeight="1" s="159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59">
      <c r="B88" s="31" t="inlineStr">
        <is>
          <t>rounding.</t>
        </is>
      </c>
    </row>
    <row r="89" ht="15" customHeight="1" s="159">
      <c r="B89" s="31" t="inlineStr">
        <is>
          <t xml:space="preserve">   Sources:  2019 value of shipments:  IHS Markit, Macroeconomic model, May 2019.</t>
        </is>
      </c>
    </row>
    <row r="90" ht="15" customHeight="1" s="159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59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0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0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0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0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0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0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0" t="n"/>
    </row>
    <row r="25" ht="15" customHeight="1" s="159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8" t="n"/>
    </row>
    <row r="27" ht="15" customHeight="1" s="159">
      <c r="B27" s="25" t="inlineStr">
        <is>
          <t>Energy Consumption per Unit of Output</t>
        </is>
      </c>
    </row>
    <row r="28" ht="15" customHeight="1" s="159">
      <c r="B28" s="25" t="inlineStr">
        <is>
          <t>(thousand Btu per 2012 dollar shipments)</t>
        </is>
      </c>
    </row>
    <row r="29" ht="15" customHeight="1" s="159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69" t="n"/>
    </row>
    <row r="30" ht="15" customHeight="1" s="159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69" t="n"/>
    </row>
    <row r="31" ht="15" customHeight="1" s="159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8" t="n"/>
    </row>
    <row r="38" ht="15" customHeight="1" s="159">
      <c r="B38" s="25" t="inlineStr">
        <is>
          <t>Carbon Dioxide Emissions 2/</t>
        </is>
      </c>
    </row>
    <row r="39" ht="15" customHeight="1" s="159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8" t="n"/>
    </row>
    <row r="41" ht="15" customHeight="1" s="159">
      <c r="B41" s="25" t="inlineStr">
        <is>
          <t>Combined Heat and Power 3/</t>
        </is>
      </c>
    </row>
    <row r="42" ht="15" customHeight="1" s="159">
      <c r="B42" s="25" t="inlineStr">
        <is>
          <t xml:space="preserve">  Generating Capacity (gigawatts)</t>
        </is>
      </c>
    </row>
    <row r="43" ht="15" customHeight="1" s="159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8" t="n"/>
    </row>
    <row r="48" ht="15" customHeight="1" s="159">
      <c r="B48" s="25" t="inlineStr">
        <is>
          <t xml:space="preserve">  Net Generation (billion kilowatthours)</t>
        </is>
      </c>
    </row>
    <row r="49" ht="15" customHeight="1" s="159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  Disposition</t>
        </is>
      </c>
    </row>
    <row r="55" ht="15" customHeight="1" s="159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B57" s="162" t="inlineStr">
        <is>
          <t xml:space="preserve">   1/ Includes energy for combined heat and power plants that have a non-regulatory status, small on-site generating systems.</t>
        </is>
      </c>
      <c r="C57" s="162" t="n"/>
      <c r="D57" s="162" t="n"/>
      <c r="E57" s="162" t="n"/>
      <c r="F57" s="162" t="n"/>
      <c r="G57" s="162" t="n"/>
      <c r="H57" s="162" t="n"/>
      <c r="I57" s="162" t="n"/>
      <c r="J57" s="162" t="n"/>
      <c r="K57" s="162" t="n"/>
      <c r="L57" s="162" t="n"/>
      <c r="M57" s="162" t="n"/>
      <c r="N57" s="162" t="n"/>
      <c r="O57" s="162" t="n"/>
      <c r="P57" s="162" t="n"/>
      <c r="Q57" s="162" t="n"/>
      <c r="R57" s="162" t="n"/>
      <c r="S57" s="162" t="n"/>
      <c r="T57" s="162" t="n"/>
      <c r="U57" s="162" t="n"/>
      <c r="V57" s="162" t="n"/>
      <c r="W57" s="162" t="n"/>
      <c r="X57" s="162" t="n"/>
      <c r="Y57" s="162" t="n"/>
      <c r="Z57" s="162" t="n"/>
      <c r="AA57" s="162" t="n"/>
      <c r="AB57" s="162" t="n"/>
      <c r="AC57" s="162" t="n"/>
      <c r="AD57" s="162" t="n"/>
      <c r="AE57" s="162" t="n"/>
      <c r="AF57" s="162" t="n"/>
      <c r="AG57" s="162" t="n"/>
      <c r="AH57" s="162" t="n"/>
      <c r="AI57" s="162" t="n"/>
    </row>
    <row r="58" ht="15" customHeight="1" s="159">
      <c r="B58" s="31" t="inlineStr">
        <is>
          <t xml:space="preserve">   2/ Includes emissions attributable to the fuels consumed to generate the purchased electricity.</t>
        </is>
      </c>
    </row>
    <row r="59" ht="15" customHeight="1" s="159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59">
      <c r="B60" s="31" t="inlineStr">
        <is>
          <t xml:space="preserve">   4/ Includes wood and other biomass, waste heat, municipal waste, and renewable sources.</t>
        </is>
      </c>
    </row>
    <row r="61" ht="15" customHeight="1" s="159">
      <c r="B61" s="31" t="inlineStr">
        <is>
          <t xml:space="preserve">   Btu = British thermal unit.</t>
        </is>
      </c>
    </row>
    <row r="62" ht="15" customHeight="1" s="159">
      <c r="B62" s="31" t="inlineStr">
        <is>
          <t xml:space="preserve">   - - = Not applicable.</t>
        </is>
      </c>
    </row>
    <row r="63" ht="15" customHeight="1" s="159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59">
      <c r="B64" s="31" t="inlineStr">
        <is>
          <t>rounding.</t>
        </is>
      </c>
    </row>
    <row r="65" ht="15" customHeight="1" s="159">
      <c r="B65" s="31" t="inlineStr">
        <is>
          <t xml:space="preserve">   Sources:  2019 value of shipments:  IHS Markit, Macroeconomic model, May 2019.</t>
        </is>
      </c>
    </row>
    <row r="66" ht="15" customHeight="1" s="159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59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0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0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0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0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0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0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0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0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0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0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0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0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1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3" t="n"/>
      <c r="D67" s="163" t="n"/>
      <c r="E67" s="163" t="n"/>
      <c r="F67" s="163" t="n"/>
      <c r="G67" s="163" t="n"/>
      <c r="H67" s="163" t="n"/>
      <c r="I67" s="163" t="n"/>
      <c r="J67" s="163" t="n"/>
      <c r="K67" s="163" t="n"/>
      <c r="L67" s="163" t="n"/>
      <c r="M67" s="163" t="n"/>
      <c r="N67" s="163" t="n"/>
      <c r="O67" s="163" t="n"/>
      <c r="P67" s="163" t="n"/>
      <c r="Q67" s="163" t="n"/>
      <c r="R67" s="163" t="n"/>
      <c r="S67" s="163" t="n"/>
      <c r="T67" s="163" t="n"/>
      <c r="U67" s="163" t="n"/>
      <c r="V67" s="163" t="n"/>
      <c r="W67" s="163" t="n"/>
      <c r="X67" s="163" t="n"/>
      <c r="Y67" s="163" t="n"/>
      <c r="Z67" s="163" t="n"/>
      <c r="AA67" s="163" t="n"/>
      <c r="AB67" s="163" t="n"/>
      <c r="AC67" s="163" t="n"/>
      <c r="AD67" s="163" t="n"/>
      <c r="AE67" s="163" t="n"/>
      <c r="AF67" s="163" t="n"/>
      <c r="AG67" s="163" t="n"/>
      <c r="AH67" s="163" t="n"/>
      <c r="AI67" s="163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</t>
        </is>
      </c>
    </row>
    <row r="78" ht="15" customHeight="1" s="159">
      <c r="B78" s="31" t="inlineStr">
        <is>
          <t>and EIA, AEO2020 National Energy Modeling System run ref2020.d112119a.</t>
        </is>
      </c>
    </row>
    <row r="79" ht="15" customHeight="1" s="159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69" t="n"/>
    </row>
    <row r="19" ht="15" customHeight="1" s="159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69" t="n"/>
    </row>
    <row r="21" ht="15" customHeight="1" s="159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69" t="n"/>
    </row>
    <row r="24" ht="15" customHeight="1" s="159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69" t="n"/>
    </row>
    <row r="25" ht="15" customHeight="1" s="159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69" t="n"/>
    </row>
    <row r="26" ht="15" customHeight="1" s="159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69" t="n"/>
    </row>
    <row r="27" ht="15" customHeight="1" s="159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69" t="n"/>
    </row>
    <row r="28" ht="15" customHeight="1" s="159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69" t="n"/>
    </row>
    <row r="30" ht="15" customHeight="1" s="159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8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2" t="n"/>
      <c r="D67" s="162" t="n"/>
      <c r="E67" s="162" t="n"/>
      <c r="F67" s="162" t="n"/>
      <c r="G67" s="162" t="n"/>
      <c r="H67" s="162" t="n"/>
      <c r="I67" s="162" t="n"/>
      <c r="J67" s="162" t="n"/>
      <c r="K67" s="162" t="n"/>
      <c r="L67" s="162" t="n"/>
      <c r="M67" s="162" t="n"/>
      <c r="N67" s="162" t="n"/>
      <c r="O67" s="162" t="n"/>
      <c r="P67" s="162" t="n"/>
      <c r="Q67" s="162" t="n"/>
      <c r="R67" s="162" t="n"/>
      <c r="S67" s="162" t="n"/>
      <c r="T67" s="162" t="n"/>
      <c r="U67" s="162" t="n"/>
      <c r="V67" s="162" t="n"/>
      <c r="W67" s="162" t="n"/>
      <c r="X67" s="162" t="n"/>
      <c r="Y67" s="162" t="n"/>
      <c r="Z67" s="162" t="n"/>
      <c r="AA67" s="162" t="n"/>
      <c r="AB67" s="162" t="n"/>
      <c r="AC67" s="162" t="n"/>
      <c r="AD67" s="162" t="n"/>
      <c r="AE67" s="162" t="n"/>
      <c r="AF67" s="162" t="n"/>
      <c r="AG67" s="162" t="n"/>
      <c r="AH67" s="162" t="n"/>
      <c r="AI67" s="162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59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2021-04-22T00:06:12Z</dcterms:modified>
  <cp:lastModifiedBy>Nathan Iyer</cp:lastModifiedBy>
</cp:coreProperties>
</file>