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LA\land\BLAPE\"/>
    </mc:Choice>
  </mc:AlternateContent>
  <xr:revisionPtr revIDLastSave="0" documentId="8_{6942D6DA-3C70-44D8-A7D8-E55F310F194C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/>
  <c r="S23" i="4"/>
  <c r="AA23" i="4"/>
  <c r="AI23" i="4"/>
  <c r="I23" i="4"/>
  <c r="D23" i="4"/>
  <c r="L23" i="4"/>
  <c r="T23" i="4"/>
  <c r="AB23" i="4"/>
  <c r="AJ23" i="4"/>
  <c r="Y23" i="4"/>
  <c r="E23" i="4"/>
  <c r="M23" i="4"/>
  <c r="U23" i="4"/>
  <c r="AC23" i="4"/>
  <c r="AK23" i="4"/>
  <c r="A25" i="4" s="1"/>
  <c r="AF23" i="4"/>
  <c r="AG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F2" i="7" l="1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<sst xmlns="http://schemas.openxmlformats.org/spreadsheetml/2006/main" count="15367" uniqueCount="462">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</sst>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50</v>
      </c>
      <c r="C1" s="57">
        <v>44412</v>
      </c>
      <c r="H1" s="53" t="s">
        <v>2</v>
      </c>
    </row>
    <row r="2" spans="1:8" x14ac:dyDescent="0.25">
      <c r="B2" s="2" t="str">
        <f>LOOKUP(B1,F2:G51,G2:G51)</f>
        <v>LA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Louisiana</v>
      </c>
      <c r="B18" s="2">
        <f>SUMIFS('LULUCF Dataframe EPA'!AD2:AD766,'LULUCF Dataframe EPA'!A2:A766,Data!A18)</f>
        <v>-36.536961488990656</v>
      </c>
      <c r="C18" s="2">
        <f>B18/D11</f>
        <v>-38.665391468232585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-38665391468232.313</v>
      </c>
      <c r="C23" s="56">
        <f>$B$23*C11</f>
        <v>-37601176478611.352</v>
      </c>
      <c r="D23" s="56">
        <f t="shared" ref="D23:AK23" si="0">$B$23*D11</f>
        <v>-36536961488990.398</v>
      </c>
      <c r="E23" s="56">
        <f t="shared" si="0"/>
        <v>-35472746499369.438</v>
      </c>
      <c r="F23" s="56">
        <f t="shared" si="0"/>
        <v>-34408531509748.484</v>
      </c>
      <c r="G23" s="56">
        <f t="shared" si="0"/>
        <v>-33344316520127.801</v>
      </c>
      <c r="H23" s="56">
        <f t="shared" si="0"/>
        <v>-33387504417868.961</v>
      </c>
      <c r="I23" s="56">
        <f t="shared" si="0"/>
        <v>-33430692315610.09</v>
      </c>
      <c r="J23" s="56">
        <f t="shared" si="0"/>
        <v>-33473880213351.215</v>
      </c>
      <c r="K23" s="56">
        <f t="shared" si="0"/>
        <v>-33517068111092.328</v>
      </c>
      <c r="L23" s="56">
        <f t="shared" si="0"/>
        <v>-33560256008833.453</v>
      </c>
      <c r="M23" s="56">
        <f t="shared" si="0"/>
        <v>-33603443906574.59</v>
      </c>
      <c r="N23" s="56">
        <f t="shared" si="0"/>
        <v>-33646631804315.715</v>
      </c>
      <c r="O23" s="56">
        <f t="shared" si="0"/>
        <v>-33689819702056.844</v>
      </c>
      <c r="P23" s="56">
        <f t="shared" si="0"/>
        <v>-33733007599797.969</v>
      </c>
      <c r="Q23" s="56">
        <f t="shared" si="0"/>
        <v>-33776195497539.098</v>
      </c>
      <c r="R23" s="56">
        <f t="shared" si="0"/>
        <v>-33819383395280.215</v>
      </c>
      <c r="S23" s="56">
        <f t="shared" si="0"/>
        <v>-33862571293021.324</v>
      </c>
      <c r="T23" s="56">
        <f t="shared" si="0"/>
        <v>-33905759190762.453</v>
      </c>
      <c r="U23" s="56">
        <f t="shared" si="0"/>
        <v>-33948947088503.578</v>
      </c>
      <c r="V23" s="56">
        <f t="shared" si="0"/>
        <v>-33992134986244.707</v>
      </c>
      <c r="W23" s="56">
        <f t="shared" si="0"/>
        <v>-34035322883985.832</v>
      </c>
      <c r="X23" s="56">
        <f t="shared" si="0"/>
        <v>-34078510781726.941</v>
      </c>
      <c r="Y23" s="56">
        <f t="shared" si="0"/>
        <v>-34121698679468.07</v>
      </c>
      <c r="Z23" s="56">
        <f t="shared" si="0"/>
        <v>-34164886577209.195</v>
      </c>
      <c r="AA23" s="56">
        <f t="shared" si="0"/>
        <v>-34208074474950.324</v>
      </c>
      <c r="AB23" s="56">
        <f t="shared" si="0"/>
        <v>-34251262372691.434</v>
      </c>
      <c r="AC23" s="56">
        <f t="shared" si="0"/>
        <v>-34294450270432.559</v>
      </c>
      <c r="AD23" s="56">
        <f t="shared" si="0"/>
        <v>-34337638168173.688</v>
      </c>
      <c r="AE23" s="56">
        <f t="shared" si="0"/>
        <v>-34380826065914.816</v>
      </c>
      <c r="AF23" s="56">
        <f t="shared" si="0"/>
        <v>-34424013963655.941</v>
      </c>
      <c r="AG23" s="56">
        <f t="shared" si="0"/>
        <v>-34467201861397.051</v>
      </c>
      <c r="AH23" s="56">
        <f t="shared" si="0"/>
        <v>-34510389759138.18</v>
      </c>
      <c r="AI23" s="56">
        <f t="shared" si="0"/>
        <v>-34553577656879.305</v>
      </c>
      <c r="AJ23" s="56">
        <f t="shared" si="0"/>
        <v>-34596765554620.434</v>
      </c>
      <c r="AK23" s="56">
        <f t="shared" si="0"/>
        <v>-34639953452361.559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-38665391468232.313</v>
      </c>
      <c r="C2" s="25">
        <f>$B$2*Data!C$11</f>
        <v>-37601176478611.352</v>
      </c>
      <c r="D2" s="25">
        <f>$B$2*Data!D$11</f>
        <v>-36536961488990.398</v>
      </c>
      <c r="E2" s="25">
        <f>$B$2*Data!E$11</f>
        <v>-35472746499369.438</v>
      </c>
      <c r="F2" s="25">
        <f>$B$2*Data!F$11</f>
        <v>-34408531509748.484</v>
      </c>
      <c r="G2" s="25">
        <f>$B$2*Data!G$11</f>
        <v>-33344316520127.801</v>
      </c>
      <c r="H2" s="25">
        <f>$B$2*Data!H$11</f>
        <v>-33387504417868.961</v>
      </c>
      <c r="I2" s="25">
        <f>$B$2*Data!I$11</f>
        <v>-33430692315610.09</v>
      </c>
      <c r="J2" s="25">
        <f>$B$2*Data!J$11</f>
        <v>-33473880213351.215</v>
      </c>
      <c r="K2" s="25">
        <f>$B$2*Data!K$11</f>
        <v>-33517068111092.328</v>
      </c>
      <c r="L2" s="25">
        <f>$B$2*Data!L$11</f>
        <v>-33560256008833.453</v>
      </c>
      <c r="M2" s="25">
        <f>$B$2*Data!M$11</f>
        <v>-33603443906574.59</v>
      </c>
      <c r="N2" s="25">
        <f>$B$2*Data!N$11</f>
        <v>-33646631804315.715</v>
      </c>
      <c r="O2" s="25">
        <f>$B$2*Data!O$11</f>
        <v>-33689819702056.844</v>
      </c>
      <c r="P2" s="25">
        <f>$B$2*Data!P$11</f>
        <v>-33733007599797.969</v>
      </c>
      <c r="Q2" s="25">
        <f>$B$2*Data!Q$11</f>
        <v>-33776195497539.098</v>
      </c>
      <c r="R2" s="25">
        <f>$B$2*Data!R$11</f>
        <v>-33819383395280.215</v>
      </c>
      <c r="S2" s="25">
        <f>$B$2*Data!S$11</f>
        <v>-33862571293021.324</v>
      </c>
      <c r="T2" s="25">
        <f>$B$2*Data!T$11</f>
        <v>-33905759190762.453</v>
      </c>
      <c r="U2" s="25">
        <f>$B$2*Data!U$11</f>
        <v>-33948947088503.578</v>
      </c>
      <c r="V2" s="25">
        <f>$B$2*Data!V$11</f>
        <v>-33992134986244.707</v>
      </c>
      <c r="W2" s="25">
        <f>$B$2*Data!W$11</f>
        <v>-34035322883985.832</v>
      </c>
      <c r="X2" s="25">
        <f>$B$2*Data!X$11</f>
        <v>-34078510781726.941</v>
      </c>
      <c r="Y2" s="25">
        <f>$B$2*Data!Y$11</f>
        <v>-34121698679468.07</v>
      </c>
      <c r="Z2" s="25">
        <f>$B$2*Data!Z$11</f>
        <v>-34164886577209.195</v>
      </c>
      <c r="AA2" s="25">
        <f>$B$2*Data!AA$11</f>
        <v>-34208074474950.324</v>
      </c>
      <c r="AB2" s="25">
        <f>$B$2*Data!AB$11</f>
        <v>-34251262372691.434</v>
      </c>
      <c r="AC2" s="25">
        <f>$B$2*Data!AC$11</f>
        <v>-34294450270432.559</v>
      </c>
      <c r="AD2" s="25">
        <f>$B$2*Data!AD$11</f>
        <v>-34337638168173.688</v>
      </c>
      <c r="AE2" s="25">
        <f>$B$2*Data!AE$11</f>
        <v>-34380826065914.816</v>
      </c>
      <c r="AF2" s="25">
        <f>$B$2*Data!AF$11</f>
        <v>-34424013963655.941</v>
      </c>
      <c r="AG2" s="25">
        <f>$B$2*Data!AG$11</f>
        <v>-34467201861397.051</v>
      </c>
      <c r="AH2" s="25">
        <f>$B$2*Data!AH$11</f>
        <v>-34510389759138.18</v>
      </c>
      <c r="AI2" s="25">
        <f>$B$2*Data!AI$11</f>
        <v>-34553577656879.305</v>
      </c>
      <c r="AJ2" s="25">
        <f>$B$2*Data!AJ$11</f>
        <v>-34596765554620.434</v>
      </c>
      <c r="AK2" s="25">
        <f>$B$2*Data!AK$11</f>
        <v>-34639953452361.559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16625023550.907747</v>
      </c>
      <c r="C11" s="25">
        <f>(ABS(C$2)*'data from RPEpUACE'!$B11)+SUMIFS('Override Calcs'!$E$4:$E$6,'Override Calcs'!$A$4:$A$6,About!$B$2,'Override Calcs'!$B$4:$B$6,"CH4")</f>
        <v>16167441237.788952</v>
      </c>
      <c r="D11" s="25">
        <f>(ABS(D$2)*'data from RPEpUACE'!$B11)+SUMIFS('Override Calcs'!$E$4:$E$6,'Override Calcs'!$A$4:$A$6,About!$B$2,'Override Calcs'!$B$4:$B$6,"CH4")</f>
        <v>15709858924.670158</v>
      </c>
      <c r="E11" s="25">
        <f>(ABS(E$2)*'data from RPEpUACE'!$B11)+SUMIFS('Override Calcs'!$E$4:$E$6,'Override Calcs'!$A$4:$A$6,About!$B$2,'Override Calcs'!$B$4:$B$6,"CH4")</f>
        <v>15252276611.551361</v>
      </c>
      <c r="F11" s="25">
        <f>(ABS(F$2)*'data from RPEpUACE'!$B11)+SUMIFS('Override Calcs'!$E$4:$E$6,'Override Calcs'!$A$4:$A$6,About!$B$2,'Override Calcs'!$B$4:$B$6,"CH4")</f>
        <v>14794694298.432568</v>
      </c>
      <c r="G11" s="25">
        <f>(ABS(G$2)*'data from RPEpUACE'!$B11)+SUMIFS('Override Calcs'!$E$4:$E$6,'Override Calcs'!$A$4:$A$6,About!$B$2,'Override Calcs'!$B$4:$B$6,"CH4")</f>
        <v>14337111985.31389</v>
      </c>
      <c r="H11" s="25">
        <f>(ABS(H$2)*'data from RPEpUACE'!$B11)+SUMIFS('Override Calcs'!$E$4:$E$6,'Override Calcs'!$A$4:$A$6,About!$B$2,'Override Calcs'!$B$4:$B$6,"CH4")</f>
        <v>14355681558.510918</v>
      </c>
      <c r="I11" s="25">
        <f>(ABS(I$2)*'data from RPEpUACE'!$B11)+SUMIFS('Override Calcs'!$E$4:$E$6,'Override Calcs'!$A$4:$A$6,About!$B$2,'Override Calcs'!$B$4:$B$6,"CH4")</f>
        <v>14374251131.70793</v>
      </c>
      <c r="J11" s="25">
        <f>(ABS(J$2)*'data from RPEpUACE'!$B11)+SUMIFS('Override Calcs'!$E$4:$E$6,'Override Calcs'!$A$4:$A$6,About!$B$2,'Override Calcs'!$B$4:$B$6,"CH4")</f>
        <v>14392820704.90494</v>
      </c>
      <c r="K11" s="25">
        <f>(ABS(K$2)*'data from RPEpUACE'!$B11)+SUMIFS('Override Calcs'!$E$4:$E$6,'Override Calcs'!$A$4:$A$6,About!$B$2,'Override Calcs'!$B$4:$B$6,"CH4")</f>
        <v>14411390278.101944</v>
      </c>
      <c r="L11" s="25">
        <f>(ABS(L$2)*'data from RPEpUACE'!$B11)+SUMIFS('Override Calcs'!$E$4:$E$6,'Override Calcs'!$A$4:$A$6,About!$B$2,'Override Calcs'!$B$4:$B$6,"CH4")</f>
        <v>14429959851.298954</v>
      </c>
      <c r="M11" s="25">
        <f>(ABS(M$2)*'data from RPEpUACE'!$B11)+SUMIFS('Override Calcs'!$E$4:$E$6,'Override Calcs'!$A$4:$A$6,About!$B$2,'Override Calcs'!$B$4:$B$6,"CH4")</f>
        <v>14448529424.49597</v>
      </c>
      <c r="N11" s="25">
        <f>(ABS(N$2)*'data from RPEpUACE'!$B11)+SUMIFS('Override Calcs'!$E$4:$E$6,'Override Calcs'!$A$4:$A$6,About!$B$2,'Override Calcs'!$B$4:$B$6,"CH4")</f>
        <v>14467098997.69298</v>
      </c>
      <c r="O11" s="25">
        <f>(ABS(O$2)*'data from RPEpUACE'!$B11)+SUMIFS('Override Calcs'!$E$4:$E$6,'Override Calcs'!$A$4:$A$6,About!$B$2,'Override Calcs'!$B$4:$B$6,"CH4")</f>
        <v>14485668570.889992</v>
      </c>
      <c r="P11" s="25">
        <f>(ABS(P$2)*'data from RPEpUACE'!$B11)+SUMIFS('Override Calcs'!$E$4:$E$6,'Override Calcs'!$A$4:$A$6,About!$B$2,'Override Calcs'!$B$4:$B$6,"CH4")</f>
        <v>14504238144.087002</v>
      </c>
      <c r="Q11" s="25">
        <f>(ABS(Q$2)*'data from RPEpUACE'!$B11)+SUMIFS('Override Calcs'!$E$4:$E$6,'Override Calcs'!$A$4:$A$6,About!$B$2,'Override Calcs'!$B$4:$B$6,"CH4")</f>
        <v>14522807717.284016</v>
      </c>
      <c r="R11" s="25">
        <f>(ABS(R$2)*'data from RPEpUACE'!$B11)+SUMIFS('Override Calcs'!$E$4:$E$6,'Override Calcs'!$A$4:$A$6,About!$B$2,'Override Calcs'!$B$4:$B$6,"CH4")</f>
        <v>14541377290.481022</v>
      </c>
      <c r="S11" s="25">
        <f>(ABS(S$2)*'data from RPEpUACE'!$B11)+SUMIFS('Override Calcs'!$E$4:$E$6,'Override Calcs'!$A$4:$A$6,About!$B$2,'Override Calcs'!$B$4:$B$6,"CH4")</f>
        <v>14559946863.678026</v>
      </c>
      <c r="T11" s="25">
        <f>(ABS(T$2)*'data from RPEpUACE'!$B11)+SUMIFS('Override Calcs'!$E$4:$E$6,'Override Calcs'!$A$4:$A$6,About!$B$2,'Override Calcs'!$B$4:$B$6,"CH4")</f>
        <v>14578516436.875038</v>
      </c>
      <c r="U11" s="25">
        <f>(ABS(U$2)*'data from RPEpUACE'!$B11)+SUMIFS('Override Calcs'!$E$4:$E$6,'Override Calcs'!$A$4:$A$6,About!$B$2,'Override Calcs'!$B$4:$B$6,"CH4")</f>
        <v>14597086010.072048</v>
      </c>
      <c r="V11" s="25">
        <f>(ABS(V$2)*'data from RPEpUACE'!$B11)+SUMIFS('Override Calcs'!$E$4:$E$6,'Override Calcs'!$A$4:$A$6,About!$B$2,'Override Calcs'!$B$4:$B$6,"CH4")</f>
        <v>14615655583.26906</v>
      </c>
      <c r="W11" s="25">
        <f>(ABS(W$2)*'data from RPEpUACE'!$B11)+SUMIFS('Override Calcs'!$E$4:$E$6,'Override Calcs'!$A$4:$A$6,About!$B$2,'Override Calcs'!$B$4:$B$6,"CH4")</f>
        <v>14634225156.46607</v>
      </c>
      <c r="X11" s="25">
        <f>(ABS(X$2)*'data from RPEpUACE'!$B11)+SUMIFS('Override Calcs'!$E$4:$E$6,'Override Calcs'!$A$4:$A$6,About!$B$2,'Override Calcs'!$B$4:$B$6,"CH4")</f>
        <v>14652794729.663074</v>
      </c>
      <c r="Y11" s="25">
        <f>(ABS(Y$2)*'data from RPEpUACE'!$B11)+SUMIFS('Override Calcs'!$E$4:$E$6,'Override Calcs'!$A$4:$A$6,About!$B$2,'Override Calcs'!$B$4:$B$6,"CH4")</f>
        <v>14671364302.860086</v>
      </c>
      <c r="Z11" s="25">
        <f>(ABS(Z$2)*'data from RPEpUACE'!$B11)+SUMIFS('Override Calcs'!$E$4:$E$6,'Override Calcs'!$A$4:$A$6,About!$B$2,'Override Calcs'!$B$4:$B$6,"CH4")</f>
        <v>14689933876.057096</v>
      </c>
      <c r="AA11" s="25">
        <f>(ABS(AA$2)*'data from RPEpUACE'!$B11)+SUMIFS('Override Calcs'!$E$4:$E$6,'Override Calcs'!$A$4:$A$6,About!$B$2,'Override Calcs'!$B$4:$B$6,"CH4")</f>
        <v>14708503449.254108</v>
      </c>
      <c r="AB11" s="25">
        <f>(ABS(AB$2)*'data from RPEpUACE'!$B11)+SUMIFS('Override Calcs'!$E$4:$E$6,'Override Calcs'!$A$4:$A$6,About!$B$2,'Override Calcs'!$B$4:$B$6,"CH4")</f>
        <v>14727073022.451111</v>
      </c>
      <c r="AC11" s="25">
        <f>(ABS(AC$2)*'data from RPEpUACE'!$B11)+SUMIFS('Override Calcs'!$E$4:$E$6,'Override Calcs'!$A$4:$A$6,About!$B$2,'Override Calcs'!$B$4:$B$6,"CH4")</f>
        <v>14745642595.648123</v>
      </c>
      <c r="AD11" s="25">
        <f>(ABS(AD$2)*'data from RPEpUACE'!$B11)+SUMIFS('Override Calcs'!$E$4:$E$6,'Override Calcs'!$A$4:$A$6,About!$B$2,'Override Calcs'!$B$4:$B$6,"CH4")</f>
        <v>14764212168.845135</v>
      </c>
      <c r="AE11" s="25">
        <f>(ABS(AE$2)*'data from RPEpUACE'!$B11)+SUMIFS('Override Calcs'!$E$4:$E$6,'Override Calcs'!$A$4:$A$6,About!$B$2,'Override Calcs'!$B$4:$B$6,"CH4")</f>
        <v>14782781742.042147</v>
      </c>
      <c r="AF11" s="25">
        <f>(ABS(AF$2)*'data from RPEpUACE'!$B11)+SUMIFS('Override Calcs'!$E$4:$E$6,'Override Calcs'!$A$4:$A$6,About!$B$2,'Override Calcs'!$B$4:$B$6,"CH4")</f>
        <v>14801351315.239157</v>
      </c>
      <c r="AG11" s="25">
        <f>(ABS(AG$2)*'data from RPEpUACE'!$B11)+SUMIFS('Override Calcs'!$E$4:$E$6,'Override Calcs'!$A$4:$A$6,About!$B$2,'Override Calcs'!$B$4:$B$6,"CH4")</f>
        <v>14819920888.436159</v>
      </c>
      <c r="AH11" s="25">
        <f>(ABS(AH$2)*'data from RPEpUACE'!$B11)+SUMIFS('Override Calcs'!$E$4:$E$6,'Override Calcs'!$A$4:$A$6,About!$B$2,'Override Calcs'!$B$4:$B$6,"CH4")</f>
        <v>14838490461.633171</v>
      </c>
      <c r="AI11" s="25">
        <f>(ABS(AI$2)*'data from RPEpUACE'!$B11)+SUMIFS('Override Calcs'!$E$4:$E$6,'Override Calcs'!$A$4:$A$6,About!$B$2,'Override Calcs'!$B$4:$B$6,"CH4")</f>
        <v>14857060034.830183</v>
      </c>
      <c r="AJ11" s="25">
        <f>(ABS(AJ$2)*'data from RPEpUACE'!$B11)+SUMIFS('Override Calcs'!$E$4:$E$6,'Override Calcs'!$A$4:$A$6,About!$B$2,'Override Calcs'!$B$4:$B$6,"CH4")</f>
        <v>14875629608.027195</v>
      </c>
      <c r="AK11" s="25">
        <f>(ABS(AK$2)*'data from RPEpUACE'!$B11)+SUMIFS('Override Calcs'!$E$4:$E$6,'Override Calcs'!$A$4:$A$6,About!$B$2,'Override Calcs'!$B$4:$B$6,"CH4")</f>
        <v>14894199181.224205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1353433824.7097578</v>
      </c>
      <c r="C12" s="25">
        <f>(ABS(C$2)*'data from RPEpUACE'!$B12)+SUMIFS('Override Calcs'!$E$4:$E$6,'Override Calcs'!$A$4:$A$6,About!$B$2,'Override Calcs'!$B$4:$B$6,"N2O")</f>
        <v>1316182305.7409265</v>
      </c>
      <c r="D12" s="25">
        <f>(ABS(D$2)*'data from RPEpUACE'!$B12)+SUMIFS('Override Calcs'!$E$4:$E$6,'Override Calcs'!$A$4:$A$6,About!$B$2,'Override Calcs'!$B$4:$B$6,"N2O")</f>
        <v>1278930786.7720952</v>
      </c>
      <c r="E12" s="25">
        <f>(ABS(E$2)*'data from RPEpUACE'!$B12)+SUMIFS('Override Calcs'!$E$4:$E$6,'Override Calcs'!$A$4:$A$6,About!$B$2,'Override Calcs'!$B$4:$B$6,"N2O")</f>
        <v>1241679267.8032637</v>
      </c>
      <c r="F12" s="25">
        <f>(ABS(F$2)*'data from RPEpUACE'!$B12)+SUMIFS('Override Calcs'!$E$4:$E$6,'Override Calcs'!$A$4:$A$6,About!$B$2,'Override Calcs'!$B$4:$B$6,"N2O")</f>
        <v>1204427748.8344324</v>
      </c>
      <c r="G12" s="25">
        <f>(ABS(G$2)*'data from RPEpUACE'!$B12)+SUMIFS('Override Calcs'!$E$4:$E$6,'Override Calcs'!$A$4:$A$6,About!$B$2,'Override Calcs'!$B$4:$B$6,"N2O")</f>
        <v>1167176229.8656106</v>
      </c>
      <c r="H12" s="25">
        <f>(ABS(H$2)*'data from RPEpUACE'!$B12)+SUMIFS('Override Calcs'!$E$4:$E$6,'Override Calcs'!$A$4:$A$6,About!$B$2,'Override Calcs'!$B$4:$B$6,"N2O")</f>
        <v>1168687968.3842549</v>
      </c>
      <c r="I12" s="25">
        <f>(ABS(I$2)*'data from RPEpUACE'!$B12)+SUMIFS('Override Calcs'!$E$4:$E$6,'Override Calcs'!$A$4:$A$6,About!$B$2,'Override Calcs'!$B$4:$B$6,"N2O")</f>
        <v>1170199706.9028983</v>
      </c>
      <c r="J12" s="25">
        <f>(ABS(J$2)*'data from RPEpUACE'!$B12)+SUMIFS('Override Calcs'!$E$4:$E$6,'Override Calcs'!$A$4:$A$6,About!$B$2,'Override Calcs'!$B$4:$B$6,"N2O")</f>
        <v>1171711445.4215415</v>
      </c>
      <c r="K12" s="25">
        <f>(ABS(K$2)*'data from RPEpUACE'!$B12)+SUMIFS('Override Calcs'!$E$4:$E$6,'Override Calcs'!$A$4:$A$6,About!$B$2,'Override Calcs'!$B$4:$B$6,"N2O")</f>
        <v>1173223183.9401844</v>
      </c>
      <c r="L12" s="25">
        <f>(ABS(L$2)*'data from RPEpUACE'!$B12)+SUMIFS('Override Calcs'!$E$4:$E$6,'Override Calcs'!$A$4:$A$6,About!$B$2,'Override Calcs'!$B$4:$B$6,"N2O")</f>
        <v>1174734922.4588275</v>
      </c>
      <c r="M12" s="25">
        <f>(ABS(M$2)*'data from RPEpUACE'!$B12)+SUMIFS('Override Calcs'!$E$4:$E$6,'Override Calcs'!$A$4:$A$6,About!$B$2,'Override Calcs'!$B$4:$B$6,"N2O")</f>
        <v>1176246660.9774711</v>
      </c>
      <c r="N12" s="25">
        <f>(ABS(N$2)*'data from RPEpUACE'!$B12)+SUMIFS('Override Calcs'!$E$4:$E$6,'Override Calcs'!$A$4:$A$6,About!$B$2,'Override Calcs'!$B$4:$B$6,"N2O")</f>
        <v>1177758399.4961143</v>
      </c>
      <c r="O12" s="25">
        <f>(ABS(O$2)*'data from RPEpUACE'!$B12)+SUMIFS('Override Calcs'!$E$4:$E$6,'Override Calcs'!$A$4:$A$6,About!$B$2,'Override Calcs'!$B$4:$B$6,"N2O")</f>
        <v>1179270138.0147576</v>
      </c>
      <c r="P12" s="25">
        <f>(ABS(P$2)*'data from RPEpUACE'!$B12)+SUMIFS('Override Calcs'!$E$4:$E$6,'Override Calcs'!$A$4:$A$6,About!$B$2,'Override Calcs'!$B$4:$B$6,"N2O")</f>
        <v>1180781876.5334008</v>
      </c>
      <c r="Q12" s="25">
        <f>(ABS(Q$2)*'data from RPEpUACE'!$B12)+SUMIFS('Override Calcs'!$E$4:$E$6,'Override Calcs'!$A$4:$A$6,About!$B$2,'Override Calcs'!$B$4:$B$6,"N2O")</f>
        <v>1182293615.0520442</v>
      </c>
      <c r="R12" s="25">
        <f>(ABS(R$2)*'data from RPEpUACE'!$B12)+SUMIFS('Override Calcs'!$E$4:$E$6,'Override Calcs'!$A$4:$A$6,About!$B$2,'Override Calcs'!$B$4:$B$6,"N2O")</f>
        <v>1183805353.5706871</v>
      </c>
      <c r="S12" s="25">
        <f>(ABS(S$2)*'data from RPEpUACE'!$B12)+SUMIFS('Override Calcs'!$E$4:$E$6,'Override Calcs'!$A$4:$A$6,About!$B$2,'Override Calcs'!$B$4:$B$6,"N2O")</f>
        <v>1185317092.0893297</v>
      </c>
      <c r="T12" s="25">
        <f>(ABS(T$2)*'data from RPEpUACE'!$B12)+SUMIFS('Override Calcs'!$E$4:$E$6,'Override Calcs'!$A$4:$A$6,About!$B$2,'Override Calcs'!$B$4:$B$6,"N2O")</f>
        <v>1186828830.6079731</v>
      </c>
      <c r="U12" s="25">
        <f>(ABS(U$2)*'data from RPEpUACE'!$B12)+SUMIFS('Override Calcs'!$E$4:$E$6,'Override Calcs'!$A$4:$A$6,About!$B$2,'Override Calcs'!$B$4:$B$6,"N2O")</f>
        <v>1188340569.1266162</v>
      </c>
      <c r="V12" s="25">
        <f>(ABS(V$2)*'data from RPEpUACE'!$B12)+SUMIFS('Override Calcs'!$E$4:$E$6,'Override Calcs'!$A$4:$A$6,About!$B$2,'Override Calcs'!$B$4:$B$6,"N2O")</f>
        <v>1189852307.6452596</v>
      </c>
      <c r="W12" s="25">
        <f>(ABS(W$2)*'data from RPEpUACE'!$B12)+SUMIFS('Override Calcs'!$E$4:$E$6,'Override Calcs'!$A$4:$A$6,About!$B$2,'Override Calcs'!$B$4:$B$6,"N2O")</f>
        <v>1191364046.1639028</v>
      </c>
      <c r="X12" s="25">
        <f>(ABS(X$2)*'data from RPEpUACE'!$B12)+SUMIFS('Override Calcs'!$E$4:$E$6,'Override Calcs'!$A$4:$A$6,About!$B$2,'Override Calcs'!$B$4:$B$6,"N2O")</f>
        <v>1192875784.6825454</v>
      </c>
      <c r="Y12" s="25">
        <f>(ABS(Y$2)*'data from RPEpUACE'!$B12)+SUMIFS('Override Calcs'!$E$4:$E$6,'Override Calcs'!$A$4:$A$6,About!$B$2,'Override Calcs'!$B$4:$B$6,"N2O")</f>
        <v>1194387523.2011888</v>
      </c>
      <c r="Z12" s="25">
        <f>(ABS(Z$2)*'data from RPEpUACE'!$B12)+SUMIFS('Override Calcs'!$E$4:$E$6,'Override Calcs'!$A$4:$A$6,About!$B$2,'Override Calcs'!$B$4:$B$6,"N2O")</f>
        <v>1195899261.7198319</v>
      </c>
      <c r="AA12" s="25">
        <f>(ABS(AA$2)*'data from RPEpUACE'!$B12)+SUMIFS('Override Calcs'!$E$4:$E$6,'Override Calcs'!$A$4:$A$6,About!$B$2,'Override Calcs'!$B$4:$B$6,"N2O")</f>
        <v>1197411000.2384753</v>
      </c>
      <c r="AB12" s="25">
        <f>(ABS(AB$2)*'data from RPEpUACE'!$B12)+SUMIFS('Override Calcs'!$E$4:$E$6,'Override Calcs'!$A$4:$A$6,About!$B$2,'Override Calcs'!$B$4:$B$6,"N2O")</f>
        <v>1198922738.757118</v>
      </c>
      <c r="AC12" s="25">
        <f>(ABS(AC$2)*'data from RPEpUACE'!$B12)+SUMIFS('Override Calcs'!$E$4:$E$6,'Override Calcs'!$A$4:$A$6,About!$B$2,'Override Calcs'!$B$4:$B$6,"N2O")</f>
        <v>1200434477.2757611</v>
      </c>
      <c r="AD12" s="25">
        <f>(ABS(AD$2)*'data from RPEpUACE'!$B12)+SUMIFS('Override Calcs'!$E$4:$E$6,'Override Calcs'!$A$4:$A$6,About!$B$2,'Override Calcs'!$B$4:$B$6,"N2O")</f>
        <v>1201946215.7944045</v>
      </c>
      <c r="AE12" s="25">
        <f>(ABS(AE$2)*'data from RPEpUACE'!$B12)+SUMIFS('Override Calcs'!$E$4:$E$6,'Override Calcs'!$A$4:$A$6,About!$B$2,'Override Calcs'!$B$4:$B$6,"N2O")</f>
        <v>1203457954.3130479</v>
      </c>
      <c r="AF12" s="25">
        <f>(ABS(AF$2)*'data from RPEpUACE'!$B12)+SUMIFS('Override Calcs'!$E$4:$E$6,'Override Calcs'!$A$4:$A$6,About!$B$2,'Override Calcs'!$B$4:$B$6,"N2O")</f>
        <v>1204969692.831691</v>
      </c>
      <c r="AG12" s="25">
        <f>(ABS(AG$2)*'data from RPEpUACE'!$B12)+SUMIFS('Override Calcs'!$E$4:$E$6,'Override Calcs'!$A$4:$A$6,About!$B$2,'Override Calcs'!$B$4:$B$6,"N2O")</f>
        <v>1206481431.3503337</v>
      </c>
      <c r="AH12" s="25">
        <f>(ABS(AH$2)*'data from RPEpUACE'!$B12)+SUMIFS('Override Calcs'!$E$4:$E$6,'Override Calcs'!$A$4:$A$6,About!$B$2,'Override Calcs'!$B$4:$B$6,"N2O")</f>
        <v>1207993169.8689768</v>
      </c>
      <c r="AI12" s="25">
        <f>(ABS(AI$2)*'data from RPEpUACE'!$B12)+SUMIFS('Override Calcs'!$E$4:$E$6,'Override Calcs'!$A$4:$A$6,About!$B$2,'Override Calcs'!$B$4:$B$6,"N2O")</f>
        <v>1209504908.3876202</v>
      </c>
      <c r="AJ12" s="25">
        <f>(ABS(AJ$2)*'data from RPEpUACE'!$B12)+SUMIFS('Override Calcs'!$E$4:$E$6,'Override Calcs'!$A$4:$A$6,About!$B$2,'Override Calcs'!$B$4:$B$6,"N2O")</f>
        <v>1211016646.9062636</v>
      </c>
      <c r="AK12" s="25">
        <f>(ABS(AK$2)*'data from RPEpUACE'!$B12)+SUMIFS('Override Calcs'!$E$4:$E$6,'Override Calcs'!$A$4:$A$6,About!$B$2,'Override Calcs'!$B$4:$B$6,"N2O")</f>
        <v>1212528385.4249067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2021-08-04T19:38:50Z</dcterms:modified>
</cp:coreProperties>
</file>