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6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0.0%"/>
    <numFmt numFmtId="166" formatCode="#,##0.000"/>
    <numFmt numFmtId="167" formatCode="_(* #,##0.0_);_(* \(#,##0.0\);_(* &quot;-&quot;??_);_(@_)"/>
    <numFmt numFmtId="168" formatCode="0.000%"/>
    <numFmt numFmtId="169" formatCode="0.000E+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0" fontId="29" fillId="0" borderId="0" pivotButton="0" quotePrefix="0" xfId="51"/>
    <xf numFmtId="0" fontId="30" fillId="0" borderId="0" pivotButton="0" quotePrefix="0" xfId="51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14" fontId="0" fillId="0" borderId="0" pivotButton="0" quotePrefix="0" xfId="0"/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63" min="2" max="2"/>
    <col width="42.5" customWidth="1" style="163" min="3" max="3"/>
    <col width="57.83203125" bestFit="1" customWidth="1" style="163" min="4" max="4"/>
    <col width="60.5" customWidth="1" style="163" min="5" max="5"/>
  </cols>
  <sheetData>
    <row r="1">
      <c r="A1" s="15" t="inlineStr">
        <is>
          <t>BPoIFUfE BAU Proportion of Industrial Fuel Used for Energy</t>
        </is>
      </c>
      <c r="B1" t="inlineStr">
        <is>
          <t>Louisiana</t>
        </is>
      </c>
      <c r="C1" s="131" t="n">
        <v>44368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63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70" t="n"/>
    </row>
    <row r="19" ht="15" customHeight="1" s="163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70" t="n"/>
    </row>
    <row r="20" ht="15" customHeight="1" s="163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70" t="n"/>
    </row>
    <row r="21" ht="15" customHeight="1" s="163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70" t="n"/>
    </row>
    <row r="22" ht="15" customHeight="1" s="163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70" t="n"/>
    </row>
    <row r="25" ht="15" customHeight="1" s="163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70" t="n"/>
    </row>
    <row r="26" ht="15" customHeight="1" s="163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70" t="n"/>
    </row>
    <row r="28" ht="15" customHeight="1" s="163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8" ht="15" customHeight="1" s="163">
      <c r="B48" s="25" t="inlineStr">
        <is>
          <t>Combined Heat and Power 4/</t>
        </is>
      </c>
    </row>
    <row r="49" ht="15" customHeight="1" s="163">
      <c r="B49" s="25" t="inlineStr">
        <is>
          <t xml:space="preserve">  Generating Capacity (gigawatts)</t>
        </is>
      </c>
    </row>
    <row r="50" ht="15" customHeight="1" s="163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9" t="n"/>
    </row>
    <row r="55" ht="15" customHeight="1" s="163">
      <c r="B55" s="25" t="inlineStr">
        <is>
          <t xml:space="preserve">  Net Generation (billion kilowatthours)</t>
        </is>
      </c>
    </row>
    <row r="56" ht="15" customHeight="1" s="163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9" t="n"/>
    </row>
    <row r="61" ht="15" customHeight="1" s="163">
      <c r="B61" s="25" t="inlineStr">
        <is>
          <t xml:space="preserve">    Disposition</t>
        </is>
      </c>
    </row>
    <row r="62" ht="15" customHeight="1" s="163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B64" s="164" t="inlineStr">
        <is>
          <t xml:space="preserve">   1/ Includes energy for combined heat and power plants that have a non-regulatory status, small on-site generating systems.</t>
        </is>
      </c>
      <c r="C64" s="164" t="n"/>
      <c r="D64" s="164" t="n"/>
      <c r="E64" s="164" t="n"/>
      <c r="F64" s="164" t="n"/>
      <c r="G64" s="164" t="n"/>
      <c r="H64" s="164" t="n"/>
      <c r="I64" s="164" t="n"/>
      <c r="J64" s="164" t="n"/>
      <c r="K64" s="164" t="n"/>
      <c r="L64" s="164" t="n"/>
      <c r="M64" s="164" t="n"/>
      <c r="N64" s="164" t="n"/>
      <c r="O64" s="164" t="n"/>
      <c r="P64" s="164" t="n"/>
      <c r="Q64" s="164" t="n"/>
      <c r="R64" s="164" t="n"/>
      <c r="S64" s="164" t="n"/>
      <c r="T64" s="164" t="n"/>
      <c r="U64" s="164" t="n"/>
      <c r="V64" s="164" t="n"/>
      <c r="W64" s="164" t="n"/>
      <c r="X64" s="164" t="n"/>
      <c r="Y64" s="164" t="n"/>
      <c r="Z64" s="164" t="n"/>
      <c r="AA64" s="164" t="n"/>
      <c r="AB64" s="164" t="n"/>
      <c r="AC64" s="164" t="n"/>
      <c r="AD64" s="164" t="n"/>
      <c r="AE64" s="164" t="n"/>
      <c r="AF64" s="164" t="n"/>
      <c r="AG64" s="164" t="n"/>
      <c r="AH64" s="164" t="n"/>
      <c r="AI64" s="164" t="n"/>
    </row>
    <row r="65" ht="15" customHeight="1" s="163">
      <c r="B65" s="31" t="inlineStr">
        <is>
          <t xml:space="preserve">   2/ Includes lubricants, and miscellaneous petroleum products.</t>
        </is>
      </c>
    </row>
    <row r="66" ht="15" customHeight="1" s="163">
      <c r="B66" s="31" t="inlineStr">
        <is>
          <t xml:space="preserve">   3/ Includes emissions attributable to the fuels consumed to generate the purchased electricity.</t>
        </is>
      </c>
    </row>
    <row r="67" ht="15" customHeight="1" s="163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63">
      <c r="B68" s="31" t="inlineStr">
        <is>
          <t xml:space="preserve">   5/ Includes wood and other biomass, waste heat, municipal waste, and renewable sources.</t>
        </is>
      </c>
    </row>
    <row r="69" ht="15" customHeight="1" s="163">
      <c r="B69" s="31" t="inlineStr">
        <is>
          <t xml:space="preserve">   Btu = British thermal unit.</t>
        </is>
      </c>
    </row>
    <row r="70" ht="15" customHeight="1" s="163">
      <c r="B70" s="31" t="inlineStr">
        <is>
          <t xml:space="preserve">   - - = Not applicable.</t>
        </is>
      </c>
    </row>
    <row r="71" ht="15" customHeight="1" s="163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63">
      <c r="B72" s="31" t="inlineStr">
        <is>
          <t>rounding.</t>
        </is>
      </c>
    </row>
    <row r="73" ht="15" customHeight="1" s="163">
      <c r="B73" s="31" t="inlineStr">
        <is>
          <t xml:space="preserve">   Sources:  2019 value of shipments:  IHS Markit, Macroeconomic model, May 2019.</t>
        </is>
      </c>
    </row>
    <row r="74" ht="15" customHeight="1" s="163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63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Fabricated Metal Products Consumption 1/</t>
        </is>
      </c>
    </row>
    <row r="17" ht="15" customHeight="1" s="163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70" t="n"/>
    </row>
    <row r="18" ht="15" customHeight="1" s="163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70" t="n"/>
    </row>
    <row r="19" ht="15" customHeight="1" s="163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70" t="n"/>
    </row>
    <row r="22" ht="15" customHeight="1" s="163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70" t="n"/>
    </row>
    <row r="23" ht="15" customHeight="1" s="163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70" t="n"/>
    </row>
    <row r="27" ht="15" customHeight="1" s="163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Machinery Consumption 1/</t>
        </is>
      </c>
    </row>
    <row r="30" ht="15" customHeight="1" s="163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70" t="n"/>
    </row>
    <row r="31" ht="15" customHeight="1" s="163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70" t="n"/>
    </row>
    <row r="32" ht="15" customHeight="1" s="163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70" t="n"/>
    </row>
    <row r="33" ht="15" customHeight="1" s="163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70" t="n"/>
    </row>
    <row r="34" ht="15" customHeight="1" s="163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70" t="n"/>
    </row>
    <row r="35" ht="15" customHeight="1" s="163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70" t="n"/>
    </row>
    <row r="36" ht="15" customHeight="1" s="163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70" t="n"/>
    </row>
    <row r="37" ht="15" customHeight="1" s="163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70" t="n"/>
    </row>
    <row r="38" ht="15" customHeight="1" s="163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70" t="n"/>
    </row>
    <row r="39" ht="15" customHeight="1" s="163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9" t="n"/>
    </row>
    <row r="41" ht="15" customHeight="1" s="163">
      <c r="B41" s="25" t="inlineStr">
        <is>
          <t xml:space="preserve">   Computers Consumption 1/</t>
        </is>
      </c>
    </row>
    <row r="42" ht="15" customHeight="1" s="163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70" t="n"/>
    </row>
    <row r="43" ht="15" customHeight="1" s="163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70" t="n"/>
    </row>
    <row r="44" ht="15" customHeight="1" s="163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70" t="n"/>
    </row>
    <row r="45" ht="15" customHeight="1" s="163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70" t="n"/>
    </row>
    <row r="46" ht="15" customHeight="1" s="163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70" t="n"/>
    </row>
    <row r="48" ht="15" customHeight="1" s="163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70" t="n"/>
    </row>
    <row r="49" ht="15" customHeight="1" s="163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70" t="n"/>
    </row>
    <row r="51" ht="15" customHeight="1" s="163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 Transportation Equipment Consumption 1/</t>
        </is>
      </c>
    </row>
    <row r="54" ht="15" customHeight="1" s="163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70" t="n"/>
    </row>
    <row r="55" ht="15" customHeight="1" s="163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70" t="n"/>
    </row>
    <row r="56" ht="15" customHeight="1" s="163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70" t="n"/>
    </row>
    <row r="57" ht="15" customHeight="1" s="163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70" t="n"/>
    </row>
    <row r="58" ht="15" customHeight="1" s="163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70" t="n"/>
    </row>
    <row r="59" ht="15" customHeight="1" s="163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70" t="n"/>
    </row>
    <row r="60" ht="15" customHeight="1" s="163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70" t="n"/>
    </row>
    <row r="61" ht="15" customHeight="1" s="163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70" t="n"/>
    </row>
    <row r="63" ht="15" customHeight="1" s="163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9" t="n"/>
    </row>
    <row r="66" ht="15" customHeight="1" s="163">
      <c r="B66" s="25" t="inlineStr">
        <is>
          <t xml:space="preserve">   Electrical Equipment Consumption 1/</t>
        </is>
      </c>
    </row>
    <row r="67" ht="15" customHeight="1" s="163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70" t="n"/>
    </row>
    <row r="68" ht="15" customHeight="1" s="163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70" t="n"/>
    </row>
    <row r="69" ht="15" customHeight="1" s="163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70" t="n"/>
    </row>
    <row r="70" ht="15" customHeight="1" s="163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70" t="n"/>
    </row>
    <row r="71" ht="15" customHeight="1" s="163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70" t="n"/>
    </row>
    <row r="72" ht="15" customHeight="1" s="163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70" t="n"/>
    </row>
    <row r="73" ht="15" customHeight="1" s="163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70" t="n"/>
    </row>
    <row r="74" ht="15" customHeight="1" s="163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70" t="n"/>
    </row>
    <row r="75" ht="15" customHeight="1" s="163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70" t="n"/>
    </row>
    <row r="76" ht="15" customHeight="1" s="163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9" t="n"/>
    </row>
    <row r="78" ht="15" customHeight="1" s="163">
      <c r="B78" s="25" t="inlineStr">
        <is>
          <t>Value of Shipments (billion 2012 dollars)</t>
        </is>
      </c>
    </row>
    <row r="79" ht="15" customHeight="1" s="163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5" ht="15" customHeight="1" s="163">
      <c r="B85" s="25" t="inlineStr">
        <is>
          <t>Energy Consumption per Unit of Output</t>
        </is>
      </c>
    </row>
    <row r="86" ht="15" customHeight="1" s="163">
      <c r="B86" s="25" t="inlineStr">
        <is>
          <t>(thousand Btu per 2012 dollar shipments)</t>
        </is>
      </c>
    </row>
    <row r="87" ht="15" customHeight="1" s="163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70" t="n"/>
    </row>
    <row r="93" ht="15" customHeight="1" s="163">
      <c r="B93" s="25" t="inlineStr">
        <is>
          <t>Carbon Dioxide Emissions 2/ (million metric</t>
        </is>
      </c>
    </row>
    <row r="94" ht="15" customHeight="1" s="163">
      <c r="B94" s="25" t="inlineStr">
        <is>
          <t xml:space="preserve"> tons carbon dioxide equivalent)</t>
        </is>
      </c>
    </row>
    <row r="95" ht="15" customHeight="1" s="163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70" t="n"/>
    </row>
    <row r="96" ht="15" customHeight="1" s="163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2" ht="15" customHeight="1" s="163">
      <c r="B102" s="25" t="inlineStr">
        <is>
          <t>Fabricated Metal Products, Machinery,</t>
        </is>
      </c>
    </row>
    <row r="103" ht="15" customHeight="1" s="163">
      <c r="B103" s="25" t="inlineStr">
        <is>
          <t>Computers, Transportation Equipment,</t>
        </is>
      </c>
    </row>
    <row r="104" ht="15" customHeight="1" s="163">
      <c r="B104" s="25" t="inlineStr">
        <is>
          <t>and Electrical Equipment:</t>
        </is>
      </c>
    </row>
    <row r="106" ht="15" customHeight="1" s="163">
      <c r="B106" s="25" t="inlineStr">
        <is>
          <t xml:space="preserve"> Combined Heat and Power 3/</t>
        </is>
      </c>
    </row>
    <row r="107" ht="15" customHeight="1" s="163">
      <c r="B107" s="25" t="inlineStr">
        <is>
          <t xml:space="preserve">  Generating Capacity (gigawatts)</t>
        </is>
      </c>
    </row>
    <row r="108" ht="15" customHeight="1" s="163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70" t="n"/>
    </row>
    <row r="109" ht="15" customHeight="1" s="163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70" t="n"/>
    </row>
    <row r="110" ht="15" customHeight="1" s="163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70" t="n"/>
    </row>
    <row r="111" ht="15" customHeight="1" s="163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70" t="n"/>
    </row>
    <row r="112" ht="15" customHeight="1" s="163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9" t="n"/>
    </row>
    <row r="113" ht="15" customHeight="1" s="163">
      <c r="B113" s="25" t="inlineStr">
        <is>
          <t xml:space="preserve">  Net Generation (billion kilowatthours)</t>
        </is>
      </c>
    </row>
    <row r="114" ht="15" customHeight="1" s="163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70" t="n"/>
    </row>
    <row r="115" ht="15" customHeight="1" s="163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70" t="n"/>
    </row>
    <row r="116" ht="15" customHeight="1" s="163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70" t="n"/>
    </row>
    <row r="117" ht="15" customHeight="1" s="163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70" t="n"/>
    </row>
    <row r="118" ht="15" customHeight="1" s="163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9" t="n"/>
    </row>
    <row r="119" ht="15" customHeight="1" s="163">
      <c r="B119" s="25" t="inlineStr">
        <is>
          <t xml:space="preserve">    Disposition</t>
        </is>
      </c>
    </row>
    <row r="120" ht="15" customHeight="1" s="163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70" t="n"/>
    </row>
    <row r="121" ht="15" customHeight="1" s="163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70" t="n"/>
    </row>
    <row r="122" ht="15" customHeight="1" s="163" thickBot="1"/>
    <row r="123" ht="15" customHeight="1" s="163">
      <c r="B123" s="164" t="inlineStr">
        <is>
          <t xml:space="preserve">   1/ Includes energy for combined heat and power plants that have a non-regulatory status, small on-site generating systems.</t>
        </is>
      </c>
      <c r="C123" s="164" t="n"/>
      <c r="D123" s="164" t="n"/>
      <c r="E123" s="164" t="n"/>
      <c r="F123" s="164" t="n"/>
      <c r="G123" s="164" t="n"/>
      <c r="H123" s="164" t="n"/>
      <c r="I123" s="164" t="n"/>
      <c r="J123" s="164" t="n"/>
      <c r="K123" s="164" t="n"/>
      <c r="L123" s="164" t="n"/>
      <c r="M123" s="164" t="n"/>
      <c r="N123" s="164" t="n"/>
      <c r="O123" s="164" t="n"/>
      <c r="P123" s="164" t="n"/>
      <c r="Q123" s="164" t="n"/>
      <c r="R123" s="164" t="n"/>
      <c r="S123" s="164" t="n"/>
      <c r="T123" s="164" t="n"/>
      <c r="U123" s="164" t="n"/>
      <c r="V123" s="164" t="n"/>
      <c r="W123" s="164" t="n"/>
      <c r="X123" s="164" t="n"/>
      <c r="Y123" s="164" t="n"/>
      <c r="Z123" s="164" t="n"/>
      <c r="AA123" s="164" t="n"/>
      <c r="AB123" s="164" t="n"/>
      <c r="AC123" s="164" t="n"/>
      <c r="AD123" s="164" t="n"/>
      <c r="AE123" s="164" t="n"/>
      <c r="AF123" s="164" t="n"/>
      <c r="AG123" s="164" t="n"/>
      <c r="AH123" s="164" t="n"/>
      <c r="AI123" s="164" t="n"/>
    </row>
    <row r="124" ht="15" customHeight="1" s="163">
      <c r="B124" s="31" t="inlineStr">
        <is>
          <t xml:space="preserve">   2/ Includes emissions attributable to the fuels consumed to generate the purchased electricity.</t>
        </is>
      </c>
    </row>
    <row r="125" ht="15" customHeight="1" s="163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63">
      <c r="B126" s="31" t="inlineStr">
        <is>
          <t xml:space="preserve">   4/ Includes wood and other biomass, waste heat, municipal waste, and renewable sources.</t>
        </is>
      </c>
    </row>
    <row r="127" ht="15" customHeight="1" s="163">
      <c r="B127" s="31" t="inlineStr">
        <is>
          <t xml:space="preserve">   Btu = British thermal unit.</t>
        </is>
      </c>
    </row>
    <row r="128" ht="15" customHeight="1" s="163">
      <c r="B128" s="31" t="inlineStr">
        <is>
          <t xml:space="preserve">   - - = Not applicable.</t>
        </is>
      </c>
    </row>
    <row r="129" ht="15" customHeight="1" s="163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63">
      <c r="B130" s="31" t="inlineStr">
        <is>
          <t>rounding.</t>
        </is>
      </c>
    </row>
    <row r="131" ht="15" customHeight="1" s="163">
      <c r="B131" s="31" t="inlineStr">
        <is>
          <t xml:space="preserve">   Sources:  2019 value of shipments:  IHS Markit, Macroeconomic model, May 2019.</t>
        </is>
      </c>
    </row>
    <row r="132" ht="15" customHeight="1" s="163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63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Wood Products Consumption 1/</t>
        </is>
      </c>
    </row>
    <row r="17" ht="15" customHeight="1" s="163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70" t="n"/>
    </row>
    <row r="18" ht="15" customHeight="1" s="163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70" t="n"/>
    </row>
    <row r="19" ht="15" customHeight="1" s="163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70" t="n"/>
    </row>
    <row r="20" ht="15" customHeight="1" s="163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70" t="n"/>
    </row>
    <row r="21" ht="15" customHeight="1" s="163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70" t="n"/>
    </row>
    <row r="22" ht="15" customHeight="1" s="163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70" t="n"/>
    </row>
    <row r="23" ht="15" customHeight="1" s="163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70" t="n"/>
    </row>
    <row r="26" ht="15" customHeight="1" s="163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9" t="n"/>
    </row>
    <row r="28" ht="15" customHeight="1" s="163">
      <c r="B28" s="25" t="inlineStr">
        <is>
          <t xml:space="preserve">   Plastics Consumption 1/</t>
        </is>
      </c>
    </row>
    <row r="29" ht="15" customHeight="1" s="163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70" t="n"/>
    </row>
    <row r="30" ht="15" customHeight="1" s="163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70" t="n"/>
    </row>
    <row r="31" ht="15" customHeight="1" s="163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70" t="n"/>
    </row>
    <row r="32" ht="15" customHeight="1" s="163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70" t="n"/>
    </row>
    <row r="34" ht="15" customHeight="1" s="163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70" t="n"/>
    </row>
    <row r="35" ht="15" customHeight="1" s="163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70" t="n"/>
    </row>
    <row r="37" ht="15" customHeight="1" s="163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70" t="n"/>
    </row>
    <row r="38" ht="15" customHeight="1" s="163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Balance of Manufacturing Consumption 1/</t>
        </is>
      </c>
    </row>
    <row r="41" ht="15" customHeight="1" s="163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70" t="n"/>
    </row>
    <row r="42" ht="15" customHeight="1" s="163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70" t="n"/>
    </row>
    <row r="43" ht="15" customHeight="1" s="163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70" t="n"/>
    </row>
    <row r="44" ht="15" customHeight="1" s="163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70" t="n"/>
    </row>
    <row r="45" ht="15" customHeight="1" s="163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70" t="n"/>
    </row>
    <row r="46" ht="15" customHeight="1" s="163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70" t="n"/>
    </row>
    <row r="48" ht="15" customHeight="1" s="163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70" t="n"/>
    </row>
    <row r="49" ht="15" customHeight="1" s="163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70" t="n"/>
    </row>
    <row r="52" ht="15" customHeight="1" s="163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9" t="n"/>
    </row>
    <row r="55" ht="15" customHeight="1" s="163">
      <c r="B55" s="25" t="inlineStr">
        <is>
          <t>Value of Shipments (billion 2012 dollars)</t>
        </is>
      </c>
    </row>
    <row r="56" ht="15" customHeight="1" s="163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60" ht="15" customHeight="1" s="163">
      <c r="B60" s="25" t="inlineStr">
        <is>
          <t>Energy Consumption per Unit of Output</t>
        </is>
      </c>
    </row>
    <row r="61" ht="15" customHeight="1" s="163">
      <c r="B61" s="25" t="inlineStr">
        <is>
          <t>(thousand Btu per 2012 dollar shipments)</t>
        </is>
      </c>
    </row>
    <row r="62" ht="15" customHeight="1" s="163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6" ht="15" customHeight="1" s="163">
      <c r="B66" s="25" t="inlineStr">
        <is>
          <t>Carbon Dioxide Emissions 3/ (million metric</t>
        </is>
      </c>
    </row>
    <row r="67" ht="15" customHeight="1" s="163">
      <c r="B67" s="25" t="inlineStr">
        <is>
          <t xml:space="preserve"> tons carbon dioxide equivalent)</t>
        </is>
      </c>
    </row>
    <row r="68" ht="15" customHeight="1" s="163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69" ht="15" customHeight="1" s="163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70" t="n"/>
    </row>
    <row r="70" ht="15" customHeight="1" s="163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3" ht="15" customHeight="1" s="163">
      <c r="B73" s="25" t="inlineStr">
        <is>
          <t>Wood, Plastics, and Balance of Manufacturing:</t>
        </is>
      </c>
    </row>
    <row r="75" ht="15" customHeight="1" s="163">
      <c r="B75" s="25" t="inlineStr">
        <is>
          <t xml:space="preserve"> Combined Heat and Power 4/</t>
        </is>
      </c>
    </row>
    <row r="76" ht="15" customHeight="1" s="163">
      <c r="B76" s="25" t="inlineStr">
        <is>
          <t xml:space="preserve">  Generating Capacity (gigawatts)</t>
        </is>
      </c>
    </row>
    <row r="77" ht="15" customHeight="1" s="163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70" t="n"/>
    </row>
    <row r="79" ht="15" customHeight="1" s="163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9" t="n"/>
    </row>
    <row r="82" ht="15" customHeight="1" s="163">
      <c r="B82" s="25" t="inlineStr">
        <is>
          <t xml:space="preserve">  Net Generation (billion kilowatthours)</t>
        </is>
      </c>
    </row>
    <row r="83" ht="15" customHeight="1" s="163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70" t="n"/>
    </row>
    <row r="85" ht="15" customHeight="1" s="163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9" t="n"/>
    </row>
    <row r="88" ht="15" customHeight="1" s="163">
      <c r="B88" s="25" t="inlineStr">
        <is>
          <t xml:space="preserve">    Disposition</t>
        </is>
      </c>
    </row>
    <row r="89" ht="15" customHeight="1" s="163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B91" s="164" t="inlineStr">
        <is>
          <t xml:space="preserve">   1/ Includes energy for combined heat and power plants that have a non-regulatory status, small on-site generating systems.</t>
        </is>
      </c>
      <c r="C91" s="164" t="n"/>
      <c r="D91" s="164" t="n"/>
      <c r="E91" s="164" t="n"/>
      <c r="F91" s="164" t="n"/>
      <c r="G91" s="164" t="n"/>
      <c r="H91" s="164" t="n"/>
      <c r="I91" s="164" t="n"/>
      <c r="J91" s="164" t="n"/>
      <c r="K91" s="164" t="n"/>
      <c r="L91" s="164" t="n"/>
      <c r="M91" s="164" t="n"/>
      <c r="N91" s="164" t="n"/>
      <c r="O91" s="164" t="n"/>
      <c r="P91" s="164" t="n"/>
      <c r="Q91" s="164" t="n"/>
      <c r="R91" s="164" t="n"/>
      <c r="S91" s="164" t="n"/>
      <c r="T91" s="164" t="n"/>
      <c r="U91" s="164" t="n"/>
      <c r="V91" s="164" t="n"/>
      <c r="W91" s="164" t="n"/>
      <c r="X91" s="164" t="n"/>
      <c r="Y91" s="164" t="n"/>
      <c r="Z91" s="164" t="n"/>
      <c r="AA91" s="164" t="n"/>
      <c r="AB91" s="164" t="n"/>
      <c r="AC91" s="164" t="n"/>
      <c r="AD91" s="164" t="n"/>
      <c r="AE91" s="164" t="n"/>
      <c r="AF91" s="164" t="n"/>
      <c r="AG91" s="164" t="n"/>
      <c r="AH91" s="164" t="n"/>
      <c r="AI91" s="164" t="n"/>
    </row>
    <row r="92" ht="15" customHeight="1" s="163">
      <c r="B92" s="31" t="inlineStr">
        <is>
          <t xml:space="preserve">   2/ Includes lubricants, and miscellaneous petroleum products.</t>
        </is>
      </c>
    </row>
    <row r="93" ht="15" customHeight="1" s="163">
      <c r="B93" s="31" t="inlineStr">
        <is>
          <t xml:space="preserve">   3/ Includes emissions attributable to the fuels consumed to generate the purchased electricity.</t>
        </is>
      </c>
    </row>
    <row r="94" ht="15" customHeight="1" s="163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63">
      <c r="B95" s="31" t="inlineStr">
        <is>
          <t xml:space="preserve">   5/ Includes wood and other biomass, waste heat, municipal waste, and renewable sources.</t>
        </is>
      </c>
    </row>
    <row r="96" ht="15" customHeight="1" s="163">
      <c r="B96" s="31" t="inlineStr">
        <is>
          <t xml:space="preserve">   Btu = British thermal unit.</t>
        </is>
      </c>
    </row>
    <row r="97" ht="15" customHeight="1" s="163">
      <c r="B97" s="31" t="inlineStr">
        <is>
          <t xml:space="preserve">   - - - Not applicable.</t>
        </is>
      </c>
    </row>
    <row r="98" ht="15" customHeight="1" s="163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63">
      <c r="B99" s="31" t="inlineStr">
        <is>
          <t>rounding.</t>
        </is>
      </c>
    </row>
    <row r="100" ht="15" customHeight="1" s="163">
      <c r="B100" s="31" t="inlineStr">
        <is>
          <t xml:space="preserve">   Sources:  2019 value of shipments:  IHS Markit, Macroeconomic model, May 2019.</t>
        </is>
      </c>
    </row>
    <row r="101" ht="15" customHeight="1" s="163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63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Agriculture</t>
        </is>
      </c>
    </row>
    <row r="17" ht="15" customHeight="1" s="163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70" t="n"/>
    </row>
    <row r="18" ht="15" customHeight="1" s="163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70" t="n"/>
    </row>
    <row r="19" ht="15" customHeight="1" s="163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70" t="n"/>
    </row>
    <row r="20" ht="15" customHeight="1" s="163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70" t="n"/>
    </row>
    <row r="21" ht="15" customHeight="1" s="163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70" t="n"/>
    </row>
    <row r="22" ht="15" customHeight="1" s="163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70" t="n"/>
    </row>
    <row r="24" ht="15" customHeight="1" s="163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70" t="n"/>
    </row>
    <row r="27" ht="15" customHeight="1" s="163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Construction</t>
        </is>
      </c>
    </row>
    <row r="30" ht="15" customHeight="1" s="163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70" t="n"/>
    </row>
    <row r="31" ht="15" customHeight="1" s="163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70" t="n"/>
    </row>
    <row r="32" ht="15" customHeight="1" s="163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70" t="n"/>
    </row>
    <row r="33" ht="15" customHeight="1" s="163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70" t="n"/>
    </row>
    <row r="34" ht="15" customHeight="1" s="163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70" t="n"/>
    </row>
    <row r="35" ht="15" customHeight="1" s="163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70" t="n"/>
    </row>
    <row r="37" ht="15" customHeight="1" s="163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70" t="n"/>
    </row>
    <row r="38" ht="15" customHeight="1" s="163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Mining</t>
        </is>
      </c>
    </row>
    <row r="41" ht="15" customHeight="1" s="163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70" t="n"/>
    </row>
    <row r="42" ht="15" customHeight="1" s="163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70" t="n"/>
    </row>
    <row r="43" ht="15" customHeight="1" s="163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70" t="n"/>
    </row>
    <row r="44" ht="15" customHeight="1" s="163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70" t="n"/>
    </row>
    <row r="45" ht="15" customHeight="1" s="163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70" t="n"/>
    </row>
    <row r="46" ht="15" customHeight="1" s="163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70" t="n"/>
    </row>
    <row r="47" ht="15" customHeight="1" s="163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70" t="n"/>
    </row>
    <row r="48" ht="15" customHeight="1" s="163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70" t="n"/>
    </row>
    <row r="49" ht="15" customHeight="1" s="163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70" t="n"/>
    </row>
    <row r="51" ht="15" customHeight="1" s="163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70" t="n"/>
    </row>
    <row r="52" ht="15" customHeight="1" s="163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9" t="n"/>
    </row>
    <row r="54" ht="15" customHeight="1" s="163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70" t="n"/>
    </row>
    <row r="57" ht="15" customHeight="1" s="163">
      <c r="B57" s="25" t="inlineStr">
        <is>
          <t>Value of Shipments (billion 2012 dollars)</t>
        </is>
      </c>
    </row>
    <row r="58" ht="15" customHeight="1" s="163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0" ht="15" customHeight="1" s="163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70" t="n"/>
    </row>
    <row r="62" ht="15" customHeight="1" s="163">
      <c r="B62" s="25" t="inlineStr">
        <is>
          <t>Energy Consumption per Unit of Output</t>
        </is>
      </c>
    </row>
    <row r="63" ht="15" customHeight="1" s="163">
      <c r="B63" s="25" t="inlineStr">
        <is>
          <t>(thousand Btu per 2012 dollar shipments)</t>
        </is>
      </c>
    </row>
    <row r="64" ht="15" customHeight="1" s="163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8" ht="15" customHeight="1" s="163">
      <c r="B68" s="25" t="inlineStr">
        <is>
          <t>Carbon Dioxide Emissions 4/</t>
        </is>
      </c>
    </row>
    <row r="69" ht="15" customHeight="1" s="163">
      <c r="B69" s="25" t="inlineStr">
        <is>
          <t>(million metric tons carbon dioxide)</t>
        </is>
      </c>
    </row>
    <row r="70" ht="15" customHeight="1" s="163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1" ht="15" customHeight="1" s="163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6" ht="15" customHeight="1" s="163">
      <c r="B76" s="25" t="inlineStr">
        <is>
          <t>Agriculture, Construction, and Mining:</t>
        </is>
      </c>
    </row>
    <row r="78" ht="15" customHeight="1" s="163">
      <c r="B78" s="25" t="inlineStr">
        <is>
          <t xml:space="preserve"> Combined Heat and Power 5/</t>
        </is>
      </c>
    </row>
    <row r="79" ht="15" customHeight="1" s="163">
      <c r="B79" s="25" t="inlineStr">
        <is>
          <t xml:space="preserve">  Generating Capacity (gigawatts)</t>
        </is>
      </c>
    </row>
    <row r="80" ht="15" customHeight="1" s="163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9" t="n"/>
    </row>
    <row r="85" ht="15" customHeight="1" s="163">
      <c r="B85" s="25" t="inlineStr">
        <is>
          <t xml:space="preserve">  Net Generation (billion kilowatthours)</t>
        </is>
      </c>
    </row>
    <row r="86" ht="15" customHeight="1" s="163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9" t="n"/>
    </row>
    <row r="91" ht="15" customHeight="1" s="163">
      <c r="B91" s="25" t="inlineStr">
        <is>
          <t xml:space="preserve">    Disposition</t>
        </is>
      </c>
    </row>
    <row r="92" ht="15" customHeight="1" s="163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70" t="n"/>
    </row>
    <row r="93" ht="15" customHeight="1" s="163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70" t="n"/>
    </row>
    <row r="94" ht="15" customHeight="1" s="163" thickBot="1"/>
    <row r="95" ht="15" customHeight="1" s="163">
      <c r="B95" s="164" t="inlineStr">
        <is>
          <t xml:space="preserve">   1/ Includes lubricants, and miscellaneous petroleum products.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63">
      <c r="B97" s="31" t="inlineStr">
        <is>
          <t xml:space="preserve">   3/ Fuel used in facilities that liquefy natural gas for export.</t>
        </is>
      </c>
    </row>
    <row r="98" ht="15" customHeight="1" s="163">
      <c r="B98" s="31" t="inlineStr">
        <is>
          <t xml:space="preserve">   4/ Includes emissions attributable to the fuels consumed to generate the purchased electricity.</t>
        </is>
      </c>
    </row>
    <row r="99" ht="15" customHeight="1" s="163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63">
      <c r="B100" s="31" t="inlineStr">
        <is>
          <t xml:space="preserve">   6/ Includes wood and other biomass, waste heat, municipal waste, and renewable sources.</t>
        </is>
      </c>
    </row>
    <row r="101" ht="15" customHeight="1" s="163">
      <c r="B101" s="31" t="inlineStr">
        <is>
          <t xml:space="preserve">   Btu = British thermal unit.</t>
        </is>
      </c>
    </row>
    <row r="102" ht="15" customHeight="1" s="163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63">
      <c r="B103" s="31" t="inlineStr">
        <is>
          <t>rounding.</t>
        </is>
      </c>
    </row>
    <row r="104" ht="15" customHeight="1" s="163">
      <c r="B104" s="31" t="inlineStr">
        <is>
          <t xml:space="preserve">   Sources:  2019 value of shipments:  IHS Markit, Macroeconomic model, May 2019.</t>
        </is>
      </c>
    </row>
    <row r="105" ht="15" customHeight="1" s="163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63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63">
      <c r="B11" s="22" t="inlineStr">
        <is>
          <t>(trillion Btu)</t>
        </is>
      </c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70" t="n"/>
    </row>
    <row r="17" ht="15" customHeight="1" s="163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70" t="n"/>
    </row>
    <row r="18" ht="15" customHeight="1" s="163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70" t="n"/>
    </row>
    <row r="19" ht="15" customHeight="1" s="163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70" t="n"/>
    </row>
    <row r="20" ht="15" customHeight="1" s="163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70" t="n"/>
    </row>
    <row r="21" ht="15" customHeight="1" s="163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70" t="n"/>
    </row>
    <row r="22" ht="15" customHeight="1" s="163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70" t="n"/>
    </row>
    <row r="24" ht="15" customHeight="1" s="163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9" t="n"/>
    </row>
    <row r="25" ht="15" customHeight="1" s="163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70" t="n"/>
    </row>
    <row r="26" ht="15" customHeight="1" s="163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70" t="n"/>
    </row>
    <row r="27" ht="15" customHeight="1" s="163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70" t="n"/>
    </row>
    <row r="28" ht="15" customHeight="1" s="163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70" t="n"/>
    </row>
    <row r="29" ht="15" customHeight="1" s="163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70" t="n"/>
    </row>
    <row r="30" ht="15" customHeight="1" s="163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70" t="n"/>
    </row>
    <row r="31" ht="15" customHeight="1" s="163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70" t="n"/>
    </row>
    <row r="33" ht="15" customHeight="1" s="163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9" t="n"/>
    </row>
    <row r="34" ht="15" customHeight="1" s="163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70" t="n"/>
    </row>
    <row r="35" ht="15" customHeight="1" s="163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70" t="n"/>
    </row>
    <row r="36" ht="15" customHeight="1" s="163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70" t="n"/>
    </row>
    <row r="37" ht="15" customHeight="1" s="163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70" t="n"/>
    </row>
    <row r="38" ht="15" customHeight="1" s="163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70" t="n"/>
    </row>
    <row r="39" ht="15" customHeight="1" s="163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70" t="n"/>
    </row>
    <row r="40" ht="15" customHeight="1" s="163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70" t="n"/>
    </row>
    <row r="43" ht="15" customHeight="1" s="163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4" ht="15" customHeight="1" s="163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70" t="n"/>
    </row>
    <row r="45" ht="15" customHeight="1" s="163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70" t="n"/>
    </row>
    <row r="46" ht="15" customHeight="1" s="163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70" t="n"/>
    </row>
    <row r="47" ht="15" customHeight="1" s="163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70" t="n"/>
    </row>
    <row r="49" ht="15" customHeight="1" s="163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0" ht="15" customHeight="1" s="163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70" t="n"/>
    </row>
    <row r="51" ht="15" customHeight="1" s="163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70" t="n"/>
    </row>
    <row r="52" ht="15" customHeight="1" s="163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70" t="n"/>
    </row>
    <row r="53" ht="15" customHeight="1" s="163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70" t="n"/>
    </row>
    <row r="55" ht="15" customHeight="1" s="163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9" t="n"/>
    </row>
    <row r="56" ht="15" customHeight="1" s="163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1" ht="15" customHeight="1" s="163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9" t="n"/>
    </row>
    <row r="62" ht="15" customHeight="1" s="163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70" t="n"/>
    </row>
    <row r="63" ht="15" customHeight="1" s="163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70" t="n"/>
    </row>
    <row r="65" ht="15" customHeight="1" s="163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9" t="n"/>
    </row>
    <row r="66" ht="15" customHeight="1" s="163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70" t="n"/>
    </row>
    <row r="67" ht="15" customHeight="1" s="163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70" t="n"/>
    </row>
    <row r="68" ht="15" customHeight="1" s="163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70" ht="15" customHeight="1" s="163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9" t="n"/>
    </row>
    <row r="71" ht="15" customHeight="1" s="163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4" ht="15" customHeight="1" s="163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70" t="n"/>
    </row>
    <row r="75" ht="15" customHeight="1" s="163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70" t="n"/>
    </row>
    <row r="76" ht="15" customHeight="1" s="163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70" t="n"/>
    </row>
    <row r="77" ht="15" customHeight="1" s="163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70" t="n"/>
    </row>
    <row r="78" ht="15" customHeight="1" s="163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70" t="n"/>
    </row>
    <row r="79" ht="15" customHeight="1" s="163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4" ht="15" customHeight="1" s="163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70" t="n"/>
    </row>
    <row r="85" ht="15" customHeight="1" s="163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70" t="n"/>
    </row>
    <row r="86" ht="15" customHeight="1" s="163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70" t="n"/>
    </row>
    <row r="87" ht="15" customHeight="1" s="163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70" t="n"/>
    </row>
    <row r="88" ht="15" customHeight="1" s="163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70" t="n"/>
    </row>
    <row r="89" ht="15" customHeight="1" s="163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70" t="n"/>
    </row>
    <row r="90" ht="15" customHeight="1" s="163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70" t="n"/>
    </row>
    <row r="91" ht="15" customHeight="1" s="163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70" t="n"/>
    </row>
    <row r="92" ht="15" customHeight="1" s="163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70" t="n"/>
    </row>
    <row r="93" ht="15" customHeight="1" s="163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70" t="n"/>
    </row>
    <row r="94" ht="15" customHeight="1" s="163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70" t="n"/>
    </row>
    <row r="95" ht="15" customHeight="1" s="163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9" t="n"/>
    </row>
    <row r="96" ht="15" customHeight="1" s="163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0" ht="15" customHeight="1" s="163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70" t="n"/>
    </row>
    <row r="101" ht="15" customHeight="1" s="163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70" t="n"/>
    </row>
    <row r="102" ht="15" customHeight="1" s="163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70" t="n"/>
    </row>
    <row r="103" ht="15" customHeight="1" s="163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70" t="n"/>
    </row>
    <row r="104" ht="15" customHeight="1" s="163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70" t="n"/>
    </row>
    <row r="105" ht="15" customHeight="1" s="163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70" t="n"/>
    </row>
    <row r="106" ht="15" customHeight="1" s="163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70" t="n"/>
    </row>
    <row r="107" ht="15" customHeight="1" s="163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70" t="n"/>
    </row>
    <row r="109" ht="15" customHeight="1" s="163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9" t="n"/>
    </row>
    <row r="110" ht="15" customHeight="1" s="163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70" t="n"/>
    </row>
    <row r="111" ht="15" customHeight="1" s="163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70" t="n"/>
    </row>
    <row r="113" ht="15" customHeight="1" s="163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70" t="n"/>
    </row>
    <row r="114" ht="15" customHeight="1" s="163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70" t="n"/>
    </row>
    <row r="116" ht="15" customHeight="1" s="163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9" t="n"/>
    </row>
    <row r="117" ht="15" customHeight="1" s="163" thickBot="1"/>
    <row r="118" ht="15" customHeight="1" s="163">
      <c r="B118" s="164" t="inlineStr">
        <is>
          <t xml:space="preserve">   1/ E85 refers to a blend of 85 percent ethanol (renewable) and 15 percent motor gasoline (nonrenewable).  To address cold starting issues,</t>
        </is>
      </c>
      <c r="C118" s="164" t="n"/>
      <c r="D118" s="164" t="n"/>
      <c r="E118" s="164" t="n"/>
      <c r="F118" s="164" t="n"/>
      <c r="G118" s="164" t="n"/>
      <c r="H118" s="164" t="n"/>
      <c r="I118" s="164" t="n"/>
      <c r="J118" s="164" t="n"/>
      <c r="K118" s="164" t="n"/>
      <c r="L118" s="164" t="n"/>
      <c r="M118" s="164" t="n"/>
      <c r="N118" s="164" t="n"/>
      <c r="O118" s="164" t="n"/>
      <c r="P118" s="164" t="n"/>
      <c r="Q118" s="164" t="n"/>
      <c r="R118" s="164" t="n"/>
      <c r="S118" s="164" t="n"/>
      <c r="T118" s="164" t="n"/>
      <c r="U118" s="164" t="n"/>
      <c r="V118" s="164" t="n"/>
      <c r="W118" s="164" t="n"/>
      <c r="X118" s="164" t="n"/>
      <c r="Y118" s="164" t="n"/>
      <c r="Z118" s="164" t="n"/>
      <c r="AA118" s="164" t="n"/>
      <c r="AB118" s="164" t="n"/>
      <c r="AC118" s="164" t="n"/>
      <c r="AD118" s="164" t="n"/>
      <c r="AE118" s="164" t="n"/>
      <c r="AF118" s="164" t="n"/>
      <c r="AG118" s="164" t="n"/>
      <c r="AH118" s="164" t="n"/>
      <c r="AI118" s="164" t="n"/>
    </row>
    <row r="119" ht="15" customHeight="1" s="163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63">
      <c r="B120" s="31" t="inlineStr">
        <is>
          <t xml:space="preserve">   2/ Commercial trucks from 8,501 to 10,000 pounds.</t>
        </is>
      </c>
    </row>
    <row r="121" ht="15" customHeight="1" s="163">
      <c r="B121" s="31" t="inlineStr">
        <is>
          <t xml:space="preserve">   3/ Does not include military distillate.  Does not include commercial buses.</t>
        </is>
      </c>
    </row>
    <row r="122" ht="15" customHeight="1" s="163">
      <c r="B122" s="31" t="inlineStr">
        <is>
          <t xml:space="preserve">   4/ Does not include passenger rail.</t>
        </is>
      </c>
    </row>
    <row r="123" ht="15" customHeight="1" s="163">
      <c r="B123" s="31" t="inlineStr">
        <is>
          <t xml:space="preserve">   Btu = British thermal unit.</t>
        </is>
      </c>
    </row>
    <row r="124" ht="15" customHeight="1" s="163">
      <c r="B124" s="31" t="inlineStr">
        <is>
          <t xml:space="preserve">   - - = Not applicable.</t>
        </is>
      </c>
    </row>
    <row r="125" ht="15" customHeight="1" s="163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63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63" min="1" max="1"/>
    <col width="42.6640625" customWidth="1" style="163" min="2" max="2"/>
    <col width="9" customWidth="1" style="163" min="3" max="4"/>
    <col width="9" customWidth="1" style="163" min="5" max="16384"/>
  </cols>
  <sheetData>
    <row r="1" ht="15" customHeight="1" s="163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63" thickTop="1"/>
    <row r="3" ht="15" customHeight="1" s="163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63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63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63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63">
      <c r="A10" s="21" t="inlineStr">
        <is>
          <t>CNV000</t>
        </is>
      </c>
      <c r="B10" s="24" t="inlineStr">
        <is>
          <t>72. Conversion Factors</t>
        </is>
      </c>
    </row>
    <row r="11" ht="15" customHeight="1" s="163">
      <c r="B11" s="22" t="inlineStr">
        <is>
          <t>(from physical units to million Btu)</t>
        </is>
      </c>
    </row>
    <row r="12" ht="15" customHeight="1" s="163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63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63" thickTop="1">
      <c r="B14" s="25" t="inlineStr">
        <is>
          <t>Petroleum and Other Liquids</t>
        </is>
      </c>
    </row>
    <row r="15" ht="15" customHeight="1" s="163">
      <c r="B15" s="25" t="inlineStr">
        <is>
          <t>(million Btu per barrel)</t>
        </is>
      </c>
    </row>
    <row r="16" ht="15" customHeight="1" s="163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3" t="n">
        <v>6.636</v>
      </c>
      <c r="D16" s="173" t="n">
        <v>6.636</v>
      </c>
      <c r="E16" s="173" t="n">
        <v>6.636</v>
      </c>
      <c r="F16" s="173" t="n">
        <v>6.636</v>
      </c>
      <c r="G16" s="173" t="n">
        <v>6.636</v>
      </c>
      <c r="H16" s="173" t="n">
        <v>6.636</v>
      </c>
      <c r="I16" s="173" t="n">
        <v>6.636</v>
      </c>
      <c r="J16" s="173" t="n">
        <v>6.636</v>
      </c>
      <c r="K16" s="173" t="n">
        <v>6.636</v>
      </c>
      <c r="L16" s="173" t="n">
        <v>6.636</v>
      </c>
      <c r="M16" s="173" t="n">
        <v>6.636</v>
      </c>
      <c r="N16" s="173" t="n">
        <v>6.636</v>
      </c>
      <c r="O16" s="173" t="n">
        <v>6.636</v>
      </c>
      <c r="P16" s="173" t="n">
        <v>6.636</v>
      </c>
      <c r="Q16" s="173" t="n">
        <v>6.636</v>
      </c>
      <c r="R16" s="173" t="n">
        <v>6.636</v>
      </c>
      <c r="S16" s="173" t="n">
        <v>6.636</v>
      </c>
      <c r="T16" s="173" t="n">
        <v>6.636</v>
      </c>
      <c r="U16" s="173" t="n">
        <v>6.636</v>
      </c>
      <c r="V16" s="173" t="n">
        <v>6.636</v>
      </c>
      <c r="W16" s="173" t="n">
        <v>6.636</v>
      </c>
      <c r="X16" s="173" t="n">
        <v>6.636</v>
      </c>
      <c r="Y16" s="173" t="n">
        <v>6.636</v>
      </c>
      <c r="Z16" s="173" t="n">
        <v>6.636</v>
      </c>
      <c r="AA16" s="173" t="n">
        <v>6.636</v>
      </c>
      <c r="AB16" s="173" t="n">
        <v>6.636</v>
      </c>
      <c r="AC16" s="173" t="n">
        <v>6.636</v>
      </c>
      <c r="AD16" s="173" t="n">
        <v>6.636</v>
      </c>
      <c r="AE16" s="173" t="n">
        <v>6.636</v>
      </c>
      <c r="AF16" s="173" t="n">
        <v>6.636</v>
      </c>
      <c r="AG16" s="173" t="n">
        <v>6.636</v>
      </c>
      <c r="AH16" s="173" t="n">
        <v>6.636</v>
      </c>
      <c r="AI16" s="170" t="n">
        <v>0</v>
      </c>
    </row>
    <row r="17" ht="15" customHeight="1" s="163">
      <c r="A17" s="21" t="inlineStr">
        <is>
          <t>CNV000:aa_AviationGasol</t>
        </is>
      </c>
      <c r="B17" s="26" t="inlineStr">
        <is>
          <t xml:space="preserve">  Aviation Gasoline</t>
        </is>
      </c>
      <c r="C17" s="173" t="n">
        <v>5.048</v>
      </c>
      <c r="D17" s="173" t="n">
        <v>5.048</v>
      </c>
      <c r="E17" s="173" t="n">
        <v>5.048</v>
      </c>
      <c r="F17" s="173" t="n">
        <v>5.048</v>
      </c>
      <c r="G17" s="173" t="n">
        <v>5.048</v>
      </c>
      <c r="H17" s="173" t="n">
        <v>5.048</v>
      </c>
      <c r="I17" s="173" t="n">
        <v>5.048</v>
      </c>
      <c r="J17" s="173" t="n">
        <v>5.048</v>
      </c>
      <c r="K17" s="173" t="n">
        <v>5.048</v>
      </c>
      <c r="L17" s="173" t="n">
        <v>5.048</v>
      </c>
      <c r="M17" s="173" t="n">
        <v>5.048</v>
      </c>
      <c r="N17" s="173" t="n">
        <v>5.048</v>
      </c>
      <c r="O17" s="173" t="n">
        <v>5.048</v>
      </c>
      <c r="P17" s="173" t="n">
        <v>5.048</v>
      </c>
      <c r="Q17" s="173" t="n">
        <v>5.048</v>
      </c>
      <c r="R17" s="173" t="n">
        <v>5.048</v>
      </c>
      <c r="S17" s="173" t="n">
        <v>5.048</v>
      </c>
      <c r="T17" s="173" t="n">
        <v>5.048</v>
      </c>
      <c r="U17" s="173" t="n">
        <v>5.048</v>
      </c>
      <c r="V17" s="173" t="n">
        <v>5.048</v>
      </c>
      <c r="W17" s="173" t="n">
        <v>5.048</v>
      </c>
      <c r="X17" s="173" t="n">
        <v>5.048</v>
      </c>
      <c r="Y17" s="173" t="n">
        <v>5.048</v>
      </c>
      <c r="Z17" s="173" t="n">
        <v>5.048</v>
      </c>
      <c r="AA17" s="173" t="n">
        <v>5.048</v>
      </c>
      <c r="AB17" s="173" t="n">
        <v>5.048</v>
      </c>
      <c r="AC17" s="173" t="n">
        <v>5.048</v>
      </c>
      <c r="AD17" s="173" t="n">
        <v>5.048</v>
      </c>
      <c r="AE17" s="173" t="n">
        <v>5.048</v>
      </c>
      <c r="AF17" s="173" t="n">
        <v>5.048</v>
      </c>
      <c r="AG17" s="173" t="n">
        <v>5.048</v>
      </c>
      <c r="AH17" s="173" t="n">
        <v>5.048</v>
      </c>
      <c r="AI17" s="170" t="n">
        <v>0</v>
      </c>
    </row>
    <row r="18" ht="15" customHeight="1" s="163">
      <c r="A18" s="21" t="inlineStr">
        <is>
          <t>CNV000:ea_Biodiesel</t>
        </is>
      </c>
      <c r="B18" s="26" t="inlineStr">
        <is>
          <t xml:space="preserve">  Biodiesel</t>
        </is>
      </c>
      <c r="C18" s="173" t="n">
        <v>5.359</v>
      </c>
      <c r="D18" s="173" t="n">
        <v>5.359</v>
      </c>
      <c r="E18" s="173" t="n">
        <v>5.359</v>
      </c>
      <c r="F18" s="173" t="n">
        <v>5.359</v>
      </c>
      <c r="G18" s="173" t="n">
        <v>5.359</v>
      </c>
      <c r="H18" s="173" t="n">
        <v>5.359</v>
      </c>
      <c r="I18" s="173" t="n">
        <v>5.359</v>
      </c>
      <c r="J18" s="173" t="n">
        <v>5.359</v>
      </c>
      <c r="K18" s="173" t="n">
        <v>5.359</v>
      </c>
      <c r="L18" s="173" t="n">
        <v>5.359</v>
      </c>
      <c r="M18" s="173" t="n">
        <v>5.359</v>
      </c>
      <c r="N18" s="173" t="n">
        <v>5.359</v>
      </c>
      <c r="O18" s="173" t="n">
        <v>5.359</v>
      </c>
      <c r="P18" s="173" t="n">
        <v>5.359</v>
      </c>
      <c r="Q18" s="173" t="n">
        <v>5.359</v>
      </c>
      <c r="R18" s="173" t="n">
        <v>5.359</v>
      </c>
      <c r="S18" s="173" t="n">
        <v>5.359</v>
      </c>
      <c r="T18" s="173" t="n">
        <v>5.359</v>
      </c>
      <c r="U18" s="173" t="n">
        <v>5.359</v>
      </c>
      <c r="V18" s="173" t="n">
        <v>5.359</v>
      </c>
      <c r="W18" s="173" t="n">
        <v>5.359</v>
      </c>
      <c r="X18" s="173" t="n">
        <v>5.359</v>
      </c>
      <c r="Y18" s="173" t="n">
        <v>5.359</v>
      </c>
      <c r="Z18" s="173" t="n">
        <v>5.359</v>
      </c>
      <c r="AA18" s="173" t="n">
        <v>5.359</v>
      </c>
      <c r="AB18" s="173" t="n">
        <v>5.359</v>
      </c>
      <c r="AC18" s="173" t="n">
        <v>5.359</v>
      </c>
      <c r="AD18" s="173" t="n">
        <v>5.359</v>
      </c>
      <c r="AE18" s="173" t="n">
        <v>5.359</v>
      </c>
      <c r="AF18" s="173" t="n">
        <v>5.359</v>
      </c>
      <c r="AG18" s="173" t="n">
        <v>5.359</v>
      </c>
      <c r="AH18" s="173" t="n">
        <v>5.359</v>
      </c>
      <c r="AI18" s="170" t="n">
        <v>0</v>
      </c>
    </row>
    <row r="19" ht="15" customHeight="1" s="163">
      <c r="A19" s="21" t="inlineStr">
        <is>
          <t>CNV000:aa_Distillate</t>
        </is>
      </c>
      <c r="B19" s="26" t="inlineStr">
        <is>
          <t xml:space="preserve">  Distillate Fuel Oil</t>
        </is>
      </c>
      <c r="C19" s="173" t="n">
        <v>5.825</v>
      </c>
      <c r="D19" s="173" t="n">
        <v>5.825</v>
      </c>
      <c r="E19" s="173" t="n">
        <v>5.825</v>
      </c>
      <c r="F19" s="173" t="n">
        <v>5.825</v>
      </c>
      <c r="G19" s="173" t="n">
        <v>5.825</v>
      </c>
      <c r="H19" s="173" t="n">
        <v>5.825</v>
      </c>
      <c r="I19" s="173" t="n">
        <v>5.825</v>
      </c>
      <c r="J19" s="173" t="n">
        <v>5.825</v>
      </c>
      <c r="K19" s="173" t="n">
        <v>5.825</v>
      </c>
      <c r="L19" s="173" t="n">
        <v>5.825</v>
      </c>
      <c r="M19" s="173" t="n">
        <v>5.825</v>
      </c>
      <c r="N19" s="173" t="n">
        <v>5.825</v>
      </c>
      <c r="O19" s="173" t="n">
        <v>5.825</v>
      </c>
      <c r="P19" s="173" t="n">
        <v>5.825</v>
      </c>
      <c r="Q19" s="173" t="n">
        <v>5.825</v>
      </c>
      <c r="R19" s="173" t="n">
        <v>5.825</v>
      </c>
      <c r="S19" s="173" t="n">
        <v>5.825</v>
      </c>
      <c r="T19" s="173" t="n">
        <v>5.825</v>
      </c>
      <c r="U19" s="173" t="n">
        <v>5.825</v>
      </c>
      <c r="V19" s="173" t="n">
        <v>5.825</v>
      </c>
      <c r="W19" s="173" t="n">
        <v>5.825</v>
      </c>
      <c r="X19" s="173" t="n">
        <v>5.825</v>
      </c>
      <c r="Y19" s="173" t="n">
        <v>5.825</v>
      </c>
      <c r="Z19" s="173" t="n">
        <v>5.825</v>
      </c>
      <c r="AA19" s="173" t="n">
        <v>5.825</v>
      </c>
      <c r="AB19" s="173" t="n">
        <v>5.825</v>
      </c>
      <c r="AC19" s="173" t="n">
        <v>5.825</v>
      </c>
      <c r="AD19" s="173" t="n">
        <v>5.825</v>
      </c>
      <c r="AE19" s="173" t="n">
        <v>5.825</v>
      </c>
      <c r="AF19" s="173" t="n">
        <v>5.825</v>
      </c>
      <c r="AG19" s="173" t="n">
        <v>5.825</v>
      </c>
      <c r="AH19" s="173" t="n">
        <v>5.825</v>
      </c>
      <c r="AI19" s="170" t="n">
        <v>0</v>
      </c>
    </row>
    <row r="20" ht="15" customHeight="1" s="163">
      <c r="A20" s="21" t="inlineStr">
        <is>
          <t>CNV000:aa_Residential</t>
        </is>
      </c>
      <c r="B20" s="26" t="inlineStr">
        <is>
          <t xml:space="preserve">    Residential</t>
        </is>
      </c>
      <c r="C20" s="173" t="n">
        <v>5.774495</v>
      </c>
      <c r="D20" s="173" t="n">
        <v>5.774243</v>
      </c>
      <c r="E20" s="173" t="n">
        <v>5.773247</v>
      </c>
      <c r="F20" s="173" t="n">
        <v>5.772089</v>
      </c>
      <c r="G20" s="173" t="n">
        <v>5.772036</v>
      </c>
      <c r="H20" s="173" t="n">
        <v>5.771943</v>
      </c>
      <c r="I20" s="173" t="n">
        <v>5.771772</v>
      </c>
      <c r="J20" s="173" t="n">
        <v>5.772083</v>
      </c>
      <c r="K20" s="173" t="n">
        <v>5.772353</v>
      </c>
      <c r="L20" s="173" t="n">
        <v>5.772017</v>
      </c>
      <c r="M20" s="173" t="n">
        <v>5.771494</v>
      </c>
      <c r="N20" s="173" t="n">
        <v>5.770727</v>
      </c>
      <c r="O20" s="173" t="n">
        <v>5.77121</v>
      </c>
      <c r="P20" s="173" t="n">
        <v>5.770951</v>
      </c>
      <c r="Q20" s="173" t="n">
        <v>5.771115</v>
      </c>
      <c r="R20" s="173" t="n">
        <v>5.77093</v>
      </c>
      <c r="S20" s="173" t="n">
        <v>5.771118</v>
      </c>
      <c r="T20" s="173" t="n">
        <v>5.770806</v>
      </c>
      <c r="U20" s="173" t="n">
        <v>5.772179</v>
      </c>
      <c r="V20" s="173" t="n">
        <v>5.770948</v>
      </c>
      <c r="W20" s="173" t="n">
        <v>5.771861</v>
      </c>
      <c r="X20" s="173" t="n">
        <v>5.77062</v>
      </c>
      <c r="Y20" s="173" t="n">
        <v>5.77089</v>
      </c>
      <c r="Z20" s="173" t="n">
        <v>5.77105</v>
      </c>
      <c r="AA20" s="173" t="n">
        <v>5.773028</v>
      </c>
      <c r="AB20" s="173" t="n">
        <v>5.771064</v>
      </c>
      <c r="AC20" s="173" t="n">
        <v>5.770857</v>
      </c>
      <c r="AD20" s="173" t="n">
        <v>5.770606</v>
      </c>
      <c r="AE20" s="173" t="n">
        <v>5.772445</v>
      </c>
      <c r="AF20" s="173" t="n">
        <v>5.773319</v>
      </c>
      <c r="AG20" s="173" t="n">
        <v>5.773435</v>
      </c>
      <c r="AH20" s="173" t="n">
        <v>5.772675</v>
      </c>
      <c r="AI20" s="170" t="n">
        <v>-1e-05</v>
      </c>
    </row>
    <row r="21" ht="15" customHeight="1" s="163">
      <c r="A21" s="21" t="inlineStr">
        <is>
          <t>CNV000:aa_Commercial</t>
        </is>
      </c>
      <c r="B21" s="26" t="inlineStr">
        <is>
          <t xml:space="preserve">    Commercial</t>
        </is>
      </c>
      <c r="C21" s="173" t="n">
        <v>5.774495</v>
      </c>
      <c r="D21" s="173" t="n">
        <v>5.774243</v>
      </c>
      <c r="E21" s="173" t="n">
        <v>5.773247</v>
      </c>
      <c r="F21" s="173" t="n">
        <v>5.772089</v>
      </c>
      <c r="G21" s="173" t="n">
        <v>5.772036</v>
      </c>
      <c r="H21" s="173" t="n">
        <v>5.771943</v>
      </c>
      <c r="I21" s="173" t="n">
        <v>5.771772</v>
      </c>
      <c r="J21" s="173" t="n">
        <v>5.772083</v>
      </c>
      <c r="K21" s="173" t="n">
        <v>5.772353</v>
      </c>
      <c r="L21" s="173" t="n">
        <v>5.772017</v>
      </c>
      <c r="M21" s="173" t="n">
        <v>5.771494</v>
      </c>
      <c r="N21" s="173" t="n">
        <v>5.770727</v>
      </c>
      <c r="O21" s="173" t="n">
        <v>5.77121</v>
      </c>
      <c r="P21" s="173" t="n">
        <v>5.770951</v>
      </c>
      <c r="Q21" s="173" t="n">
        <v>5.771115</v>
      </c>
      <c r="R21" s="173" t="n">
        <v>5.77093</v>
      </c>
      <c r="S21" s="173" t="n">
        <v>5.771118</v>
      </c>
      <c r="T21" s="173" t="n">
        <v>5.770806</v>
      </c>
      <c r="U21" s="173" t="n">
        <v>5.772179</v>
      </c>
      <c r="V21" s="173" t="n">
        <v>5.770948</v>
      </c>
      <c r="W21" s="173" t="n">
        <v>5.771861</v>
      </c>
      <c r="X21" s="173" t="n">
        <v>5.77062</v>
      </c>
      <c r="Y21" s="173" t="n">
        <v>5.77089</v>
      </c>
      <c r="Z21" s="173" t="n">
        <v>5.77105</v>
      </c>
      <c r="AA21" s="173" t="n">
        <v>5.773028</v>
      </c>
      <c r="AB21" s="173" t="n">
        <v>5.771064</v>
      </c>
      <c r="AC21" s="173" t="n">
        <v>5.770857</v>
      </c>
      <c r="AD21" s="173" t="n">
        <v>5.770606</v>
      </c>
      <c r="AE21" s="173" t="n">
        <v>5.772445</v>
      </c>
      <c r="AF21" s="173" t="n">
        <v>5.773319</v>
      </c>
      <c r="AG21" s="173" t="n">
        <v>5.773435</v>
      </c>
      <c r="AH21" s="173" t="n">
        <v>5.772675</v>
      </c>
      <c r="AI21" s="170" t="n">
        <v>-1e-05</v>
      </c>
    </row>
    <row r="22" ht="15" customHeight="1" s="163">
      <c r="A22" s="21" t="inlineStr">
        <is>
          <t>CNV000:aa_Transportatio</t>
        </is>
      </c>
      <c r="B22" s="26" t="inlineStr">
        <is>
          <t xml:space="preserve">    Transportation</t>
        </is>
      </c>
      <c r="C22" s="173" t="n">
        <v>5.774495</v>
      </c>
      <c r="D22" s="173" t="n">
        <v>5.774243</v>
      </c>
      <c r="E22" s="173" t="n">
        <v>5.773247</v>
      </c>
      <c r="F22" s="173" t="n">
        <v>5.772089</v>
      </c>
      <c r="G22" s="173" t="n">
        <v>5.772036</v>
      </c>
      <c r="H22" s="173" t="n">
        <v>5.771943</v>
      </c>
      <c r="I22" s="173" t="n">
        <v>5.771772</v>
      </c>
      <c r="J22" s="173" t="n">
        <v>5.772083</v>
      </c>
      <c r="K22" s="173" t="n">
        <v>5.772353</v>
      </c>
      <c r="L22" s="173" t="n">
        <v>5.772017</v>
      </c>
      <c r="M22" s="173" t="n">
        <v>5.771494</v>
      </c>
      <c r="N22" s="173" t="n">
        <v>5.770727</v>
      </c>
      <c r="O22" s="173" t="n">
        <v>5.77121</v>
      </c>
      <c r="P22" s="173" t="n">
        <v>5.770951</v>
      </c>
      <c r="Q22" s="173" t="n">
        <v>5.771115</v>
      </c>
      <c r="R22" s="173" t="n">
        <v>5.77093</v>
      </c>
      <c r="S22" s="173" t="n">
        <v>5.771118</v>
      </c>
      <c r="T22" s="173" t="n">
        <v>5.770806</v>
      </c>
      <c r="U22" s="173" t="n">
        <v>5.772179</v>
      </c>
      <c r="V22" s="173" t="n">
        <v>5.770948</v>
      </c>
      <c r="W22" s="173" t="n">
        <v>5.771861</v>
      </c>
      <c r="X22" s="173" t="n">
        <v>5.77062</v>
      </c>
      <c r="Y22" s="173" t="n">
        <v>5.77089</v>
      </c>
      <c r="Z22" s="173" t="n">
        <v>5.77105</v>
      </c>
      <c r="AA22" s="173" t="n">
        <v>5.773028</v>
      </c>
      <c r="AB22" s="173" t="n">
        <v>5.771064</v>
      </c>
      <c r="AC22" s="173" t="n">
        <v>5.770857</v>
      </c>
      <c r="AD22" s="173" t="n">
        <v>5.770606</v>
      </c>
      <c r="AE22" s="173" t="n">
        <v>5.772445</v>
      </c>
      <c r="AF22" s="173" t="n">
        <v>5.773319</v>
      </c>
      <c r="AG22" s="173" t="n">
        <v>5.773435</v>
      </c>
      <c r="AH22" s="173" t="n">
        <v>5.772675</v>
      </c>
      <c r="AI22" s="170" t="n">
        <v>-1e-05</v>
      </c>
    </row>
    <row r="23" ht="15" customHeight="1" s="163">
      <c r="A23" s="21" t="inlineStr">
        <is>
          <t>CNV000:aa_Industrial</t>
        </is>
      </c>
      <c r="B23" s="26" t="inlineStr">
        <is>
          <t xml:space="preserve">    Industrial</t>
        </is>
      </c>
      <c r="C23" s="173" t="n">
        <v>5.774495</v>
      </c>
      <c r="D23" s="173" t="n">
        <v>5.774243</v>
      </c>
      <c r="E23" s="173" t="n">
        <v>5.773247</v>
      </c>
      <c r="F23" s="173" t="n">
        <v>5.772089</v>
      </c>
      <c r="G23" s="173" t="n">
        <v>5.772036</v>
      </c>
      <c r="H23" s="173" t="n">
        <v>5.771943</v>
      </c>
      <c r="I23" s="173" t="n">
        <v>5.771772</v>
      </c>
      <c r="J23" s="173" t="n">
        <v>5.772083</v>
      </c>
      <c r="K23" s="173" t="n">
        <v>5.772353</v>
      </c>
      <c r="L23" s="173" t="n">
        <v>5.772017</v>
      </c>
      <c r="M23" s="173" t="n">
        <v>5.771494</v>
      </c>
      <c r="N23" s="173" t="n">
        <v>5.770727</v>
      </c>
      <c r="O23" s="173" t="n">
        <v>5.77121</v>
      </c>
      <c r="P23" s="173" t="n">
        <v>5.770951</v>
      </c>
      <c r="Q23" s="173" t="n">
        <v>5.771115</v>
      </c>
      <c r="R23" s="173" t="n">
        <v>5.77093</v>
      </c>
      <c r="S23" s="173" t="n">
        <v>5.771118</v>
      </c>
      <c r="T23" s="173" t="n">
        <v>5.770806</v>
      </c>
      <c r="U23" s="173" t="n">
        <v>5.772179</v>
      </c>
      <c r="V23" s="173" t="n">
        <v>5.770948</v>
      </c>
      <c r="W23" s="173" t="n">
        <v>5.771861</v>
      </c>
      <c r="X23" s="173" t="n">
        <v>5.77062</v>
      </c>
      <c r="Y23" s="173" t="n">
        <v>5.77089</v>
      </c>
      <c r="Z23" s="173" t="n">
        <v>5.77105</v>
      </c>
      <c r="AA23" s="173" t="n">
        <v>5.773028</v>
      </c>
      <c r="AB23" s="173" t="n">
        <v>5.771064</v>
      </c>
      <c r="AC23" s="173" t="n">
        <v>5.770857</v>
      </c>
      <c r="AD23" s="173" t="n">
        <v>5.770606</v>
      </c>
      <c r="AE23" s="173" t="n">
        <v>5.772445</v>
      </c>
      <c r="AF23" s="173" t="n">
        <v>5.773319</v>
      </c>
      <c r="AG23" s="173" t="n">
        <v>5.773435</v>
      </c>
      <c r="AH23" s="173" t="n">
        <v>5.772675</v>
      </c>
      <c r="AI23" s="170" t="n">
        <v>-1e-05</v>
      </c>
    </row>
    <row r="24" ht="15" customHeight="1" s="163">
      <c r="A24" s="21" t="inlineStr">
        <is>
          <t>CNV000:aa_ElectricPower</t>
        </is>
      </c>
      <c r="B24" s="26" t="inlineStr">
        <is>
          <t xml:space="preserve">    Electric Power</t>
        </is>
      </c>
      <c r="C24" s="173" t="n">
        <v>5.774495</v>
      </c>
      <c r="D24" s="173" t="n">
        <v>5.774243</v>
      </c>
      <c r="E24" s="173" t="n">
        <v>5.773247</v>
      </c>
      <c r="F24" s="173" t="n">
        <v>5.772089</v>
      </c>
      <c r="G24" s="173" t="n">
        <v>5.772036</v>
      </c>
      <c r="H24" s="173" t="n">
        <v>5.771943</v>
      </c>
      <c r="I24" s="173" t="n">
        <v>5.771772</v>
      </c>
      <c r="J24" s="173" t="n">
        <v>5.772083</v>
      </c>
      <c r="K24" s="173" t="n">
        <v>5.772353</v>
      </c>
      <c r="L24" s="173" t="n">
        <v>5.772017</v>
      </c>
      <c r="M24" s="173" t="n">
        <v>5.771494</v>
      </c>
      <c r="N24" s="173" t="n">
        <v>5.770727</v>
      </c>
      <c r="O24" s="173" t="n">
        <v>5.77121</v>
      </c>
      <c r="P24" s="173" t="n">
        <v>5.770951</v>
      </c>
      <c r="Q24" s="173" t="n">
        <v>5.771115</v>
      </c>
      <c r="R24" s="173" t="n">
        <v>5.77093</v>
      </c>
      <c r="S24" s="173" t="n">
        <v>5.771118</v>
      </c>
      <c r="T24" s="173" t="n">
        <v>5.770806</v>
      </c>
      <c r="U24" s="173" t="n">
        <v>5.772179</v>
      </c>
      <c r="V24" s="173" t="n">
        <v>5.770948</v>
      </c>
      <c r="W24" s="173" t="n">
        <v>5.771861</v>
      </c>
      <c r="X24" s="173" t="n">
        <v>5.77062</v>
      </c>
      <c r="Y24" s="173" t="n">
        <v>5.77089</v>
      </c>
      <c r="Z24" s="173" t="n">
        <v>5.77105</v>
      </c>
      <c r="AA24" s="173" t="n">
        <v>5.773028</v>
      </c>
      <c r="AB24" s="173" t="n">
        <v>5.771064</v>
      </c>
      <c r="AC24" s="173" t="n">
        <v>5.770857</v>
      </c>
      <c r="AD24" s="173" t="n">
        <v>5.770606</v>
      </c>
      <c r="AE24" s="173" t="n">
        <v>5.772445</v>
      </c>
      <c r="AF24" s="173" t="n">
        <v>5.773319</v>
      </c>
      <c r="AG24" s="173" t="n">
        <v>5.773435</v>
      </c>
      <c r="AH24" s="173" t="n">
        <v>5.772675</v>
      </c>
      <c r="AI24" s="170" t="n">
        <v>-1e-05</v>
      </c>
    </row>
    <row r="25" ht="15" customHeight="1" s="163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3" t="n">
        <v>5.774495</v>
      </c>
      <c r="D25" s="173" t="n">
        <v>5.774243</v>
      </c>
      <c r="E25" s="173" t="n">
        <v>5.773248</v>
      </c>
      <c r="F25" s="173" t="n">
        <v>5.772089</v>
      </c>
      <c r="G25" s="173" t="n">
        <v>5.772036</v>
      </c>
      <c r="H25" s="173" t="n">
        <v>5.771944</v>
      </c>
      <c r="I25" s="173" t="n">
        <v>5.771772</v>
      </c>
      <c r="J25" s="173" t="n">
        <v>5.772083</v>
      </c>
      <c r="K25" s="173" t="n">
        <v>5.772353</v>
      </c>
      <c r="L25" s="173" t="n">
        <v>5.772018</v>
      </c>
      <c r="M25" s="173" t="n">
        <v>5.771494</v>
      </c>
      <c r="N25" s="173" t="n">
        <v>5.770726</v>
      </c>
      <c r="O25" s="173" t="n">
        <v>5.77121</v>
      </c>
      <c r="P25" s="173" t="n">
        <v>5.770951</v>
      </c>
      <c r="Q25" s="173" t="n">
        <v>5.771115</v>
      </c>
      <c r="R25" s="173" t="n">
        <v>5.77093</v>
      </c>
      <c r="S25" s="173" t="n">
        <v>5.771118</v>
      </c>
      <c r="T25" s="173" t="n">
        <v>5.770806</v>
      </c>
      <c r="U25" s="173" t="n">
        <v>5.772179</v>
      </c>
      <c r="V25" s="173" t="n">
        <v>5.770948</v>
      </c>
      <c r="W25" s="173" t="n">
        <v>5.771861</v>
      </c>
      <c r="X25" s="173" t="n">
        <v>5.77062</v>
      </c>
      <c r="Y25" s="173" t="n">
        <v>5.77089</v>
      </c>
      <c r="Z25" s="173" t="n">
        <v>5.771051</v>
      </c>
      <c r="AA25" s="173" t="n">
        <v>5.773028</v>
      </c>
      <c r="AB25" s="173" t="n">
        <v>5.771063</v>
      </c>
      <c r="AC25" s="173" t="n">
        <v>5.770857</v>
      </c>
      <c r="AD25" s="173" t="n">
        <v>5.770607</v>
      </c>
      <c r="AE25" s="173" t="n">
        <v>5.772445</v>
      </c>
      <c r="AF25" s="173" t="n">
        <v>5.773318</v>
      </c>
      <c r="AG25" s="173" t="n">
        <v>5.773435</v>
      </c>
      <c r="AH25" s="173" t="n">
        <v>5.772674</v>
      </c>
      <c r="AI25" s="170" t="n">
        <v>-1e-05</v>
      </c>
    </row>
    <row r="26" ht="15" customHeight="1" s="163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3" t="n">
        <v>5.817</v>
      </c>
      <c r="D26" s="173" t="n">
        <v>5.817</v>
      </c>
      <c r="E26" s="173" t="n">
        <v>5.817</v>
      </c>
      <c r="F26" s="173" t="n">
        <v>5.817</v>
      </c>
      <c r="G26" s="173" t="n">
        <v>5.817</v>
      </c>
      <c r="H26" s="173" t="n">
        <v>5.817</v>
      </c>
      <c r="I26" s="173" t="n">
        <v>5.817</v>
      </c>
      <c r="J26" s="173" t="n">
        <v>5.817</v>
      </c>
      <c r="K26" s="173" t="n">
        <v>5.817</v>
      </c>
      <c r="L26" s="173" t="n">
        <v>5.817</v>
      </c>
      <c r="M26" s="173" t="n">
        <v>5.817</v>
      </c>
      <c r="N26" s="173" t="n">
        <v>5.817</v>
      </c>
      <c r="O26" s="173" t="n">
        <v>5.817</v>
      </c>
      <c r="P26" s="173" t="n">
        <v>5.817</v>
      </c>
      <c r="Q26" s="173" t="n">
        <v>5.817</v>
      </c>
      <c r="R26" s="173" t="n">
        <v>5.817</v>
      </c>
      <c r="S26" s="173" t="n">
        <v>5.817</v>
      </c>
      <c r="T26" s="173" t="n">
        <v>5.817</v>
      </c>
      <c r="U26" s="173" t="n">
        <v>5.817</v>
      </c>
      <c r="V26" s="173" t="n">
        <v>5.817</v>
      </c>
      <c r="W26" s="173" t="n">
        <v>5.817</v>
      </c>
      <c r="X26" s="173" t="n">
        <v>5.817</v>
      </c>
      <c r="Y26" s="173" t="n">
        <v>5.817</v>
      </c>
      <c r="Z26" s="173" t="n">
        <v>5.817</v>
      </c>
      <c r="AA26" s="173" t="n">
        <v>5.817</v>
      </c>
      <c r="AB26" s="173" t="n">
        <v>5.817</v>
      </c>
      <c r="AC26" s="173" t="n">
        <v>5.817</v>
      </c>
      <c r="AD26" s="173" t="n">
        <v>5.817</v>
      </c>
      <c r="AE26" s="173" t="n">
        <v>5.817</v>
      </c>
      <c r="AF26" s="173" t="n">
        <v>5.817</v>
      </c>
      <c r="AG26" s="173" t="n">
        <v>5.817</v>
      </c>
      <c r="AH26" s="173" t="n">
        <v>5.817</v>
      </c>
      <c r="AI26" s="170" t="n">
        <v>0</v>
      </c>
    </row>
    <row r="27" ht="15" customHeight="1" s="163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3" t="n">
        <v>5.77</v>
      </c>
      <c r="D27" s="173" t="n">
        <v>5.77</v>
      </c>
      <c r="E27" s="173" t="n">
        <v>5.77</v>
      </c>
      <c r="F27" s="173" t="n">
        <v>5.77</v>
      </c>
      <c r="G27" s="173" t="n">
        <v>5.77</v>
      </c>
      <c r="H27" s="173" t="n">
        <v>5.77</v>
      </c>
      <c r="I27" s="173" t="n">
        <v>5.77</v>
      </c>
      <c r="J27" s="173" t="n">
        <v>5.77</v>
      </c>
      <c r="K27" s="173" t="n">
        <v>5.77</v>
      </c>
      <c r="L27" s="173" t="n">
        <v>5.77</v>
      </c>
      <c r="M27" s="173" t="n">
        <v>5.77</v>
      </c>
      <c r="N27" s="173" t="n">
        <v>5.77</v>
      </c>
      <c r="O27" s="173" t="n">
        <v>5.77</v>
      </c>
      <c r="P27" s="173" t="n">
        <v>5.77</v>
      </c>
      <c r="Q27" s="173" t="n">
        <v>5.77</v>
      </c>
      <c r="R27" s="173" t="n">
        <v>5.77</v>
      </c>
      <c r="S27" s="173" t="n">
        <v>5.77</v>
      </c>
      <c r="T27" s="173" t="n">
        <v>5.77</v>
      </c>
      <c r="U27" s="173" t="n">
        <v>5.77</v>
      </c>
      <c r="V27" s="173" t="n">
        <v>5.77</v>
      </c>
      <c r="W27" s="173" t="n">
        <v>5.77</v>
      </c>
      <c r="X27" s="173" t="n">
        <v>5.77</v>
      </c>
      <c r="Y27" s="173" t="n">
        <v>5.77</v>
      </c>
      <c r="Z27" s="173" t="n">
        <v>5.77</v>
      </c>
      <c r="AA27" s="173" t="n">
        <v>5.77</v>
      </c>
      <c r="AB27" s="173" t="n">
        <v>5.77</v>
      </c>
      <c r="AC27" s="173" t="n">
        <v>5.77</v>
      </c>
      <c r="AD27" s="173" t="n">
        <v>5.77</v>
      </c>
      <c r="AE27" s="173" t="n">
        <v>5.77</v>
      </c>
      <c r="AF27" s="173" t="n">
        <v>5.77</v>
      </c>
      <c r="AG27" s="173" t="n">
        <v>5.77</v>
      </c>
      <c r="AH27" s="173" t="n">
        <v>5.77</v>
      </c>
      <c r="AI27" s="170" t="n">
        <v>0</v>
      </c>
    </row>
    <row r="28" ht="15" customHeight="1" s="163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3" t="n">
        <v>3.553</v>
      </c>
      <c r="D28" s="173" t="n">
        <v>3.553</v>
      </c>
      <c r="E28" s="173" t="n">
        <v>3.553</v>
      </c>
      <c r="F28" s="173" t="n">
        <v>3.553</v>
      </c>
      <c r="G28" s="173" t="n">
        <v>3.553</v>
      </c>
      <c r="H28" s="173" t="n">
        <v>3.553</v>
      </c>
      <c r="I28" s="173" t="n">
        <v>3.553</v>
      </c>
      <c r="J28" s="173" t="n">
        <v>3.553</v>
      </c>
      <c r="K28" s="173" t="n">
        <v>3.553</v>
      </c>
      <c r="L28" s="173" t="n">
        <v>3.553</v>
      </c>
      <c r="M28" s="173" t="n">
        <v>3.553</v>
      </c>
      <c r="N28" s="173" t="n">
        <v>3.553</v>
      </c>
      <c r="O28" s="173" t="n">
        <v>3.553</v>
      </c>
      <c r="P28" s="173" t="n">
        <v>3.553</v>
      </c>
      <c r="Q28" s="173" t="n">
        <v>3.553</v>
      </c>
      <c r="R28" s="173" t="n">
        <v>3.553</v>
      </c>
      <c r="S28" s="173" t="n">
        <v>3.553</v>
      </c>
      <c r="T28" s="173" t="n">
        <v>3.553</v>
      </c>
      <c r="U28" s="173" t="n">
        <v>3.553</v>
      </c>
      <c r="V28" s="173" t="n">
        <v>3.553</v>
      </c>
      <c r="W28" s="173" t="n">
        <v>3.553</v>
      </c>
      <c r="X28" s="173" t="n">
        <v>3.553</v>
      </c>
      <c r="Y28" s="173" t="n">
        <v>3.553</v>
      </c>
      <c r="Z28" s="173" t="n">
        <v>3.553</v>
      </c>
      <c r="AA28" s="173" t="n">
        <v>3.553</v>
      </c>
      <c r="AB28" s="173" t="n">
        <v>3.553</v>
      </c>
      <c r="AC28" s="173" t="n">
        <v>3.553</v>
      </c>
      <c r="AD28" s="173" t="n">
        <v>3.553</v>
      </c>
      <c r="AE28" s="173" t="n">
        <v>3.553</v>
      </c>
      <c r="AF28" s="173" t="n">
        <v>3.553</v>
      </c>
      <c r="AG28" s="173" t="n">
        <v>3.553</v>
      </c>
      <c r="AH28" s="173" t="n">
        <v>3.553</v>
      </c>
      <c r="AI28" s="170" t="n">
        <v>0</v>
      </c>
    </row>
    <row r="29" ht="15" customHeight="1" s="163">
      <c r="A29" s="21" t="inlineStr">
        <is>
          <t>CNV000:aa_E85</t>
        </is>
      </c>
      <c r="B29" s="26" t="inlineStr">
        <is>
          <t xml:space="preserve">  E85</t>
        </is>
      </c>
      <c r="C29" s="173" t="n">
        <v>3.987013</v>
      </c>
      <c r="D29" s="173" t="n">
        <v>3.987013</v>
      </c>
      <c r="E29" s="173" t="n">
        <v>3.987013</v>
      </c>
      <c r="F29" s="173" t="n">
        <v>3.987013</v>
      </c>
      <c r="G29" s="173" t="n">
        <v>3.987013</v>
      </c>
      <c r="H29" s="173" t="n">
        <v>3.987013</v>
      </c>
      <c r="I29" s="173" t="n">
        <v>3.987013</v>
      </c>
      <c r="J29" s="173" t="n">
        <v>3.987013</v>
      </c>
      <c r="K29" s="173" t="n">
        <v>3.987013</v>
      </c>
      <c r="L29" s="173" t="n">
        <v>3.987013</v>
      </c>
      <c r="M29" s="173" t="n">
        <v>3.987013</v>
      </c>
      <c r="N29" s="173" t="n">
        <v>3.987013</v>
      </c>
      <c r="O29" s="173" t="n">
        <v>3.987013</v>
      </c>
      <c r="P29" s="173" t="n">
        <v>3.987013</v>
      </c>
      <c r="Q29" s="173" t="n">
        <v>3.987013</v>
      </c>
      <c r="R29" s="173" t="n">
        <v>3.987013</v>
      </c>
      <c r="S29" s="173" t="n">
        <v>3.987013</v>
      </c>
      <c r="T29" s="173" t="n">
        <v>3.987013</v>
      </c>
      <c r="U29" s="173" t="n">
        <v>3.987013</v>
      </c>
      <c r="V29" s="173" t="n">
        <v>3.987013</v>
      </c>
      <c r="W29" s="173" t="n">
        <v>3.987013</v>
      </c>
      <c r="X29" s="173" t="n">
        <v>3.987013</v>
      </c>
      <c r="Y29" s="173" t="n">
        <v>3.987013</v>
      </c>
      <c r="Z29" s="173" t="n">
        <v>3.987013</v>
      </c>
      <c r="AA29" s="173" t="n">
        <v>3.987013</v>
      </c>
      <c r="AB29" s="173" t="n">
        <v>3.987013</v>
      </c>
      <c r="AC29" s="173" t="n">
        <v>3.987013</v>
      </c>
      <c r="AD29" s="173" t="n">
        <v>3.987013</v>
      </c>
      <c r="AE29" s="173" t="n">
        <v>3.987013</v>
      </c>
      <c r="AF29" s="173" t="n">
        <v>3.987013</v>
      </c>
      <c r="AG29" s="173" t="n">
        <v>3.987013</v>
      </c>
      <c r="AH29" s="173" t="n">
        <v>3.987013</v>
      </c>
      <c r="AI29" s="170" t="n">
        <v>0</v>
      </c>
    </row>
    <row r="30" ht="15" customHeight="1" s="163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3" t="n">
        <v>5.67</v>
      </c>
      <c r="D30" s="173" t="n">
        <v>5.67</v>
      </c>
      <c r="E30" s="173" t="n">
        <v>5.67</v>
      </c>
      <c r="F30" s="173" t="n">
        <v>5.67</v>
      </c>
      <c r="G30" s="173" t="n">
        <v>5.67</v>
      </c>
      <c r="H30" s="173" t="n">
        <v>5.67</v>
      </c>
      <c r="I30" s="173" t="n">
        <v>5.67</v>
      </c>
      <c r="J30" s="173" t="n">
        <v>5.67</v>
      </c>
      <c r="K30" s="173" t="n">
        <v>5.67</v>
      </c>
      <c r="L30" s="173" t="n">
        <v>5.67</v>
      </c>
      <c r="M30" s="173" t="n">
        <v>5.67</v>
      </c>
      <c r="N30" s="173" t="n">
        <v>5.67</v>
      </c>
      <c r="O30" s="173" t="n">
        <v>5.67</v>
      </c>
      <c r="P30" s="173" t="n">
        <v>5.67</v>
      </c>
      <c r="Q30" s="173" t="n">
        <v>5.67</v>
      </c>
      <c r="R30" s="173" t="n">
        <v>5.67</v>
      </c>
      <c r="S30" s="173" t="n">
        <v>5.67</v>
      </c>
      <c r="T30" s="173" t="n">
        <v>5.67</v>
      </c>
      <c r="U30" s="173" t="n">
        <v>5.67</v>
      </c>
      <c r="V30" s="173" t="n">
        <v>5.67</v>
      </c>
      <c r="W30" s="173" t="n">
        <v>5.67</v>
      </c>
      <c r="X30" s="173" t="n">
        <v>5.67</v>
      </c>
      <c r="Y30" s="173" t="n">
        <v>5.67</v>
      </c>
      <c r="Z30" s="173" t="n">
        <v>5.67</v>
      </c>
      <c r="AA30" s="173" t="n">
        <v>5.67</v>
      </c>
      <c r="AB30" s="173" t="n">
        <v>5.67</v>
      </c>
      <c r="AC30" s="173" t="n">
        <v>5.67</v>
      </c>
      <c r="AD30" s="173" t="n">
        <v>5.67</v>
      </c>
      <c r="AE30" s="173" t="n">
        <v>5.67</v>
      </c>
      <c r="AF30" s="173" t="n">
        <v>5.67</v>
      </c>
      <c r="AG30" s="173" t="n">
        <v>5.67</v>
      </c>
      <c r="AH30" s="173" t="n">
        <v>5.67</v>
      </c>
      <c r="AI30" s="170" t="n">
        <v>0</v>
      </c>
    </row>
    <row r="31" ht="15" customHeight="1" s="163">
      <c r="A31" s="21" t="inlineStr">
        <is>
          <t>CNV000:aa_Lubricants</t>
        </is>
      </c>
      <c r="B31" s="26" t="inlineStr">
        <is>
          <t xml:space="preserve">  Lubricants</t>
        </is>
      </c>
      <c r="C31" s="173" t="n">
        <v>6.065</v>
      </c>
      <c r="D31" s="173" t="n">
        <v>6.065</v>
      </c>
      <c r="E31" s="173" t="n">
        <v>6.065</v>
      </c>
      <c r="F31" s="173" t="n">
        <v>6.065</v>
      </c>
      <c r="G31" s="173" t="n">
        <v>6.065</v>
      </c>
      <c r="H31" s="173" t="n">
        <v>6.065</v>
      </c>
      <c r="I31" s="173" t="n">
        <v>6.065</v>
      </c>
      <c r="J31" s="173" t="n">
        <v>6.065</v>
      </c>
      <c r="K31" s="173" t="n">
        <v>6.065</v>
      </c>
      <c r="L31" s="173" t="n">
        <v>6.065</v>
      </c>
      <c r="M31" s="173" t="n">
        <v>6.065</v>
      </c>
      <c r="N31" s="173" t="n">
        <v>6.065</v>
      </c>
      <c r="O31" s="173" t="n">
        <v>6.065</v>
      </c>
      <c r="P31" s="173" t="n">
        <v>6.065</v>
      </c>
      <c r="Q31" s="173" t="n">
        <v>6.065</v>
      </c>
      <c r="R31" s="173" t="n">
        <v>6.065</v>
      </c>
      <c r="S31" s="173" t="n">
        <v>6.065</v>
      </c>
      <c r="T31" s="173" t="n">
        <v>6.065</v>
      </c>
      <c r="U31" s="173" t="n">
        <v>6.065</v>
      </c>
      <c r="V31" s="173" t="n">
        <v>6.065</v>
      </c>
      <c r="W31" s="173" t="n">
        <v>6.065</v>
      </c>
      <c r="X31" s="173" t="n">
        <v>6.065</v>
      </c>
      <c r="Y31" s="173" t="n">
        <v>6.065</v>
      </c>
      <c r="Z31" s="173" t="n">
        <v>6.065</v>
      </c>
      <c r="AA31" s="173" t="n">
        <v>6.065</v>
      </c>
      <c r="AB31" s="173" t="n">
        <v>6.065</v>
      </c>
      <c r="AC31" s="173" t="n">
        <v>6.065</v>
      </c>
      <c r="AD31" s="173" t="n">
        <v>6.065</v>
      </c>
      <c r="AE31" s="173" t="n">
        <v>6.065</v>
      </c>
      <c r="AF31" s="173" t="n">
        <v>6.065</v>
      </c>
      <c r="AG31" s="173" t="n">
        <v>6.065</v>
      </c>
      <c r="AH31" s="173" t="n">
        <v>6.065</v>
      </c>
      <c r="AI31" s="170" t="n">
        <v>0</v>
      </c>
    </row>
    <row r="32" ht="15" customHeight="1" s="163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3" t="n">
        <v>5.05386</v>
      </c>
      <c r="D32" s="173" t="n">
        <v>5.053543</v>
      </c>
      <c r="E32" s="173" t="n">
        <v>5.053223</v>
      </c>
      <c r="F32" s="173" t="n">
        <v>5.0529</v>
      </c>
      <c r="G32" s="173" t="n">
        <v>5.052573</v>
      </c>
      <c r="H32" s="173" t="n">
        <v>5.052236</v>
      </c>
      <c r="I32" s="173" t="n">
        <v>5.051097</v>
      </c>
      <c r="J32" s="173" t="n">
        <v>5.049826</v>
      </c>
      <c r="K32" s="173" t="n">
        <v>5.04855</v>
      </c>
      <c r="L32" s="173" t="n">
        <v>5.047413</v>
      </c>
      <c r="M32" s="173" t="n">
        <v>5.046274</v>
      </c>
      <c r="N32" s="173" t="n">
        <v>5.045039</v>
      </c>
      <c r="O32" s="173" t="n">
        <v>5.043882</v>
      </c>
      <c r="P32" s="173" t="n">
        <v>5.042722</v>
      </c>
      <c r="Q32" s="173" t="n">
        <v>5.041573</v>
      </c>
      <c r="R32" s="173" t="n">
        <v>5.040423</v>
      </c>
      <c r="S32" s="173" t="n">
        <v>5.03927</v>
      </c>
      <c r="T32" s="173" t="n">
        <v>5.038424</v>
      </c>
      <c r="U32" s="173" t="n">
        <v>5.037578</v>
      </c>
      <c r="V32" s="173" t="n">
        <v>5.036735</v>
      </c>
      <c r="W32" s="173" t="n">
        <v>5.035896</v>
      </c>
      <c r="X32" s="173" t="n">
        <v>5.035059</v>
      </c>
      <c r="Y32" s="173" t="n">
        <v>5.03436</v>
      </c>
      <c r="Z32" s="173" t="n">
        <v>5.033663</v>
      </c>
      <c r="AA32" s="173" t="n">
        <v>5.032969</v>
      </c>
      <c r="AB32" s="173" t="n">
        <v>5.032527</v>
      </c>
      <c r="AC32" s="173" t="n">
        <v>5.032016</v>
      </c>
      <c r="AD32" s="173" t="n">
        <v>5.031333</v>
      </c>
      <c r="AE32" s="173" t="n">
        <v>5.030649</v>
      </c>
      <c r="AF32" s="173" t="n">
        <v>5.029961</v>
      </c>
      <c r="AG32" s="173" t="n">
        <v>5.029273</v>
      </c>
      <c r="AH32" s="173" t="n">
        <v>5.028586</v>
      </c>
      <c r="AI32" s="170" t="n">
        <v>-0.000162</v>
      </c>
    </row>
    <row r="33" ht="15" customHeight="1" s="163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3" t="n">
        <v>5.053576</v>
      </c>
      <c r="D33" s="173" t="n">
        <v>5.053226</v>
      </c>
      <c r="E33" s="173" t="n">
        <v>5.052875</v>
      </c>
      <c r="F33" s="173" t="n">
        <v>5.052523</v>
      </c>
      <c r="G33" s="173" t="n">
        <v>5.052169</v>
      </c>
      <c r="H33" s="173" t="n">
        <v>5.051812</v>
      </c>
      <c r="I33" s="173" t="n">
        <v>5.050571</v>
      </c>
      <c r="J33" s="173" t="n">
        <v>5.049155</v>
      </c>
      <c r="K33" s="173" t="n">
        <v>5.047734</v>
      </c>
      <c r="L33" s="173" t="n">
        <v>5.046495</v>
      </c>
      <c r="M33" s="173" t="n">
        <v>5.045257</v>
      </c>
      <c r="N33" s="173" t="n">
        <v>5.043902</v>
      </c>
      <c r="O33" s="173" t="n">
        <v>5.042648</v>
      </c>
      <c r="P33" s="173" t="n">
        <v>5.041393</v>
      </c>
      <c r="Q33" s="173" t="n">
        <v>5.040156</v>
      </c>
      <c r="R33" s="173" t="n">
        <v>5.03892</v>
      </c>
      <c r="S33" s="173" t="n">
        <v>5.037684</v>
      </c>
      <c r="T33" s="173" t="n">
        <v>5.036742</v>
      </c>
      <c r="U33" s="173" t="n">
        <v>5.0358</v>
      </c>
      <c r="V33" s="173" t="n">
        <v>5.034862</v>
      </c>
      <c r="W33" s="173" t="n">
        <v>5.033928</v>
      </c>
      <c r="X33" s="173" t="n">
        <v>5.032997</v>
      </c>
      <c r="Y33" s="173" t="n">
        <v>5.032236</v>
      </c>
      <c r="Z33" s="173" t="n">
        <v>5.031476</v>
      </c>
      <c r="AA33" s="173" t="n">
        <v>5.030721</v>
      </c>
      <c r="AB33" s="173" t="n">
        <v>5.030283</v>
      </c>
      <c r="AC33" s="173" t="n">
        <v>5.029759</v>
      </c>
      <c r="AD33" s="173" t="n">
        <v>5.029016</v>
      </c>
      <c r="AE33" s="173" t="n">
        <v>5.028269</v>
      </c>
      <c r="AF33" s="173" t="n">
        <v>5.027519</v>
      </c>
      <c r="AG33" s="173" t="n">
        <v>5.026767</v>
      </c>
      <c r="AH33" s="173" t="n">
        <v>5.026019</v>
      </c>
      <c r="AI33" s="170" t="n">
        <v>-0.000176</v>
      </c>
    </row>
    <row r="34" ht="15" customHeight="1" s="163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3" t="n">
        <v>5.053392</v>
      </c>
      <c r="D34" s="173" t="n">
        <v>5.053022</v>
      </c>
      <c r="E34" s="173" t="n">
        <v>5.052651</v>
      </c>
      <c r="F34" s="173" t="n">
        <v>5.05228</v>
      </c>
      <c r="G34" s="173" t="n">
        <v>5.05191</v>
      </c>
      <c r="H34" s="173" t="n">
        <v>5.05154</v>
      </c>
      <c r="I34" s="173" t="n">
        <v>5.050274</v>
      </c>
      <c r="J34" s="173" t="n">
        <v>5.048923</v>
      </c>
      <c r="K34" s="173" t="n">
        <v>5.04757</v>
      </c>
      <c r="L34" s="173" t="n">
        <v>5.046304</v>
      </c>
      <c r="M34" s="173" t="n">
        <v>5.04504</v>
      </c>
      <c r="N34" s="173" t="n">
        <v>5.043721</v>
      </c>
      <c r="O34" s="173" t="n">
        <v>5.042451</v>
      </c>
      <c r="P34" s="173" t="n">
        <v>5.041181</v>
      </c>
      <c r="Q34" s="173" t="n">
        <v>5.039921</v>
      </c>
      <c r="R34" s="173" t="n">
        <v>5.038661</v>
      </c>
      <c r="S34" s="173" t="n">
        <v>5.037404</v>
      </c>
      <c r="T34" s="173" t="n">
        <v>5.03652</v>
      </c>
      <c r="U34" s="173" t="n">
        <v>5.035636</v>
      </c>
      <c r="V34" s="173" t="n">
        <v>5.034755</v>
      </c>
      <c r="W34" s="173" t="n">
        <v>5.033875</v>
      </c>
      <c r="X34" s="173" t="n">
        <v>5.032996</v>
      </c>
      <c r="Y34" s="173" t="n">
        <v>5.032218</v>
      </c>
      <c r="Z34" s="173" t="n">
        <v>5.03144</v>
      </c>
      <c r="AA34" s="173" t="n">
        <v>5.030665</v>
      </c>
      <c r="AB34" s="173" t="n">
        <v>5.030044</v>
      </c>
      <c r="AC34" s="173" t="n">
        <v>5.02938</v>
      </c>
      <c r="AD34" s="173" t="n">
        <v>5.028612</v>
      </c>
      <c r="AE34" s="173" t="n">
        <v>5.027842</v>
      </c>
      <c r="AF34" s="173" t="n">
        <v>5.027071</v>
      </c>
      <c r="AG34" s="173" t="n">
        <v>5.026297</v>
      </c>
      <c r="AH34" s="173" t="n">
        <v>5.025527</v>
      </c>
      <c r="AI34" s="170" t="n">
        <v>-0.000178</v>
      </c>
    </row>
    <row r="35" ht="15" customHeight="1" s="163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3" t="n">
        <v>5.22228</v>
      </c>
      <c r="D35" s="173" t="n">
        <v>5.22228</v>
      </c>
      <c r="E35" s="173" t="n">
        <v>5.22228</v>
      </c>
      <c r="F35" s="173" t="n">
        <v>5.22228</v>
      </c>
      <c r="G35" s="173" t="n">
        <v>5.22228</v>
      </c>
      <c r="H35" s="173" t="n">
        <v>5.22228</v>
      </c>
      <c r="I35" s="173" t="n">
        <v>5.22228</v>
      </c>
      <c r="J35" s="173" t="n">
        <v>5.22228</v>
      </c>
      <c r="K35" s="173" t="n">
        <v>5.22228</v>
      </c>
      <c r="L35" s="173" t="n">
        <v>5.22228</v>
      </c>
      <c r="M35" s="173" t="n">
        <v>5.22228</v>
      </c>
      <c r="N35" s="173" t="n">
        <v>5.22228</v>
      </c>
      <c r="O35" s="173" t="n">
        <v>5.22228</v>
      </c>
      <c r="P35" s="173" t="n">
        <v>5.22228</v>
      </c>
      <c r="Q35" s="173" t="n">
        <v>5.22228</v>
      </c>
      <c r="R35" s="173" t="n">
        <v>5.22228</v>
      </c>
      <c r="S35" s="173" t="n">
        <v>5.22228</v>
      </c>
      <c r="T35" s="173" t="n">
        <v>5.22228</v>
      </c>
      <c r="U35" s="173" t="n">
        <v>5.22228</v>
      </c>
      <c r="V35" s="173" t="n">
        <v>5.22228</v>
      </c>
      <c r="W35" s="173" t="n">
        <v>5.22228</v>
      </c>
      <c r="X35" s="173" t="n">
        <v>5.22228</v>
      </c>
      <c r="Y35" s="173" t="n">
        <v>5.22228</v>
      </c>
      <c r="Z35" s="173" t="n">
        <v>5.22228</v>
      </c>
      <c r="AA35" s="173" t="n">
        <v>5.22228</v>
      </c>
      <c r="AB35" s="173" t="n">
        <v>5.22228</v>
      </c>
      <c r="AC35" s="173" t="n">
        <v>5.22228</v>
      </c>
      <c r="AD35" s="173" t="n">
        <v>5.22228</v>
      </c>
      <c r="AE35" s="173" t="n">
        <v>5.22228</v>
      </c>
      <c r="AF35" s="173" t="n">
        <v>5.22228</v>
      </c>
      <c r="AG35" s="173" t="n">
        <v>5.22228</v>
      </c>
      <c r="AH35" s="173" t="n">
        <v>5.22228</v>
      </c>
      <c r="AI35" s="170" t="n">
        <v>0</v>
      </c>
    </row>
    <row r="36" ht="15" customHeight="1" s="163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3" t="n">
        <v>5.22228</v>
      </c>
      <c r="D36" s="173" t="n">
        <v>5.22228</v>
      </c>
      <c r="E36" s="173" t="n">
        <v>5.22228</v>
      </c>
      <c r="F36" s="173" t="n">
        <v>5.22228</v>
      </c>
      <c r="G36" s="173" t="n">
        <v>5.22228</v>
      </c>
      <c r="H36" s="173" t="n">
        <v>5.22228</v>
      </c>
      <c r="I36" s="173" t="n">
        <v>5.22228</v>
      </c>
      <c r="J36" s="173" t="n">
        <v>5.22228</v>
      </c>
      <c r="K36" s="173" t="n">
        <v>5.22228</v>
      </c>
      <c r="L36" s="173" t="n">
        <v>5.22228</v>
      </c>
      <c r="M36" s="173" t="n">
        <v>5.22228</v>
      </c>
      <c r="N36" s="173" t="n">
        <v>5.22228</v>
      </c>
      <c r="O36" s="173" t="n">
        <v>5.22228</v>
      </c>
      <c r="P36" s="173" t="n">
        <v>5.22228</v>
      </c>
      <c r="Q36" s="173" t="n">
        <v>5.22228</v>
      </c>
      <c r="R36" s="173" t="n">
        <v>5.22228</v>
      </c>
      <c r="S36" s="173" t="n">
        <v>5.22228</v>
      </c>
      <c r="T36" s="173" t="n">
        <v>5.22228</v>
      </c>
      <c r="U36" s="173" t="n">
        <v>5.22228</v>
      </c>
      <c r="V36" s="173" t="n">
        <v>5.22228</v>
      </c>
      <c r="W36" s="173" t="n">
        <v>5.22228</v>
      </c>
      <c r="X36" s="173" t="n">
        <v>5.22228</v>
      </c>
      <c r="Y36" s="173" t="n">
        <v>5.22228</v>
      </c>
      <c r="Z36" s="173" t="n">
        <v>5.22228</v>
      </c>
      <c r="AA36" s="173" t="n">
        <v>5.22228</v>
      </c>
      <c r="AB36" s="173" t="n">
        <v>5.22228</v>
      </c>
      <c r="AC36" s="173" t="n">
        <v>5.22228</v>
      </c>
      <c r="AD36" s="173" t="n">
        <v>5.22228</v>
      </c>
      <c r="AE36" s="173" t="n">
        <v>5.22228</v>
      </c>
      <c r="AF36" s="173" t="n">
        <v>5.22228</v>
      </c>
      <c r="AG36" s="173" t="n">
        <v>5.22228</v>
      </c>
      <c r="AH36" s="173" t="n">
        <v>5.22228</v>
      </c>
      <c r="AI36" s="170" t="n">
        <v>0</v>
      </c>
    </row>
    <row r="37" ht="15" customHeight="1" s="163">
      <c r="A37" s="21" t="inlineStr">
        <is>
          <t>CNV000:aa_PentanesPlus</t>
        </is>
      </c>
      <c r="B37" s="26" t="inlineStr">
        <is>
          <t xml:space="preserve">  Natural Gasoline</t>
        </is>
      </c>
      <c r="C37" s="173" t="n">
        <v>4.62</v>
      </c>
      <c r="D37" s="173" t="n">
        <v>4.62</v>
      </c>
      <c r="E37" s="173" t="n">
        <v>4.62</v>
      </c>
      <c r="F37" s="173" t="n">
        <v>4.62</v>
      </c>
      <c r="G37" s="173" t="n">
        <v>4.62</v>
      </c>
      <c r="H37" s="173" t="n">
        <v>4.62</v>
      </c>
      <c r="I37" s="173" t="n">
        <v>4.62</v>
      </c>
      <c r="J37" s="173" t="n">
        <v>4.62</v>
      </c>
      <c r="K37" s="173" t="n">
        <v>4.62</v>
      </c>
      <c r="L37" s="173" t="n">
        <v>4.62</v>
      </c>
      <c r="M37" s="173" t="n">
        <v>4.62</v>
      </c>
      <c r="N37" s="173" t="n">
        <v>4.62</v>
      </c>
      <c r="O37" s="173" t="n">
        <v>4.62</v>
      </c>
      <c r="P37" s="173" t="n">
        <v>4.62</v>
      </c>
      <c r="Q37" s="173" t="n">
        <v>4.62</v>
      </c>
      <c r="R37" s="173" t="n">
        <v>4.62</v>
      </c>
      <c r="S37" s="173" t="n">
        <v>4.62</v>
      </c>
      <c r="T37" s="173" t="n">
        <v>4.62</v>
      </c>
      <c r="U37" s="173" t="n">
        <v>4.62</v>
      </c>
      <c r="V37" s="173" t="n">
        <v>4.62</v>
      </c>
      <c r="W37" s="173" t="n">
        <v>4.62</v>
      </c>
      <c r="X37" s="173" t="n">
        <v>4.62</v>
      </c>
      <c r="Y37" s="173" t="n">
        <v>4.62</v>
      </c>
      <c r="Z37" s="173" t="n">
        <v>4.62</v>
      </c>
      <c r="AA37" s="173" t="n">
        <v>4.62</v>
      </c>
      <c r="AB37" s="173" t="n">
        <v>4.62</v>
      </c>
      <c r="AC37" s="173" t="n">
        <v>4.62</v>
      </c>
      <c r="AD37" s="173" t="n">
        <v>4.62</v>
      </c>
      <c r="AE37" s="173" t="n">
        <v>4.62</v>
      </c>
      <c r="AF37" s="173" t="n">
        <v>4.62</v>
      </c>
      <c r="AG37" s="173" t="n">
        <v>4.62</v>
      </c>
      <c r="AH37" s="173" t="n">
        <v>4.62</v>
      </c>
      <c r="AI37" s="170" t="n">
        <v>0</v>
      </c>
    </row>
    <row r="38" ht="15" customHeight="1" s="163">
      <c r="A38" s="21" t="inlineStr">
        <is>
          <t>CNV000:aa_OtherPetroleu</t>
        </is>
      </c>
      <c r="B38" s="26" t="inlineStr">
        <is>
          <t xml:space="preserve">  Other Petroleum</t>
        </is>
      </c>
      <c r="C38" s="173" t="n">
        <v>5.8</v>
      </c>
      <c r="D38" s="173" t="n">
        <v>5.8</v>
      </c>
      <c r="E38" s="173" t="n">
        <v>5.8</v>
      </c>
      <c r="F38" s="173" t="n">
        <v>5.8</v>
      </c>
      <c r="G38" s="173" t="n">
        <v>5.8</v>
      </c>
      <c r="H38" s="173" t="n">
        <v>5.8</v>
      </c>
      <c r="I38" s="173" t="n">
        <v>5.8</v>
      </c>
      <c r="J38" s="173" t="n">
        <v>5.8</v>
      </c>
      <c r="K38" s="173" t="n">
        <v>5.8</v>
      </c>
      <c r="L38" s="173" t="n">
        <v>5.8</v>
      </c>
      <c r="M38" s="173" t="n">
        <v>5.8</v>
      </c>
      <c r="N38" s="173" t="n">
        <v>5.8</v>
      </c>
      <c r="O38" s="173" t="n">
        <v>5.8</v>
      </c>
      <c r="P38" s="173" t="n">
        <v>5.8</v>
      </c>
      <c r="Q38" s="173" t="n">
        <v>5.8</v>
      </c>
      <c r="R38" s="173" t="n">
        <v>5.8</v>
      </c>
      <c r="S38" s="173" t="n">
        <v>5.8</v>
      </c>
      <c r="T38" s="173" t="n">
        <v>5.8</v>
      </c>
      <c r="U38" s="173" t="n">
        <v>5.8</v>
      </c>
      <c r="V38" s="173" t="n">
        <v>5.8</v>
      </c>
      <c r="W38" s="173" t="n">
        <v>5.8</v>
      </c>
      <c r="X38" s="173" t="n">
        <v>5.8</v>
      </c>
      <c r="Y38" s="173" t="n">
        <v>5.8</v>
      </c>
      <c r="Z38" s="173" t="n">
        <v>5.8</v>
      </c>
      <c r="AA38" s="173" t="n">
        <v>5.8</v>
      </c>
      <c r="AB38" s="173" t="n">
        <v>5.8</v>
      </c>
      <c r="AC38" s="173" t="n">
        <v>5.8</v>
      </c>
      <c r="AD38" s="173" t="n">
        <v>5.8</v>
      </c>
      <c r="AE38" s="173" t="n">
        <v>5.8</v>
      </c>
      <c r="AF38" s="173" t="n">
        <v>5.8</v>
      </c>
      <c r="AG38" s="173" t="n">
        <v>5.8</v>
      </c>
      <c r="AH38" s="173" t="n">
        <v>5.8</v>
      </c>
      <c r="AI38" s="170" t="n">
        <v>0</v>
      </c>
    </row>
    <row r="39" ht="15" customHeight="1" s="163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3" t="n">
        <v>5.435604</v>
      </c>
      <c r="D39" s="173" t="n">
        <v>5.435604</v>
      </c>
      <c r="E39" s="173" t="n">
        <v>5.435604</v>
      </c>
      <c r="F39" s="173" t="n">
        <v>5.435604</v>
      </c>
      <c r="G39" s="173" t="n">
        <v>5.435604</v>
      </c>
      <c r="H39" s="173" t="n">
        <v>5.435604</v>
      </c>
      <c r="I39" s="173" t="n">
        <v>5.435604</v>
      </c>
      <c r="J39" s="173" t="n">
        <v>5.435604</v>
      </c>
      <c r="K39" s="173" t="n">
        <v>5.435604</v>
      </c>
      <c r="L39" s="173" t="n">
        <v>5.435604</v>
      </c>
      <c r="M39" s="173" t="n">
        <v>5.435604</v>
      </c>
      <c r="N39" s="173" t="n">
        <v>5.435604</v>
      </c>
      <c r="O39" s="173" t="n">
        <v>5.435604</v>
      </c>
      <c r="P39" s="173" t="n">
        <v>5.435604</v>
      </c>
      <c r="Q39" s="173" t="n">
        <v>5.435604</v>
      </c>
      <c r="R39" s="173" t="n">
        <v>5.435604</v>
      </c>
      <c r="S39" s="173" t="n">
        <v>5.435604</v>
      </c>
      <c r="T39" s="173" t="n">
        <v>5.435604</v>
      </c>
      <c r="U39" s="173" t="n">
        <v>5.435604</v>
      </c>
      <c r="V39" s="173" t="n">
        <v>5.435604</v>
      </c>
      <c r="W39" s="173" t="n">
        <v>5.435604</v>
      </c>
      <c r="X39" s="173" t="n">
        <v>5.435604</v>
      </c>
      <c r="Y39" s="173" t="n">
        <v>5.435604</v>
      </c>
      <c r="Z39" s="173" t="n">
        <v>5.435604</v>
      </c>
      <c r="AA39" s="173" t="n">
        <v>5.435604</v>
      </c>
      <c r="AB39" s="173" t="n">
        <v>5.435604</v>
      </c>
      <c r="AC39" s="173" t="n">
        <v>5.435604</v>
      </c>
      <c r="AD39" s="173" t="n">
        <v>5.435604</v>
      </c>
      <c r="AE39" s="173" t="n">
        <v>5.435604</v>
      </c>
      <c r="AF39" s="173" t="n">
        <v>5.435604</v>
      </c>
      <c r="AG39" s="173" t="n">
        <v>5.435604</v>
      </c>
      <c r="AH39" s="173" t="n">
        <v>5.435604</v>
      </c>
      <c r="AI39" s="170" t="n">
        <v>0</v>
      </c>
    </row>
    <row r="40" ht="15" customHeight="1" s="163">
      <c r="A40" s="21" t="inlineStr">
        <is>
          <t>CNV000:aa_PetroleumCoke</t>
        </is>
      </c>
      <c r="B40" s="26" t="inlineStr">
        <is>
          <t xml:space="preserve">  Petroleum Coke</t>
        </is>
      </c>
      <c r="C40" s="173" t="n">
        <v>6.287</v>
      </c>
      <c r="D40" s="173" t="n">
        <v>6.287</v>
      </c>
      <c r="E40" s="173" t="n">
        <v>6.287</v>
      </c>
      <c r="F40" s="173" t="n">
        <v>6.287</v>
      </c>
      <c r="G40" s="173" t="n">
        <v>6.287</v>
      </c>
      <c r="H40" s="173" t="n">
        <v>6.287</v>
      </c>
      <c r="I40" s="173" t="n">
        <v>6.287</v>
      </c>
      <c r="J40" s="173" t="n">
        <v>6.287</v>
      </c>
      <c r="K40" s="173" t="n">
        <v>6.287</v>
      </c>
      <c r="L40" s="173" t="n">
        <v>6.287</v>
      </c>
      <c r="M40" s="173" t="n">
        <v>6.287</v>
      </c>
      <c r="N40" s="173" t="n">
        <v>6.287</v>
      </c>
      <c r="O40" s="173" t="n">
        <v>6.287</v>
      </c>
      <c r="P40" s="173" t="n">
        <v>6.287</v>
      </c>
      <c r="Q40" s="173" t="n">
        <v>6.287</v>
      </c>
      <c r="R40" s="173" t="n">
        <v>6.287</v>
      </c>
      <c r="S40" s="173" t="n">
        <v>6.287</v>
      </c>
      <c r="T40" s="173" t="n">
        <v>6.287</v>
      </c>
      <c r="U40" s="173" t="n">
        <v>6.287</v>
      </c>
      <c r="V40" s="173" t="n">
        <v>6.287</v>
      </c>
      <c r="W40" s="173" t="n">
        <v>6.287</v>
      </c>
      <c r="X40" s="173" t="n">
        <v>6.287</v>
      </c>
      <c r="Y40" s="173" t="n">
        <v>6.287</v>
      </c>
      <c r="Z40" s="173" t="n">
        <v>6.287</v>
      </c>
      <c r="AA40" s="173" t="n">
        <v>6.287</v>
      </c>
      <c r="AB40" s="173" t="n">
        <v>6.287</v>
      </c>
      <c r="AC40" s="173" t="n">
        <v>6.287</v>
      </c>
      <c r="AD40" s="173" t="n">
        <v>6.287</v>
      </c>
      <c r="AE40" s="173" t="n">
        <v>6.287</v>
      </c>
      <c r="AF40" s="173" t="n">
        <v>6.287</v>
      </c>
      <c r="AG40" s="173" t="n">
        <v>6.287</v>
      </c>
      <c r="AH40" s="173" t="n">
        <v>6.287</v>
      </c>
      <c r="AI40" s="170" t="n">
        <v>0</v>
      </c>
    </row>
    <row r="41" ht="15" customHeight="1" s="163">
      <c r="A41" s="21" t="inlineStr">
        <is>
          <t>CNV000:aa_ResidualFuel</t>
        </is>
      </c>
      <c r="B41" s="26" t="inlineStr">
        <is>
          <t xml:space="preserve">  Residual Fuel</t>
        </is>
      </c>
      <c r="C41" s="173" t="n">
        <v>6.287</v>
      </c>
      <c r="D41" s="173" t="n">
        <v>6.287</v>
      </c>
      <c r="E41" s="173" t="n">
        <v>6.287</v>
      </c>
      <c r="F41" s="173" t="n">
        <v>6.287</v>
      </c>
      <c r="G41" s="173" t="n">
        <v>6.287</v>
      </c>
      <c r="H41" s="173" t="n">
        <v>6.287</v>
      </c>
      <c r="I41" s="173" t="n">
        <v>6.287</v>
      </c>
      <c r="J41" s="173" t="n">
        <v>6.287</v>
      </c>
      <c r="K41" s="173" t="n">
        <v>6.287</v>
      </c>
      <c r="L41" s="173" t="n">
        <v>6.287</v>
      </c>
      <c r="M41" s="173" t="n">
        <v>6.287</v>
      </c>
      <c r="N41" s="173" t="n">
        <v>6.287</v>
      </c>
      <c r="O41" s="173" t="n">
        <v>6.287</v>
      </c>
      <c r="P41" s="173" t="n">
        <v>6.287</v>
      </c>
      <c r="Q41" s="173" t="n">
        <v>6.287</v>
      </c>
      <c r="R41" s="173" t="n">
        <v>6.287</v>
      </c>
      <c r="S41" s="173" t="n">
        <v>6.287</v>
      </c>
      <c r="T41" s="173" t="n">
        <v>6.287</v>
      </c>
      <c r="U41" s="173" t="n">
        <v>6.287</v>
      </c>
      <c r="V41" s="173" t="n">
        <v>6.287</v>
      </c>
      <c r="W41" s="173" t="n">
        <v>6.287</v>
      </c>
      <c r="X41" s="173" t="n">
        <v>6.287</v>
      </c>
      <c r="Y41" s="173" t="n">
        <v>6.287</v>
      </c>
      <c r="Z41" s="173" t="n">
        <v>6.287</v>
      </c>
      <c r="AA41" s="173" t="n">
        <v>6.287</v>
      </c>
      <c r="AB41" s="173" t="n">
        <v>6.287</v>
      </c>
      <c r="AC41" s="173" t="n">
        <v>6.287</v>
      </c>
      <c r="AD41" s="173" t="n">
        <v>6.287</v>
      </c>
      <c r="AE41" s="173" t="n">
        <v>6.287</v>
      </c>
      <c r="AF41" s="173" t="n">
        <v>6.287</v>
      </c>
      <c r="AG41" s="173" t="n">
        <v>6.287</v>
      </c>
      <c r="AH41" s="173" t="n">
        <v>6.287</v>
      </c>
      <c r="AI41" s="170" t="n">
        <v>0</v>
      </c>
    </row>
    <row r="42" ht="15" customHeight="1" s="163">
      <c r="A42" s="21" t="inlineStr">
        <is>
          <t>CNV000:aa_StillGas</t>
        </is>
      </c>
      <c r="B42" s="26" t="inlineStr">
        <is>
          <t xml:space="preserve">  Still Gas</t>
        </is>
      </c>
      <c r="C42" s="173" t="n">
        <v>6.287</v>
      </c>
      <c r="D42" s="173" t="n">
        <v>6.287</v>
      </c>
      <c r="E42" s="173" t="n">
        <v>6.287</v>
      </c>
      <c r="F42" s="173" t="n">
        <v>6.287</v>
      </c>
      <c r="G42" s="173" t="n">
        <v>6.287</v>
      </c>
      <c r="H42" s="173" t="n">
        <v>6.287</v>
      </c>
      <c r="I42" s="173" t="n">
        <v>6.287</v>
      </c>
      <c r="J42" s="173" t="n">
        <v>6.287</v>
      </c>
      <c r="K42" s="173" t="n">
        <v>6.287</v>
      </c>
      <c r="L42" s="173" t="n">
        <v>6.287</v>
      </c>
      <c r="M42" s="173" t="n">
        <v>6.287</v>
      </c>
      <c r="N42" s="173" t="n">
        <v>6.287</v>
      </c>
      <c r="O42" s="173" t="n">
        <v>6.287</v>
      </c>
      <c r="P42" s="173" t="n">
        <v>6.287</v>
      </c>
      <c r="Q42" s="173" t="n">
        <v>6.287</v>
      </c>
      <c r="R42" s="173" t="n">
        <v>6.287</v>
      </c>
      <c r="S42" s="173" t="n">
        <v>6.287</v>
      </c>
      <c r="T42" s="173" t="n">
        <v>6.287</v>
      </c>
      <c r="U42" s="173" t="n">
        <v>6.287</v>
      </c>
      <c r="V42" s="173" t="n">
        <v>6.287</v>
      </c>
      <c r="W42" s="173" t="n">
        <v>6.287</v>
      </c>
      <c r="X42" s="173" t="n">
        <v>6.287</v>
      </c>
      <c r="Y42" s="173" t="n">
        <v>6.287</v>
      </c>
      <c r="Z42" s="173" t="n">
        <v>6.287</v>
      </c>
      <c r="AA42" s="173" t="n">
        <v>6.287</v>
      </c>
      <c r="AB42" s="173" t="n">
        <v>6.287</v>
      </c>
      <c r="AC42" s="173" t="n">
        <v>6.287</v>
      </c>
      <c r="AD42" s="173" t="n">
        <v>6.287</v>
      </c>
      <c r="AE42" s="173" t="n">
        <v>6.287</v>
      </c>
      <c r="AF42" s="173" t="n">
        <v>6.287</v>
      </c>
      <c r="AG42" s="173" t="n">
        <v>6.287</v>
      </c>
      <c r="AH42" s="173" t="n">
        <v>6.287</v>
      </c>
      <c r="AI42" s="170" t="n">
        <v>0</v>
      </c>
    </row>
    <row r="43" ht="15" customHeight="1" s="163">
      <c r="A43" s="21" t="inlineStr">
        <is>
          <t>CNV000:aa_UnfinishOilIm</t>
        </is>
      </c>
      <c r="B43" s="26" t="inlineStr">
        <is>
          <t xml:space="preserve">  Unfinished Oils</t>
        </is>
      </c>
      <c r="C43" s="173" t="n">
        <v>6.153794</v>
      </c>
      <c r="D43" s="173" t="n">
        <v>6.194235</v>
      </c>
      <c r="E43" s="173" t="n">
        <v>6.189125</v>
      </c>
      <c r="F43" s="173" t="n">
        <v>6.185256</v>
      </c>
      <c r="G43" s="173" t="n">
        <v>6.178966</v>
      </c>
      <c r="H43" s="173" t="n">
        <v>6.172843</v>
      </c>
      <c r="I43" s="173" t="n">
        <v>6.165823</v>
      </c>
      <c r="J43" s="173" t="n">
        <v>6.157691</v>
      </c>
      <c r="K43" s="173" t="n">
        <v>6.15875</v>
      </c>
      <c r="L43" s="173" t="n">
        <v>6.159815</v>
      </c>
      <c r="M43" s="173" t="n">
        <v>6.160887</v>
      </c>
      <c r="N43" s="173" t="n">
        <v>6.162986</v>
      </c>
      <c r="O43" s="173" t="n">
        <v>6.163051</v>
      </c>
      <c r="P43" s="173" t="n">
        <v>6.164641</v>
      </c>
      <c r="Q43" s="173" t="n">
        <v>6.165243</v>
      </c>
      <c r="R43" s="173" t="n">
        <v>6.16635</v>
      </c>
      <c r="S43" s="173" t="n">
        <v>6.167464</v>
      </c>
      <c r="T43" s="173" t="n">
        <v>6.168586</v>
      </c>
      <c r="U43" s="173" t="n">
        <v>6.169715</v>
      </c>
      <c r="V43" s="173" t="n">
        <v>6.170851</v>
      </c>
      <c r="W43" s="173" t="n">
        <v>6.171995</v>
      </c>
      <c r="X43" s="173" t="n">
        <v>6.173145</v>
      </c>
      <c r="Y43" s="173" t="n">
        <v>6.174229</v>
      </c>
      <c r="Z43" s="173" t="n">
        <v>6.175396</v>
      </c>
      <c r="AA43" s="173" t="n">
        <v>6.176572</v>
      </c>
      <c r="AB43" s="173" t="n">
        <v>6.177754</v>
      </c>
      <c r="AC43" s="173" t="n">
        <v>6.178945</v>
      </c>
      <c r="AD43" s="173" t="n">
        <v>6.180144</v>
      </c>
      <c r="AE43" s="173" t="n">
        <v>6.181352</v>
      </c>
      <c r="AF43" s="173" t="n">
        <v>6.182567</v>
      </c>
      <c r="AG43" s="173" t="n">
        <v>6.183791</v>
      </c>
      <c r="AH43" s="173" t="n">
        <v>6.185023</v>
      </c>
      <c r="AI43" s="170" t="n">
        <v>0.000163</v>
      </c>
    </row>
    <row r="44" ht="15" customHeight="1" s="163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3" t="n">
        <v>5.122477</v>
      </c>
      <c r="D44" s="173" t="n">
        <v>5.07284</v>
      </c>
      <c r="E44" s="173" t="n">
        <v>5.112672</v>
      </c>
      <c r="F44" s="173" t="n">
        <v>5.107801</v>
      </c>
      <c r="G44" s="173" t="n">
        <v>5.106295</v>
      </c>
      <c r="H44" s="173" t="n">
        <v>5.102963</v>
      </c>
      <c r="I44" s="173" t="n">
        <v>5.10178</v>
      </c>
      <c r="J44" s="173" t="n">
        <v>5.100844</v>
      </c>
      <c r="K44" s="173" t="n">
        <v>5.097609</v>
      </c>
      <c r="L44" s="173" t="n">
        <v>5.097109</v>
      </c>
      <c r="M44" s="173" t="n">
        <v>5.095479</v>
      </c>
      <c r="N44" s="173" t="n">
        <v>5.094931</v>
      </c>
      <c r="O44" s="173" t="n">
        <v>5.093499</v>
      </c>
      <c r="P44" s="173" t="n">
        <v>5.092192</v>
      </c>
      <c r="Q44" s="173" t="n">
        <v>5.089801</v>
      </c>
      <c r="R44" s="173" t="n">
        <v>5.090094</v>
      </c>
      <c r="S44" s="173" t="n">
        <v>5.089013</v>
      </c>
      <c r="T44" s="173" t="n">
        <v>5.086925</v>
      </c>
      <c r="U44" s="173" t="n">
        <v>5.086362</v>
      </c>
      <c r="V44" s="173" t="n">
        <v>5.08569</v>
      </c>
      <c r="W44" s="173" t="n">
        <v>5.084962</v>
      </c>
      <c r="X44" s="173" t="n">
        <v>5.083045</v>
      </c>
      <c r="Y44" s="173" t="n">
        <v>5.083106</v>
      </c>
      <c r="Z44" s="173" t="n">
        <v>5.082249</v>
      </c>
      <c r="AA44" s="173" t="n">
        <v>5.082109</v>
      </c>
      <c r="AB44" s="173" t="n">
        <v>5.081768</v>
      </c>
      <c r="AC44" s="173" t="n">
        <v>5.082486</v>
      </c>
      <c r="AD44" s="173" t="n">
        <v>5.081576</v>
      </c>
      <c r="AE44" s="173" t="n">
        <v>5.081859</v>
      </c>
      <c r="AF44" s="173" t="n">
        <v>5.082116</v>
      </c>
      <c r="AG44" s="173" t="n">
        <v>5.081609</v>
      </c>
      <c r="AH44" s="173" t="n">
        <v>5.082578</v>
      </c>
      <c r="AI44" s="170" t="n">
        <v>-0.000252</v>
      </c>
    </row>
    <row r="45" ht="15" customHeight="1" s="163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3" t="n">
        <v>5.826358</v>
      </c>
      <c r="D45" s="173" t="n">
        <v>5.904189</v>
      </c>
      <c r="E45" s="173" t="n">
        <v>5.82424</v>
      </c>
      <c r="F45" s="173" t="n">
        <v>5.821894</v>
      </c>
      <c r="G45" s="173" t="n">
        <v>5.809876</v>
      </c>
      <c r="H45" s="173" t="n">
        <v>5.811993</v>
      </c>
      <c r="I45" s="173" t="n">
        <v>5.793793</v>
      </c>
      <c r="J45" s="173" t="n">
        <v>5.80597</v>
      </c>
      <c r="K45" s="173" t="n">
        <v>5.823914</v>
      </c>
      <c r="L45" s="173" t="n">
        <v>5.827754</v>
      </c>
      <c r="M45" s="173" t="n">
        <v>5.840784</v>
      </c>
      <c r="N45" s="173" t="n">
        <v>5.854877</v>
      </c>
      <c r="O45" s="173" t="n">
        <v>5.86724</v>
      </c>
      <c r="P45" s="173" t="n">
        <v>5.840265</v>
      </c>
      <c r="Q45" s="173" t="n">
        <v>5.778894</v>
      </c>
      <c r="R45" s="173" t="n">
        <v>5.729787</v>
      </c>
      <c r="S45" s="173" t="n">
        <v>5.704897</v>
      </c>
      <c r="T45" s="173" t="n">
        <v>5.651903</v>
      </c>
      <c r="U45" s="173" t="n">
        <v>5.600453</v>
      </c>
      <c r="V45" s="173" t="n">
        <v>5.545398</v>
      </c>
      <c r="W45" s="173" t="n">
        <v>5.511117</v>
      </c>
      <c r="X45" s="173" t="n">
        <v>5.486877</v>
      </c>
      <c r="Y45" s="173" t="n">
        <v>5.468671</v>
      </c>
      <c r="Z45" s="173" t="n">
        <v>5.439244</v>
      </c>
      <c r="AA45" s="173" t="n">
        <v>5.407942</v>
      </c>
      <c r="AB45" s="173" t="n">
        <v>5.361335</v>
      </c>
      <c r="AC45" s="173" t="n">
        <v>5.322887</v>
      </c>
      <c r="AD45" s="173" t="n">
        <v>5.269269</v>
      </c>
      <c r="AE45" s="173" t="n">
        <v>5.233726</v>
      </c>
      <c r="AF45" s="173" t="n">
        <v>5.201461</v>
      </c>
      <c r="AG45" s="173" t="n">
        <v>5.149251</v>
      </c>
      <c r="AH45" s="173" t="n">
        <v>5.068886</v>
      </c>
      <c r="AI45" s="170" t="n">
        <v>-0.004483</v>
      </c>
    </row>
    <row r="46" ht="15" customHeight="1" s="163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3" t="n">
        <v>5.100351</v>
      </c>
      <c r="D46" s="173" t="n">
        <v>5.19095</v>
      </c>
      <c r="E46" s="173" t="n">
        <v>5.138597</v>
      </c>
      <c r="F46" s="173" t="n">
        <v>5.089464</v>
      </c>
      <c r="G46" s="173" t="n">
        <v>5.104694</v>
      </c>
      <c r="H46" s="173" t="n">
        <v>5.134517</v>
      </c>
      <c r="I46" s="173" t="n">
        <v>5.106856</v>
      </c>
      <c r="J46" s="173" t="n">
        <v>5.100668</v>
      </c>
      <c r="K46" s="173" t="n">
        <v>5.076242</v>
      </c>
      <c r="L46" s="173" t="n">
        <v>5.06989</v>
      </c>
      <c r="M46" s="173" t="n">
        <v>5.063272</v>
      </c>
      <c r="N46" s="173" t="n">
        <v>5.057621</v>
      </c>
      <c r="O46" s="173" t="n">
        <v>5.072187</v>
      </c>
      <c r="P46" s="173" t="n">
        <v>5.077088</v>
      </c>
      <c r="Q46" s="173" t="n">
        <v>5.061696</v>
      </c>
      <c r="R46" s="173" t="n">
        <v>5.057065</v>
      </c>
      <c r="S46" s="173" t="n">
        <v>5.056965</v>
      </c>
      <c r="T46" s="173" t="n">
        <v>5.04183</v>
      </c>
      <c r="U46" s="173" t="n">
        <v>5.046306</v>
      </c>
      <c r="V46" s="173" t="n">
        <v>5.044818</v>
      </c>
      <c r="W46" s="173" t="n">
        <v>5.040044</v>
      </c>
      <c r="X46" s="173" t="n">
        <v>5.03599</v>
      </c>
      <c r="Y46" s="173" t="n">
        <v>5.040297</v>
      </c>
      <c r="Z46" s="173" t="n">
        <v>5.037262</v>
      </c>
      <c r="AA46" s="173" t="n">
        <v>5.031384</v>
      </c>
      <c r="AB46" s="173" t="n">
        <v>5.032802</v>
      </c>
      <c r="AC46" s="173" t="n">
        <v>5.03141</v>
      </c>
      <c r="AD46" s="173" t="n">
        <v>5.018684</v>
      </c>
      <c r="AE46" s="173" t="n">
        <v>5.01263</v>
      </c>
      <c r="AF46" s="173" t="n">
        <v>5.010322</v>
      </c>
      <c r="AG46" s="173" t="n">
        <v>5.002589</v>
      </c>
      <c r="AH46" s="173" t="n">
        <v>4.99248</v>
      </c>
      <c r="AI46" s="170" t="n">
        <v>-0.0006890000000000001</v>
      </c>
    </row>
    <row r="47" ht="15" customHeight="1" s="163">
      <c r="B47" s="25" t="inlineStr">
        <is>
          <t xml:space="preserve">  Crude Oil</t>
        </is>
      </c>
    </row>
    <row r="48" ht="15" customHeight="1" s="163">
      <c r="A48" s="21" t="inlineStr">
        <is>
          <t>CNV000:aa_CrudeOilProdu</t>
        </is>
      </c>
      <c r="B48" s="39" t="inlineStr">
        <is>
          <t xml:space="preserve">    Production</t>
        </is>
      </c>
      <c r="C48" s="173" t="n">
        <v>5.722563</v>
      </c>
      <c r="D48" s="173" t="n">
        <v>5.71352</v>
      </c>
      <c r="E48" s="173" t="n">
        <v>5.706669</v>
      </c>
      <c r="F48" s="173" t="n">
        <v>5.704025</v>
      </c>
      <c r="G48" s="173" t="n">
        <v>5.703377</v>
      </c>
      <c r="H48" s="173" t="n">
        <v>5.702897</v>
      </c>
      <c r="I48" s="173" t="n">
        <v>5.702689</v>
      </c>
      <c r="J48" s="173" t="n">
        <v>5.703732</v>
      </c>
      <c r="K48" s="173" t="n">
        <v>5.703641</v>
      </c>
      <c r="L48" s="173" t="n">
        <v>5.702661</v>
      </c>
      <c r="M48" s="173" t="n">
        <v>5.701635</v>
      </c>
      <c r="N48" s="173" t="n">
        <v>5.701475</v>
      </c>
      <c r="O48" s="173" t="n">
        <v>5.701417</v>
      </c>
      <c r="P48" s="173" t="n">
        <v>5.702262</v>
      </c>
      <c r="Q48" s="173" t="n">
        <v>5.701519</v>
      </c>
      <c r="R48" s="173" t="n">
        <v>5.700072</v>
      </c>
      <c r="S48" s="173" t="n">
        <v>5.698419</v>
      </c>
      <c r="T48" s="173" t="n">
        <v>5.694129</v>
      </c>
      <c r="U48" s="173" t="n">
        <v>5.690056</v>
      </c>
      <c r="V48" s="173" t="n">
        <v>5.687774</v>
      </c>
      <c r="W48" s="173" t="n">
        <v>5.685159</v>
      </c>
      <c r="X48" s="173" t="n">
        <v>5.686702</v>
      </c>
      <c r="Y48" s="173" t="n">
        <v>5.68638</v>
      </c>
      <c r="Z48" s="173" t="n">
        <v>5.684192</v>
      </c>
      <c r="AA48" s="173" t="n">
        <v>5.682661</v>
      </c>
      <c r="AB48" s="173" t="n">
        <v>5.681334</v>
      </c>
      <c r="AC48" s="173" t="n">
        <v>5.679041</v>
      </c>
      <c r="AD48" s="173" t="n">
        <v>5.680569</v>
      </c>
      <c r="AE48" s="173" t="n">
        <v>5.680705</v>
      </c>
      <c r="AF48" s="173" t="n">
        <v>5.679089</v>
      </c>
      <c r="AG48" s="173" t="n">
        <v>5.677174</v>
      </c>
      <c r="AH48" s="173" t="n">
        <v>5.679273</v>
      </c>
      <c r="AI48" s="170" t="n">
        <v>-0.000245</v>
      </c>
    </row>
    <row r="49" ht="15" customHeight="1" s="163">
      <c r="A49" s="21" t="inlineStr">
        <is>
          <t>CNV000:aa_CrudeOilImpor</t>
        </is>
      </c>
      <c r="B49" s="39" t="inlineStr">
        <is>
          <t xml:space="preserve">    Imports</t>
        </is>
      </c>
      <c r="C49" s="173" t="n">
        <v>6.130524</v>
      </c>
      <c r="D49" s="173" t="n">
        <v>6.084184</v>
      </c>
      <c r="E49" s="173" t="n">
        <v>6.111468</v>
      </c>
      <c r="F49" s="173" t="n">
        <v>6.113081</v>
      </c>
      <c r="G49" s="173" t="n">
        <v>6.118769</v>
      </c>
      <c r="H49" s="173" t="n">
        <v>6.122619</v>
      </c>
      <c r="I49" s="173" t="n">
        <v>6.115864</v>
      </c>
      <c r="J49" s="173" t="n">
        <v>6.119236</v>
      </c>
      <c r="K49" s="173" t="n">
        <v>6.096032</v>
      </c>
      <c r="L49" s="173" t="n">
        <v>6.129145</v>
      </c>
      <c r="M49" s="173" t="n">
        <v>6.131928</v>
      </c>
      <c r="N49" s="173" t="n">
        <v>6.116815</v>
      </c>
      <c r="O49" s="173" t="n">
        <v>6.120201</v>
      </c>
      <c r="P49" s="173" t="n">
        <v>6.13271</v>
      </c>
      <c r="Q49" s="173" t="n">
        <v>6.093342</v>
      </c>
      <c r="R49" s="173" t="n">
        <v>6.118341</v>
      </c>
      <c r="S49" s="173" t="n">
        <v>6.120753</v>
      </c>
      <c r="T49" s="173" t="n">
        <v>6.10043</v>
      </c>
      <c r="U49" s="173" t="n">
        <v>6.11171</v>
      </c>
      <c r="V49" s="173" t="n">
        <v>6.11305</v>
      </c>
      <c r="W49" s="173" t="n">
        <v>6.114948</v>
      </c>
      <c r="X49" s="173" t="n">
        <v>6.107969</v>
      </c>
      <c r="Y49" s="173" t="n">
        <v>6.109843</v>
      </c>
      <c r="Z49" s="173" t="n">
        <v>6.106906</v>
      </c>
      <c r="AA49" s="173" t="n">
        <v>6.11393</v>
      </c>
      <c r="AB49" s="173" t="n">
        <v>6.113346</v>
      </c>
      <c r="AC49" s="173" t="n">
        <v>6.122666</v>
      </c>
      <c r="AD49" s="173" t="n">
        <v>6.107781</v>
      </c>
      <c r="AE49" s="173" t="n">
        <v>6.121242</v>
      </c>
      <c r="AF49" s="173" t="n">
        <v>6.123178</v>
      </c>
      <c r="AG49" s="173" t="n">
        <v>6.124586</v>
      </c>
      <c r="AH49" s="173" t="n">
        <v>6.128642</v>
      </c>
      <c r="AI49" s="170" t="n">
        <v>-1e-05</v>
      </c>
    </row>
    <row r="50" ht="15" customHeight="1" s="163">
      <c r="A50" s="21" t="inlineStr">
        <is>
          <t>CNV000:aa_CrudeOilExpor</t>
        </is>
      </c>
      <c r="B50" s="26" t="inlineStr">
        <is>
          <t xml:space="preserve">    Exports</t>
        </is>
      </c>
      <c r="C50" s="173" t="n">
        <v>5.562288</v>
      </c>
      <c r="D50" s="173" t="n">
        <v>5.5691</v>
      </c>
      <c r="E50" s="173" t="n">
        <v>5.57022</v>
      </c>
      <c r="F50" s="173" t="n">
        <v>5.570899</v>
      </c>
      <c r="G50" s="173" t="n">
        <v>5.571483</v>
      </c>
      <c r="H50" s="173" t="n">
        <v>5.5738</v>
      </c>
      <c r="I50" s="173" t="n">
        <v>5.571373</v>
      </c>
      <c r="J50" s="173" t="n">
        <v>5.5732</v>
      </c>
      <c r="K50" s="173" t="n">
        <v>5.572146</v>
      </c>
      <c r="L50" s="173" t="n">
        <v>5.572308</v>
      </c>
      <c r="M50" s="173" t="n">
        <v>5.57198</v>
      </c>
      <c r="N50" s="173" t="n">
        <v>5.570947</v>
      </c>
      <c r="O50" s="173" t="n">
        <v>5.570102</v>
      </c>
      <c r="P50" s="173" t="n">
        <v>5.570592</v>
      </c>
      <c r="Q50" s="173" t="n">
        <v>5.570013</v>
      </c>
      <c r="R50" s="173" t="n">
        <v>5.571083</v>
      </c>
      <c r="S50" s="173" t="n">
        <v>5.570448</v>
      </c>
      <c r="T50" s="173" t="n">
        <v>5.569338</v>
      </c>
      <c r="U50" s="173" t="n">
        <v>5.570599</v>
      </c>
      <c r="V50" s="173" t="n">
        <v>5.568672</v>
      </c>
      <c r="W50" s="173" t="n">
        <v>5.567814</v>
      </c>
      <c r="X50" s="173" t="n">
        <v>5.576875</v>
      </c>
      <c r="Y50" s="173" t="n">
        <v>5.584314</v>
      </c>
      <c r="Z50" s="173" t="n">
        <v>5.579766</v>
      </c>
      <c r="AA50" s="173" t="n">
        <v>5.576231</v>
      </c>
      <c r="AB50" s="173" t="n">
        <v>5.572698</v>
      </c>
      <c r="AC50" s="173" t="n">
        <v>5.569394</v>
      </c>
      <c r="AD50" s="173" t="n">
        <v>5.564217</v>
      </c>
      <c r="AE50" s="173" t="n">
        <v>5.567464</v>
      </c>
      <c r="AF50" s="173" t="n">
        <v>5.567901</v>
      </c>
      <c r="AG50" s="173" t="n">
        <v>5.566223</v>
      </c>
      <c r="AH50" s="173" t="n">
        <v>5.551153</v>
      </c>
      <c r="AI50" s="170" t="n">
        <v>-6.499999999999999e-05</v>
      </c>
    </row>
    <row r="51" ht="15" customHeight="1" s="163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3" t="n">
        <v>3.682947</v>
      </c>
      <c r="D51" s="173" t="n">
        <v>3.663116</v>
      </c>
      <c r="E51" s="173" t="n">
        <v>3.653924</v>
      </c>
      <c r="F51" s="173" t="n">
        <v>3.661514</v>
      </c>
      <c r="G51" s="173" t="n">
        <v>3.659832</v>
      </c>
      <c r="H51" s="173" t="n">
        <v>3.655703</v>
      </c>
      <c r="I51" s="173" t="n">
        <v>3.65141</v>
      </c>
      <c r="J51" s="173" t="n">
        <v>3.647604</v>
      </c>
      <c r="K51" s="173" t="n">
        <v>3.643152</v>
      </c>
      <c r="L51" s="173" t="n">
        <v>3.640599</v>
      </c>
      <c r="M51" s="173" t="n">
        <v>3.638961</v>
      </c>
      <c r="N51" s="173" t="n">
        <v>3.63795</v>
      </c>
      <c r="O51" s="173" t="n">
        <v>3.636663</v>
      </c>
      <c r="P51" s="173" t="n">
        <v>3.637153</v>
      </c>
      <c r="Q51" s="173" t="n">
        <v>3.637112</v>
      </c>
      <c r="R51" s="173" t="n">
        <v>3.636421</v>
      </c>
      <c r="S51" s="173" t="n">
        <v>3.634947</v>
      </c>
      <c r="T51" s="173" t="n">
        <v>3.634929</v>
      </c>
      <c r="U51" s="173" t="n">
        <v>3.634116</v>
      </c>
      <c r="V51" s="173" t="n">
        <v>3.634389</v>
      </c>
      <c r="W51" s="173" t="n">
        <v>3.634512</v>
      </c>
      <c r="X51" s="173" t="n">
        <v>3.636323</v>
      </c>
      <c r="Y51" s="173" t="n">
        <v>3.636969</v>
      </c>
      <c r="Z51" s="173" t="n">
        <v>3.636831</v>
      </c>
      <c r="AA51" s="173" t="n">
        <v>3.637443</v>
      </c>
      <c r="AB51" s="173" t="n">
        <v>3.63772</v>
      </c>
      <c r="AC51" s="173" t="n">
        <v>3.638049</v>
      </c>
      <c r="AD51" s="173" t="n">
        <v>3.638009</v>
      </c>
      <c r="AE51" s="173" t="n">
        <v>3.637204</v>
      </c>
      <c r="AF51" s="173" t="n">
        <v>3.635921</v>
      </c>
      <c r="AG51" s="173" t="n">
        <v>3.635727</v>
      </c>
      <c r="AH51" s="173" t="n">
        <v>3.635125</v>
      </c>
      <c r="AI51" s="170" t="n">
        <v>-0.000422</v>
      </c>
    </row>
    <row r="53" ht="15" customHeight="1" s="163">
      <c r="B53" s="25" t="inlineStr">
        <is>
          <t>Natural Gas (thousand Btu per cubic foot)</t>
        </is>
      </c>
    </row>
    <row r="54" ht="15" customHeight="1" s="163">
      <c r="A54" s="21" t="inlineStr">
        <is>
          <t>CNV000:ba_Consumption</t>
        </is>
      </c>
      <c r="B54" s="26" t="inlineStr">
        <is>
          <t xml:space="preserve">  Consumption</t>
        </is>
      </c>
      <c r="C54" s="173" t="n">
        <v>1.036</v>
      </c>
      <c r="D54" s="173" t="n">
        <v>1.036</v>
      </c>
      <c r="E54" s="173" t="n">
        <v>1.036</v>
      </c>
      <c r="F54" s="173" t="n">
        <v>1.036</v>
      </c>
      <c r="G54" s="173" t="n">
        <v>1.036</v>
      </c>
      <c r="H54" s="173" t="n">
        <v>1.036</v>
      </c>
      <c r="I54" s="173" t="n">
        <v>1.036</v>
      </c>
      <c r="J54" s="173" t="n">
        <v>1.036</v>
      </c>
      <c r="K54" s="173" t="n">
        <v>1.036</v>
      </c>
      <c r="L54" s="173" t="n">
        <v>1.036</v>
      </c>
      <c r="M54" s="173" t="n">
        <v>1.036</v>
      </c>
      <c r="N54" s="173" t="n">
        <v>1.036</v>
      </c>
      <c r="O54" s="173" t="n">
        <v>1.036</v>
      </c>
      <c r="P54" s="173" t="n">
        <v>1.036</v>
      </c>
      <c r="Q54" s="173" t="n">
        <v>1.036</v>
      </c>
      <c r="R54" s="173" t="n">
        <v>1.036</v>
      </c>
      <c r="S54" s="173" t="n">
        <v>1.036</v>
      </c>
      <c r="T54" s="173" t="n">
        <v>1.036</v>
      </c>
      <c r="U54" s="173" t="n">
        <v>1.036</v>
      </c>
      <c r="V54" s="173" t="n">
        <v>1.036</v>
      </c>
      <c r="W54" s="173" t="n">
        <v>1.036</v>
      </c>
      <c r="X54" s="173" t="n">
        <v>1.036</v>
      </c>
      <c r="Y54" s="173" t="n">
        <v>1.036</v>
      </c>
      <c r="Z54" s="173" t="n">
        <v>1.036</v>
      </c>
      <c r="AA54" s="173" t="n">
        <v>1.036</v>
      </c>
      <c r="AB54" s="173" t="n">
        <v>1.036</v>
      </c>
      <c r="AC54" s="173" t="n">
        <v>1.036</v>
      </c>
      <c r="AD54" s="173" t="n">
        <v>1.036</v>
      </c>
      <c r="AE54" s="173" t="n">
        <v>1.036</v>
      </c>
      <c r="AF54" s="173" t="n">
        <v>1.036</v>
      </c>
      <c r="AG54" s="173" t="n">
        <v>1.036</v>
      </c>
      <c r="AH54" s="173" t="n">
        <v>1.036</v>
      </c>
      <c r="AI54" s="170" t="n">
        <v>0</v>
      </c>
    </row>
    <row r="55" ht="15" customHeight="1" s="163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3" t="n">
        <v>1.033</v>
      </c>
      <c r="D55" s="173" t="n">
        <v>1.033</v>
      </c>
      <c r="E55" s="173" t="n">
        <v>1.033</v>
      </c>
      <c r="F55" s="173" t="n">
        <v>1.033</v>
      </c>
      <c r="G55" s="173" t="n">
        <v>1.033</v>
      </c>
      <c r="H55" s="173" t="n">
        <v>1.033</v>
      </c>
      <c r="I55" s="173" t="n">
        <v>1.033</v>
      </c>
      <c r="J55" s="173" t="n">
        <v>1.033</v>
      </c>
      <c r="K55" s="173" t="n">
        <v>1.033</v>
      </c>
      <c r="L55" s="173" t="n">
        <v>1.033</v>
      </c>
      <c r="M55" s="173" t="n">
        <v>1.033</v>
      </c>
      <c r="N55" s="173" t="n">
        <v>1.033</v>
      </c>
      <c r="O55" s="173" t="n">
        <v>1.033</v>
      </c>
      <c r="P55" s="173" t="n">
        <v>1.033</v>
      </c>
      <c r="Q55" s="173" t="n">
        <v>1.033</v>
      </c>
      <c r="R55" s="173" t="n">
        <v>1.033</v>
      </c>
      <c r="S55" s="173" t="n">
        <v>1.033</v>
      </c>
      <c r="T55" s="173" t="n">
        <v>1.033</v>
      </c>
      <c r="U55" s="173" t="n">
        <v>1.033</v>
      </c>
      <c r="V55" s="173" t="n">
        <v>1.033</v>
      </c>
      <c r="W55" s="173" t="n">
        <v>1.033</v>
      </c>
      <c r="X55" s="173" t="n">
        <v>1.033</v>
      </c>
      <c r="Y55" s="173" t="n">
        <v>1.033</v>
      </c>
      <c r="Z55" s="173" t="n">
        <v>1.033</v>
      </c>
      <c r="AA55" s="173" t="n">
        <v>1.033</v>
      </c>
      <c r="AB55" s="173" t="n">
        <v>1.033</v>
      </c>
      <c r="AC55" s="173" t="n">
        <v>1.033</v>
      </c>
      <c r="AD55" s="173" t="n">
        <v>1.033</v>
      </c>
      <c r="AE55" s="173" t="n">
        <v>1.033</v>
      </c>
      <c r="AF55" s="173" t="n">
        <v>1.033</v>
      </c>
      <c r="AG55" s="173" t="n">
        <v>1.033</v>
      </c>
      <c r="AH55" s="173" t="n">
        <v>1.033</v>
      </c>
      <c r="AI55" s="170" t="n">
        <v>0</v>
      </c>
    </row>
    <row r="56" ht="15" customHeight="1" s="163">
      <c r="A56" s="21" t="inlineStr">
        <is>
          <t>CNV000:ba_Nonutility</t>
        </is>
      </c>
      <c r="B56" s="26" t="inlineStr">
        <is>
          <t xml:space="preserve">    End-use Sector</t>
        </is>
      </c>
      <c r="C56" s="173" t="n">
        <v>1.038</v>
      </c>
      <c r="D56" s="173" t="n">
        <v>1.038</v>
      </c>
      <c r="E56" s="173" t="n">
        <v>1.038</v>
      </c>
      <c r="F56" s="173" t="n">
        <v>1.038</v>
      </c>
      <c r="G56" s="173" t="n">
        <v>1.038</v>
      </c>
      <c r="H56" s="173" t="n">
        <v>1.038</v>
      </c>
      <c r="I56" s="173" t="n">
        <v>1.038</v>
      </c>
      <c r="J56" s="173" t="n">
        <v>1.038</v>
      </c>
      <c r="K56" s="173" t="n">
        <v>1.038</v>
      </c>
      <c r="L56" s="173" t="n">
        <v>1.038</v>
      </c>
      <c r="M56" s="173" t="n">
        <v>1.038</v>
      </c>
      <c r="N56" s="173" t="n">
        <v>1.038</v>
      </c>
      <c r="O56" s="173" t="n">
        <v>1.038</v>
      </c>
      <c r="P56" s="173" t="n">
        <v>1.038</v>
      </c>
      <c r="Q56" s="173" t="n">
        <v>1.038</v>
      </c>
      <c r="R56" s="173" t="n">
        <v>1.038</v>
      </c>
      <c r="S56" s="173" t="n">
        <v>1.038</v>
      </c>
      <c r="T56" s="173" t="n">
        <v>1.038</v>
      </c>
      <c r="U56" s="173" t="n">
        <v>1.038</v>
      </c>
      <c r="V56" s="173" t="n">
        <v>1.038</v>
      </c>
      <c r="W56" s="173" t="n">
        <v>1.038</v>
      </c>
      <c r="X56" s="173" t="n">
        <v>1.038</v>
      </c>
      <c r="Y56" s="173" t="n">
        <v>1.038</v>
      </c>
      <c r="Z56" s="173" t="n">
        <v>1.038</v>
      </c>
      <c r="AA56" s="173" t="n">
        <v>1.038</v>
      </c>
      <c r="AB56" s="173" t="n">
        <v>1.038</v>
      </c>
      <c r="AC56" s="173" t="n">
        <v>1.038</v>
      </c>
      <c r="AD56" s="173" t="n">
        <v>1.038</v>
      </c>
      <c r="AE56" s="173" t="n">
        <v>1.038</v>
      </c>
      <c r="AF56" s="173" t="n">
        <v>1.038</v>
      </c>
      <c r="AG56" s="173" t="n">
        <v>1.038</v>
      </c>
      <c r="AH56" s="173" t="n">
        <v>1.038</v>
      </c>
      <c r="AI56" s="170" t="n">
        <v>0</v>
      </c>
    </row>
    <row r="57" ht="15" customHeight="1" s="163">
      <c r="A57" s="21" t="inlineStr">
        <is>
          <t>CNV000:ba_Production</t>
        </is>
      </c>
      <c r="B57" s="26" t="inlineStr">
        <is>
          <t xml:space="preserve">  Production</t>
        </is>
      </c>
      <c r="C57" s="173" t="n">
        <v>1.036</v>
      </c>
      <c r="D57" s="173" t="n">
        <v>1.036</v>
      </c>
      <c r="E57" s="173" t="n">
        <v>1.036</v>
      </c>
      <c r="F57" s="173" t="n">
        <v>1.036</v>
      </c>
      <c r="G57" s="173" t="n">
        <v>1.036</v>
      </c>
      <c r="H57" s="173" t="n">
        <v>1.036</v>
      </c>
      <c r="I57" s="173" t="n">
        <v>1.036</v>
      </c>
      <c r="J57" s="173" t="n">
        <v>1.036</v>
      </c>
      <c r="K57" s="173" t="n">
        <v>1.036</v>
      </c>
      <c r="L57" s="173" t="n">
        <v>1.036</v>
      </c>
      <c r="M57" s="173" t="n">
        <v>1.036</v>
      </c>
      <c r="N57" s="173" t="n">
        <v>1.036</v>
      </c>
      <c r="O57" s="173" t="n">
        <v>1.036</v>
      </c>
      <c r="P57" s="173" t="n">
        <v>1.036</v>
      </c>
      <c r="Q57" s="173" t="n">
        <v>1.036</v>
      </c>
      <c r="R57" s="173" t="n">
        <v>1.036</v>
      </c>
      <c r="S57" s="173" t="n">
        <v>1.036</v>
      </c>
      <c r="T57" s="173" t="n">
        <v>1.036</v>
      </c>
      <c r="U57" s="173" t="n">
        <v>1.036</v>
      </c>
      <c r="V57" s="173" t="n">
        <v>1.036</v>
      </c>
      <c r="W57" s="173" t="n">
        <v>1.036</v>
      </c>
      <c r="X57" s="173" t="n">
        <v>1.036</v>
      </c>
      <c r="Y57" s="173" t="n">
        <v>1.036</v>
      </c>
      <c r="Z57" s="173" t="n">
        <v>1.036</v>
      </c>
      <c r="AA57" s="173" t="n">
        <v>1.036</v>
      </c>
      <c r="AB57" s="173" t="n">
        <v>1.036</v>
      </c>
      <c r="AC57" s="173" t="n">
        <v>1.036</v>
      </c>
      <c r="AD57" s="173" t="n">
        <v>1.036</v>
      </c>
      <c r="AE57" s="173" t="n">
        <v>1.036</v>
      </c>
      <c r="AF57" s="173" t="n">
        <v>1.036</v>
      </c>
      <c r="AG57" s="173" t="n">
        <v>1.036</v>
      </c>
      <c r="AH57" s="173" t="n">
        <v>1.036</v>
      </c>
      <c r="AI57" s="170" t="n">
        <v>0</v>
      </c>
    </row>
    <row r="58" ht="15" customHeight="1" s="163">
      <c r="A58" s="21" t="inlineStr">
        <is>
          <t>CNV000:ba_Imports</t>
        </is>
      </c>
      <c r="B58" s="26" t="inlineStr">
        <is>
          <t xml:space="preserve">  Imports</t>
        </is>
      </c>
      <c r="C58" s="173" t="n">
        <v>1.025</v>
      </c>
      <c r="D58" s="173" t="n">
        <v>1.025</v>
      </c>
      <c r="E58" s="173" t="n">
        <v>1.025</v>
      </c>
      <c r="F58" s="173" t="n">
        <v>1.025</v>
      </c>
      <c r="G58" s="173" t="n">
        <v>1.025</v>
      </c>
      <c r="H58" s="173" t="n">
        <v>1.025</v>
      </c>
      <c r="I58" s="173" t="n">
        <v>1.025</v>
      </c>
      <c r="J58" s="173" t="n">
        <v>1.025</v>
      </c>
      <c r="K58" s="173" t="n">
        <v>1.025</v>
      </c>
      <c r="L58" s="173" t="n">
        <v>1.025</v>
      </c>
      <c r="M58" s="173" t="n">
        <v>1.025</v>
      </c>
      <c r="N58" s="173" t="n">
        <v>1.025</v>
      </c>
      <c r="O58" s="173" t="n">
        <v>1.025</v>
      </c>
      <c r="P58" s="173" t="n">
        <v>1.025</v>
      </c>
      <c r="Q58" s="173" t="n">
        <v>1.025</v>
      </c>
      <c r="R58" s="173" t="n">
        <v>1.025</v>
      </c>
      <c r="S58" s="173" t="n">
        <v>1.025</v>
      </c>
      <c r="T58" s="173" t="n">
        <v>1.025</v>
      </c>
      <c r="U58" s="173" t="n">
        <v>1.025</v>
      </c>
      <c r="V58" s="173" t="n">
        <v>1.025</v>
      </c>
      <c r="W58" s="173" t="n">
        <v>1.025</v>
      </c>
      <c r="X58" s="173" t="n">
        <v>1.025</v>
      </c>
      <c r="Y58" s="173" t="n">
        <v>1.025</v>
      </c>
      <c r="Z58" s="173" t="n">
        <v>1.025</v>
      </c>
      <c r="AA58" s="173" t="n">
        <v>1.025</v>
      </c>
      <c r="AB58" s="173" t="n">
        <v>1.025</v>
      </c>
      <c r="AC58" s="173" t="n">
        <v>1.025</v>
      </c>
      <c r="AD58" s="173" t="n">
        <v>1.025</v>
      </c>
      <c r="AE58" s="173" t="n">
        <v>1.025</v>
      </c>
      <c r="AF58" s="173" t="n">
        <v>1.025</v>
      </c>
      <c r="AG58" s="173" t="n">
        <v>1.025</v>
      </c>
      <c r="AH58" s="173" t="n">
        <v>1.025</v>
      </c>
      <c r="AI58" s="170" t="n">
        <v>0</v>
      </c>
    </row>
    <row r="59" ht="15" customHeight="1" s="163">
      <c r="A59" s="21" t="inlineStr">
        <is>
          <t>CNV000:ba_Exports</t>
        </is>
      </c>
      <c r="B59" s="26" t="inlineStr">
        <is>
          <t xml:space="preserve">  Exports</t>
        </is>
      </c>
      <c r="C59" s="173" t="n">
        <v>1.009</v>
      </c>
      <c r="D59" s="173" t="n">
        <v>1.009</v>
      </c>
      <c r="E59" s="173" t="n">
        <v>1.009</v>
      </c>
      <c r="F59" s="173" t="n">
        <v>1.009</v>
      </c>
      <c r="G59" s="173" t="n">
        <v>1.009</v>
      </c>
      <c r="H59" s="173" t="n">
        <v>1.009</v>
      </c>
      <c r="I59" s="173" t="n">
        <v>1.009</v>
      </c>
      <c r="J59" s="173" t="n">
        <v>1.009</v>
      </c>
      <c r="K59" s="173" t="n">
        <v>1.009</v>
      </c>
      <c r="L59" s="173" t="n">
        <v>1.009</v>
      </c>
      <c r="M59" s="173" t="n">
        <v>1.009</v>
      </c>
      <c r="N59" s="173" t="n">
        <v>1.009</v>
      </c>
      <c r="O59" s="173" t="n">
        <v>1.009</v>
      </c>
      <c r="P59" s="173" t="n">
        <v>1.009</v>
      </c>
      <c r="Q59" s="173" t="n">
        <v>1.009</v>
      </c>
      <c r="R59" s="173" t="n">
        <v>1.009</v>
      </c>
      <c r="S59" s="173" t="n">
        <v>1.009</v>
      </c>
      <c r="T59" s="173" t="n">
        <v>1.009</v>
      </c>
      <c r="U59" s="173" t="n">
        <v>1.009</v>
      </c>
      <c r="V59" s="173" t="n">
        <v>1.009</v>
      </c>
      <c r="W59" s="173" t="n">
        <v>1.009</v>
      </c>
      <c r="X59" s="173" t="n">
        <v>1.009</v>
      </c>
      <c r="Y59" s="173" t="n">
        <v>1.009</v>
      </c>
      <c r="Z59" s="173" t="n">
        <v>1.009</v>
      </c>
      <c r="AA59" s="173" t="n">
        <v>1.009</v>
      </c>
      <c r="AB59" s="173" t="n">
        <v>1.009</v>
      </c>
      <c r="AC59" s="173" t="n">
        <v>1.009</v>
      </c>
      <c r="AD59" s="173" t="n">
        <v>1.009</v>
      </c>
      <c r="AE59" s="173" t="n">
        <v>1.009</v>
      </c>
      <c r="AF59" s="173" t="n">
        <v>1.009</v>
      </c>
      <c r="AG59" s="173" t="n">
        <v>1.009</v>
      </c>
      <c r="AH59" s="173" t="n">
        <v>1.009</v>
      </c>
      <c r="AI59" s="170" t="n">
        <v>0</v>
      </c>
    </row>
    <row r="60" ht="15" customHeight="1" s="163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3" t="n">
        <v>0.96</v>
      </c>
      <c r="D60" s="173" t="n">
        <v>0.96</v>
      </c>
      <c r="E60" s="173" t="n">
        <v>0.96</v>
      </c>
      <c r="F60" s="173" t="n">
        <v>0.96</v>
      </c>
      <c r="G60" s="173" t="n">
        <v>0.96</v>
      </c>
      <c r="H60" s="173" t="n">
        <v>0.96</v>
      </c>
      <c r="I60" s="173" t="n">
        <v>0.96</v>
      </c>
      <c r="J60" s="173" t="n">
        <v>0.96</v>
      </c>
      <c r="K60" s="173" t="n">
        <v>0.96</v>
      </c>
      <c r="L60" s="173" t="n">
        <v>0.96</v>
      </c>
      <c r="M60" s="173" t="n">
        <v>0.96</v>
      </c>
      <c r="N60" s="173" t="n">
        <v>0.96</v>
      </c>
      <c r="O60" s="173" t="n">
        <v>0.96</v>
      </c>
      <c r="P60" s="173" t="n">
        <v>0.96</v>
      </c>
      <c r="Q60" s="173" t="n">
        <v>0.96</v>
      </c>
      <c r="R60" s="173" t="n">
        <v>0.96</v>
      </c>
      <c r="S60" s="173" t="n">
        <v>0.96</v>
      </c>
      <c r="T60" s="173" t="n">
        <v>0.96</v>
      </c>
      <c r="U60" s="173" t="n">
        <v>0.96</v>
      </c>
      <c r="V60" s="173" t="n">
        <v>0.96</v>
      </c>
      <c r="W60" s="173" t="n">
        <v>0.96</v>
      </c>
      <c r="X60" s="173" t="n">
        <v>0.96</v>
      </c>
      <c r="Y60" s="173" t="n">
        <v>0.96</v>
      </c>
      <c r="Z60" s="173" t="n">
        <v>0.96</v>
      </c>
      <c r="AA60" s="173" t="n">
        <v>0.96</v>
      </c>
      <c r="AB60" s="173" t="n">
        <v>0.96</v>
      </c>
      <c r="AC60" s="173" t="n">
        <v>0.96</v>
      </c>
      <c r="AD60" s="173" t="n">
        <v>0.96</v>
      </c>
      <c r="AE60" s="173" t="n">
        <v>0.96</v>
      </c>
      <c r="AF60" s="173" t="n">
        <v>0.96</v>
      </c>
      <c r="AG60" s="173" t="n">
        <v>0.96</v>
      </c>
      <c r="AH60" s="173" t="n">
        <v>0.96</v>
      </c>
      <c r="AI60" s="170" t="n">
        <v>0</v>
      </c>
    </row>
    <row r="62" ht="15" customHeight="1" s="163">
      <c r="B62" s="25" t="inlineStr">
        <is>
          <t>Coal (million Btu per short ton)</t>
        </is>
      </c>
    </row>
    <row r="63" ht="15" customHeight="1" s="163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70" t="n">
        <v>0.001661</v>
      </c>
    </row>
    <row r="64" ht="15" customHeight="1" s="163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70" t="n">
        <v>-0.000505</v>
      </c>
    </row>
    <row r="65" ht="15" customHeight="1" s="163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70" t="n">
        <v>-0.000306</v>
      </c>
    </row>
    <row r="66" ht="15" customHeight="1" s="163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70" t="n">
        <v>0.001355</v>
      </c>
    </row>
    <row r="67" ht="15" customHeight="1" s="163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70" t="n">
        <v>-0.001231</v>
      </c>
    </row>
    <row r="68" ht="15" customHeight="1" s="163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70" t="n">
        <v>-0.000234</v>
      </c>
    </row>
    <row r="69" ht="15" customHeight="1" s="163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70" t="n">
        <v>-0.000168</v>
      </c>
    </row>
    <row r="70" ht="15" customHeight="1" s="163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70" t="n">
        <v>0.001503</v>
      </c>
    </row>
    <row r="71" ht="15" customHeight="1" s="163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70" t="n">
        <v>0.001061</v>
      </c>
    </row>
    <row r="72" ht="15" customHeight="1" s="163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70" t="n">
        <v>-0.000569</v>
      </c>
    </row>
    <row r="73" ht="15" customHeight="1" s="163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70" t="inlineStr">
        <is>
          <t>- -</t>
        </is>
      </c>
    </row>
    <row r="74" ht="15" customHeight="1" s="163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70" t="n">
        <v>0</v>
      </c>
    </row>
    <row r="76" ht="15" customHeight="1" s="163">
      <c r="B76" s="25" t="inlineStr">
        <is>
          <t>Approximate Heat Rates and Heat Content</t>
        </is>
      </c>
    </row>
    <row r="77" ht="15" customHeight="1" s="163">
      <c r="B77" s="25" t="inlineStr">
        <is>
          <t>(Btu per kilowatthour)</t>
        </is>
      </c>
    </row>
    <row r="78" ht="15" customHeight="1" s="163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70" t="n">
        <v>0</v>
      </c>
    </row>
    <row r="79" ht="15" customHeight="1" s="163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70" t="n">
        <v>-0.005053</v>
      </c>
    </row>
    <row r="80" ht="15" customHeight="1" s="163">
      <c r="B80" s="164" t="inlineStr">
        <is>
          <t xml:space="preserve">   1/ Includes ethane, natural gasoline, and refinery olefins.</t>
        </is>
      </c>
      <c r="C80" s="165" t="n"/>
      <c r="D80" s="165" t="n"/>
      <c r="E80" s="165" t="n"/>
      <c r="F80" s="165" t="n"/>
      <c r="G80" s="165" t="n"/>
      <c r="H80" s="165" t="n"/>
      <c r="I80" s="165" t="n"/>
      <c r="J80" s="165" t="n"/>
      <c r="K80" s="165" t="n"/>
      <c r="L80" s="165" t="n"/>
      <c r="M80" s="165" t="n"/>
      <c r="N80" s="165" t="n"/>
      <c r="O80" s="165" t="n"/>
      <c r="P80" s="165" t="n"/>
      <c r="Q80" s="165" t="n"/>
      <c r="R80" s="165" t="n"/>
      <c r="S80" s="165" t="n"/>
      <c r="T80" s="165" t="n"/>
      <c r="U80" s="165" t="n"/>
      <c r="V80" s="165" t="n"/>
      <c r="W80" s="165" t="n"/>
      <c r="X80" s="165" t="n"/>
      <c r="Y80" s="165" t="n"/>
      <c r="Z80" s="165" t="n"/>
      <c r="AA80" s="165" t="n"/>
      <c r="AB80" s="165" t="n"/>
      <c r="AC80" s="165" t="n"/>
      <c r="AD80" s="165" t="n"/>
      <c r="AE80" s="165" t="n"/>
      <c r="AF80" s="165" t="n"/>
      <c r="AG80" s="165" t="n"/>
      <c r="AH80" s="165" t="n"/>
      <c r="AI80" s="165" t="n"/>
    </row>
    <row r="81" ht="15" customHeight="1" s="163">
      <c r="B81" s="19" t="inlineStr">
        <is>
          <t xml:space="preserve">   2/ Includes all electricity-only and combined heat and power plants that have a regulatory status.</t>
        </is>
      </c>
    </row>
    <row r="82" ht="15" customHeight="1" s="163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63">
      <c r="B83" s="19" t="inlineStr">
        <is>
          <t xml:space="preserve">   - - = Not applicable.</t>
        </is>
      </c>
    </row>
    <row r="84" ht="15" customHeight="1" s="163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63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30"/>
    <col width="9.1640625" customWidth="1" style="60" min="31" max="16384"/>
  </cols>
  <sheetData>
    <row r="2" ht="16" customHeight="1" s="163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63"/>
    <row r="6" hidden="1" s="163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63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63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63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63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63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63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63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63"/>
    <row r="15" hidden="1" s="163"/>
    <row r="16" ht="14" customHeight="1" s="163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63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4" t="inlineStr">
        <is>
          <t>Coking Coal</t>
        </is>
      </c>
      <c r="B19" s="175" t="n">
        <v>0</v>
      </c>
      <c r="C19" s="175" t="n">
        <v>0</v>
      </c>
      <c r="D19" s="175" t="n">
        <v>0</v>
      </c>
      <c r="E19" s="175" t="n">
        <v>0.9900519152026845</v>
      </c>
      <c r="F19" s="175" t="n">
        <v>8.91730418497275</v>
      </c>
      <c r="G19" s="175" t="n">
        <v>37.76336139052773</v>
      </c>
      <c r="H19" s="175" t="n">
        <v>24.0773765245242</v>
      </c>
      <c r="I19" s="175" t="n">
        <v>0</v>
      </c>
      <c r="J19" s="175" t="n">
        <v>10.9113118775623</v>
      </c>
      <c r="K19" s="175" t="n">
        <v>40.07727003199125</v>
      </c>
      <c r="L19" s="175" t="n">
        <v>53.5437090664351</v>
      </c>
      <c r="M19" s="175" t="n">
        <v>24.76439499051094</v>
      </c>
      <c r="N19" s="175" t="n">
        <v>40.2979528593163</v>
      </c>
      <c r="O19" s="175" t="n">
        <v>51.8886576622416</v>
      </c>
      <c r="P19" s="175" t="n">
        <v>167.7675714419388</v>
      </c>
      <c r="Q19" s="175" t="n">
        <v>80.44112990510735</v>
      </c>
      <c r="R19" s="175" t="n">
        <v>62.87465486204508</v>
      </c>
      <c r="S19" s="175" t="n">
        <v>2.320314918286954</v>
      </c>
      <c r="T19" s="175" t="n">
        <v>29.16020741690249</v>
      </c>
      <c r="U19" s="175" t="n">
        <v>6.384914340017417</v>
      </c>
      <c r="V19" s="175" t="n">
        <v>64.75700410595033</v>
      </c>
      <c r="W19" s="175" t="n">
        <v>60.84118508593644</v>
      </c>
      <c r="X19" s="175" t="n">
        <v>132.4827913669318</v>
      </c>
      <c r="Y19" s="175" t="n">
        <v>119.3475608128145</v>
      </c>
      <c r="Z19" s="175" t="n">
        <v>48.77632174792018</v>
      </c>
      <c r="AA19" s="175" t="n">
        <v>121.817526454253</v>
      </c>
      <c r="AB19" s="175" t="n">
        <v>88.62264778274556</v>
      </c>
      <c r="AC19" s="175" t="n">
        <v>111.828615377909</v>
      </c>
      <c r="AD19" s="175" t="n">
        <v>124.727608675136</v>
      </c>
      <c r="AE19" s="175" t="n"/>
      <c r="AF19" s="176" t="n"/>
    </row>
    <row r="20">
      <c r="A20" s="174" t="inlineStr">
        <is>
          <t>Other Coal</t>
        </is>
      </c>
      <c r="B20" s="175" t="n">
        <v>1648.662876207083</v>
      </c>
      <c r="C20" s="175" t="n">
        <v>1611.182102739059</v>
      </c>
      <c r="D20" s="175" t="n">
        <v>1564.111447693696</v>
      </c>
      <c r="E20" s="175" t="n">
        <v>1594.948920973089</v>
      </c>
      <c r="F20" s="175" t="n">
        <v>1605.776275195158</v>
      </c>
      <c r="G20" s="175" t="n">
        <v>1538.237008089479</v>
      </c>
      <c r="H20" s="175" t="n">
        <v>1466.310357169848</v>
      </c>
      <c r="I20" s="175" t="n">
        <v>1468.794975502362</v>
      </c>
      <c r="J20" s="175" t="n">
        <v>1481.189009807098</v>
      </c>
      <c r="K20" s="175" t="n">
        <v>1383.855577687002</v>
      </c>
      <c r="L20" s="175" t="n">
        <v>1361.141973120053</v>
      </c>
      <c r="M20" s="175" t="n">
        <v>1369.744149618447</v>
      </c>
      <c r="N20" s="175" t="n">
        <v>1255.702850327064</v>
      </c>
      <c r="O20" s="175" t="n">
        <v>1260.68702591584</v>
      </c>
      <c r="P20" s="175" t="n">
        <v>1273.928168329413</v>
      </c>
      <c r="Q20" s="175" t="n">
        <v>1231.048506113816</v>
      </c>
      <c r="R20" s="175" t="n">
        <v>1200.66983827585</v>
      </c>
      <c r="S20" s="175" t="n">
        <v>1142.709432773478</v>
      </c>
      <c r="T20" s="175" t="n">
        <v>1093.366909470688</v>
      </c>
      <c r="U20" s="175" t="n">
        <v>889.174122029673</v>
      </c>
      <c r="V20" s="175" t="n">
        <v>961.9078304991132</v>
      </c>
      <c r="W20" s="175" t="n">
        <v>876.427230484892</v>
      </c>
      <c r="X20" s="175" t="n">
        <v>792.6378490485666</v>
      </c>
      <c r="Y20" s="175" t="n">
        <v>810.3061994687445</v>
      </c>
      <c r="Z20" s="175" t="n">
        <v>809.3512102362608</v>
      </c>
      <c r="AA20" s="175" t="n">
        <v>705.9710267771045</v>
      </c>
      <c r="AB20" s="175" t="n">
        <v>630.5580507975623</v>
      </c>
      <c r="AC20" s="175" t="n">
        <v>580.1232976582239</v>
      </c>
      <c r="AD20" s="175" t="n">
        <v>531.1227052091349</v>
      </c>
      <c r="AE20" s="175" t="n"/>
      <c r="AF20" s="176" t="n"/>
    </row>
    <row r="21" customFormat="1" s="84">
      <c r="A21" s="177" t="inlineStr">
        <is>
          <t>Coke Imports</t>
        </is>
      </c>
      <c r="B21" s="175" t="n"/>
      <c r="C21" s="175" t="n"/>
      <c r="D21" s="175" t="n"/>
      <c r="E21" s="175" t="n"/>
      <c r="F21" s="175" t="n"/>
      <c r="G21" s="175" t="n"/>
      <c r="H21" s="175" t="n"/>
      <c r="I21" s="175" t="n"/>
      <c r="J21" s="175" t="n"/>
      <c r="K21" s="175" t="n"/>
      <c r="L21" s="175" t="n"/>
      <c r="M21" s="175" t="n"/>
      <c r="N21" s="175" t="n"/>
      <c r="O21" s="175" t="n"/>
      <c r="P21" s="175" t="n"/>
      <c r="Q21" s="175" t="n"/>
      <c r="R21" s="175" t="n"/>
      <c r="S21" s="175" t="n"/>
      <c r="T21" s="175" t="n"/>
      <c r="U21" s="175" t="n"/>
      <c r="V21" s="175" t="n"/>
      <c r="W21" s="175" t="n"/>
      <c r="X21" s="175" t="n"/>
      <c r="Y21" s="175" t="n"/>
      <c r="Z21" s="175" t="n"/>
      <c r="AA21" s="175" t="n"/>
      <c r="AB21" s="178" t="n"/>
      <c r="AC21" s="178" t="n"/>
      <c r="AD21" s="178" t="n"/>
      <c r="AE21" s="178" t="n"/>
      <c r="AF21" s="179" t="n"/>
    </row>
    <row r="22">
      <c r="A22" s="174" t="inlineStr">
        <is>
          <t>Natural Gas</t>
        </is>
      </c>
      <c r="B22" s="175" t="n">
        <v>8013.706817411778</v>
      </c>
      <c r="C22" s="175" t="n">
        <v>8128.445618984475</v>
      </c>
      <c r="D22" s="175" t="n">
        <v>8443.76746154626</v>
      </c>
      <c r="E22" s="175" t="n">
        <v>8599.296642615702</v>
      </c>
      <c r="F22" s="175" t="n">
        <v>8643.964102949314</v>
      </c>
      <c r="G22" s="175" t="n">
        <v>9093.422489070917</v>
      </c>
      <c r="H22" s="175" t="n">
        <v>9408.944972087344</v>
      </c>
      <c r="I22" s="175" t="n">
        <v>9438.852023655563</v>
      </c>
      <c r="J22" s="175" t="n">
        <v>9252.095504274514</v>
      </c>
      <c r="K22" s="175" t="n">
        <v>8837.932171083246</v>
      </c>
      <c r="L22" s="175" t="n">
        <v>9057.67718143471</v>
      </c>
      <c r="M22" s="175" t="n">
        <v>8340.59107809373</v>
      </c>
      <c r="N22" s="175" t="n">
        <v>8467.068260787182</v>
      </c>
      <c r="O22" s="175" t="n">
        <v>8190.180979735813</v>
      </c>
      <c r="P22" s="175" t="n">
        <v>8220.014877328069</v>
      </c>
      <c r="Q22" s="175" t="n">
        <v>7599.889320576597</v>
      </c>
      <c r="R22" s="175" t="n">
        <v>7556.352391028016</v>
      </c>
      <c r="S22" s="175" t="n">
        <v>7754.758931183914</v>
      </c>
      <c r="T22" s="175" t="n">
        <v>7804.832135571481</v>
      </c>
      <c r="U22" s="175" t="n">
        <v>7358.64089245089</v>
      </c>
      <c r="V22" s="175" t="n">
        <v>7995.09685832349</v>
      </c>
      <c r="W22" s="175" t="n">
        <v>8185.306827915429</v>
      </c>
      <c r="X22" s="175" t="n">
        <v>8514.776442618546</v>
      </c>
      <c r="Y22" s="175" t="n">
        <v>8836.971456269603</v>
      </c>
      <c r="Z22" s="175" t="n">
        <v>9148.224948152685</v>
      </c>
      <c r="AA22" s="175" t="n">
        <v>9110.121494952216</v>
      </c>
      <c r="AB22" s="175" t="n">
        <v>9306.446039080183</v>
      </c>
      <c r="AC22" s="175" t="n">
        <v>9511.958417415168</v>
      </c>
      <c r="AD22" s="175" t="n">
        <v>10059.70265152512</v>
      </c>
      <c r="AE22" s="175" t="n"/>
      <c r="AF22" s="176" t="n"/>
    </row>
    <row r="23">
      <c r="A23" s="174" t="inlineStr">
        <is>
          <t>Asphalt and Road Oil</t>
        </is>
      </c>
      <c r="B23" s="175" t="n">
        <v>1170.193</v>
      </c>
      <c r="C23" s="175" t="n">
        <v>1076.535</v>
      </c>
      <c r="D23" s="175" t="n">
        <v>1102.22</v>
      </c>
      <c r="E23" s="175" t="n">
        <v>1149.02</v>
      </c>
      <c r="F23" s="175" t="n">
        <v>1172.917</v>
      </c>
      <c r="G23" s="175" t="n">
        <v>1178.175</v>
      </c>
      <c r="H23" s="175" t="n">
        <v>1175.932</v>
      </c>
      <c r="I23" s="175" t="n">
        <v>1223.566</v>
      </c>
      <c r="J23" s="175" t="n">
        <v>1262.552</v>
      </c>
      <c r="K23" s="175" t="n">
        <v>1324.413</v>
      </c>
      <c r="L23" s="175" t="n">
        <v>1275.678</v>
      </c>
      <c r="M23" s="175" t="n">
        <v>1256.865</v>
      </c>
      <c r="N23" s="175" t="n">
        <v>1239.957</v>
      </c>
      <c r="O23" s="175" t="n">
        <v>1219.538</v>
      </c>
      <c r="P23" s="175" t="n">
        <v>1303.848</v>
      </c>
      <c r="Q23" s="175" t="n">
        <v>1323.238</v>
      </c>
      <c r="R23" s="175" t="n">
        <v>1261.166</v>
      </c>
      <c r="S23" s="175" t="n">
        <v>1197.039</v>
      </c>
      <c r="T23" s="175" t="n">
        <v>1011.971</v>
      </c>
      <c r="U23" s="175" t="n">
        <v>873.083</v>
      </c>
      <c r="V23" s="175" t="n">
        <v>877.768</v>
      </c>
      <c r="W23" s="175" t="n">
        <v>859.489</v>
      </c>
      <c r="X23" s="175" t="n">
        <v>826.697</v>
      </c>
      <c r="Y23" s="175" t="n">
        <v>783.347</v>
      </c>
      <c r="Z23" s="175" t="n">
        <v>792.636</v>
      </c>
      <c r="AA23" s="175" t="n">
        <v>831.66</v>
      </c>
      <c r="AB23" s="175" t="n">
        <v>853.366</v>
      </c>
      <c r="AC23" s="175" t="n">
        <v>849.182</v>
      </c>
      <c r="AD23" s="175" t="n">
        <v>792.763</v>
      </c>
      <c r="AE23" s="175" t="n"/>
      <c r="AF23" s="176" t="n"/>
    </row>
    <row r="24" customFormat="1" s="85">
      <c r="A24" s="180" t="inlineStr">
        <is>
          <t>Aviation Gasoline</t>
        </is>
      </c>
      <c r="B24" s="175" t="n">
        <v>44.978</v>
      </c>
      <c r="C24" s="175" t="n">
        <v>41.722</v>
      </c>
      <c r="D24" s="175" t="n">
        <v>41.055</v>
      </c>
      <c r="E24" s="175" t="n">
        <v>38.395</v>
      </c>
      <c r="F24" s="175" t="n">
        <v>38.138</v>
      </c>
      <c r="G24" s="175" t="n">
        <v>39.581</v>
      </c>
      <c r="H24" s="175" t="n">
        <v>37.355</v>
      </c>
      <c r="I24" s="175" t="n">
        <v>39.697</v>
      </c>
      <c r="J24" s="175" t="n">
        <v>35.498</v>
      </c>
      <c r="K24" s="175" t="n">
        <v>39.172</v>
      </c>
      <c r="L24" s="175" t="n">
        <v>36.285</v>
      </c>
      <c r="M24" s="175" t="n">
        <v>34.937</v>
      </c>
      <c r="N24" s="175" t="n">
        <v>33.731</v>
      </c>
      <c r="O24" s="175" t="n">
        <v>30.222</v>
      </c>
      <c r="P24" s="175" t="n">
        <v>31.242</v>
      </c>
      <c r="Q24" s="175" t="n">
        <v>35.366</v>
      </c>
      <c r="R24" s="175" t="n">
        <v>33.448</v>
      </c>
      <c r="S24" s="175" t="n">
        <v>31.59</v>
      </c>
      <c r="T24" s="175" t="n">
        <v>28.284</v>
      </c>
      <c r="U24" s="175" t="n">
        <v>26.558</v>
      </c>
      <c r="V24" s="175" t="n">
        <v>27.047</v>
      </c>
      <c r="W24" s="175" t="n">
        <v>27.057</v>
      </c>
      <c r="X24" s="175" t="n">
        <v>25.114</v>
      </c>
      <c r="Y24" s="175" t="n">
        <v>22.358</v>
      </c>
      <c r="Z24" s="175" t="n">
        <v>21.696</v>
      </c>
      <c r="AA24" s="175" t="n">
        <v>21.14099999999999</v>
      </c>
      <c r="AB24" s="181" t="n">
        <v>20.465</v>
      </c>
      <c r="AC24" s="181" t="n">
        <v>20.949</v>
      </c>
      <c r="AD24" s="181" t="n">
        <v>22.393</v>
      </c>
      <c r="AE24" s="181" t="n"/>
      <c r="AF24" s="182" t="n"/>
    </row>
    <row r="25">
      <c r="A25" s="174" t="inlineStr">
        <is>
          <t>Distillate Fuel</t>
        </is>
      </c>
      <c r="B25" s="175" t="n">
        <v>3712.801049404762</v>
      </c>
      <c r="C25" s="175" t="n">
        <v>3598.967235119047</v>
      </c>
      <c r="D25" s="175" t="n">
        <v>3811.646583928571</v>
      </c>
      <c r="E25" s="175" t="n">
        <v>4036.036401785715</v>
      </c>
      <c r="F25" s="175" t="n">
        <v>4304.447195714286</v>
      </c>
      <c r="G25" s="175" t="n">
        <v>4505.128555714286</v>
      </c>
      <c r="H25" s="175" t="n">
        <v>4709.048468571429</v>
      </c>
      <c r="I25" s="175" t="n">
        <v>4923.432741428572</v>
      </c>
      <c r="J25" s="175" t="n">
        <v>5108.711385119048</v>
      </c>
      <c r="K25" s="175" t="n">
        <v>5359.362870452381</v>
      </c>
      <c r="L25" s="175" t="n">
        <v>5522.566978029531</v>
      </c>
      <c r="M25" s="175" t="n">
        <v>5483.696750714286</v>
      </c>
      <c r="N25" s="175" t="n">
        <v>5672.564864999998</v>
      </c>
      <c r="O25" s="175" t="n">
        <v>5808.780173428572</v>
      </c>
      <c r="P25" s="175" t="n">
        <v>6053.967829238094</v>
      </c>
      <c r="Q25" s="175" t="n">
        <v>6313.103765619047</v>
      </c>
      <c r="R25" s="175" t="n">
        <v>6453.469323333333</v>
      </c>
      <c r="S25" s="175" t="n">
        <v>6504.945853714285</v>
      </c>
      <c r="T25" s="175" t="n">
        <v>6180.980990206192</v>
      </c>
      <c r="U25" s="175" t="n">
        <v>5563.378478295786</v>
      </c>
      <c r="V25" s="175" t="n">
        <v>5810.055744601285</v>
      </c>
      <c r="W25" s="175" t="n">
        <v>5833.785443142477</v>
      </c>
      <c r="X25" s="175" t="n">
        <v>5801.624356695667</v>
      </c>
      <c r="Y25" s="175" t="n">
        <v>5828.098839163237</v>
      </c>
      <c r="Z25" s="175" t="n">
        <v>6030.622770094828</v>
      </c>
      <c r="AA25" s="175" t="n">
        <v>6227.853026052216</v>
      </c>
      <c r="AB25" s="175" t="n">
        <v>6190.935203012886</v>
      </c>
      <c r="AC25" s="175" t="n">
        <v>6384.827773802921</v>
      </c>
      <c r="AD25" s="175" t="n">
        <v>6550.793054597372</v>
      </c>
      <c r="AE25" s="175" t="n"/>
      <c r="AF25" s="176" t="n"/>
    </row>
    <row r="26">
      <c r="A26" s="180" t="inlineStr">
        <is>
          <t>Jet Fuel</t>
        </is>
      </c>
      <c r="B26" s="175" t="n">
        <v>3129.488</v>
      </c>
      <c r="C26" s="175" t="n">
        <v>3025.004</v>
      </c>
      <c r="D26" s="175" t="n">
        <v>3001.329</v>
      </c>
      <c r="E26" s="175" t="n">
        <v>3028.006</v>
      </c>
      <c r="F26" s="175" t="n">
        <v>3154.499</v>
      </c>
      <c r="G26" s="175" t="n">
        <v>3132.196</v>
      </c>
      <c r="H26" s="175" t="n">
        <v>3274.237</v>
      </c>
      <c r="I26" s="175" t="n">
        <v>3308.167</v>
      </c>
      <c r="J26" s="175" t="n">
        <v>3356.783</v>
      </c>
      <c r="K26" s="175" t="n">
        <v>3461.783</v>
      </c>
      <c r="L26" s="175" t="n">
        <v>3580.349999999999</v>
      </c>
      <c r="M26" s="175" t="n">
        <v>3425.986</v>
      </c>
      <c r="N26" s="175" t="n">
        <v>3340.318</v>
      </c>
      <c r="O26" s="175" t="n">
        <v>3265.457</v>
      </c>
      <c r="P26" s="175" t="n">
        <v>3382.53</v>
      </c>
      <c r="Q26" s="175" t="n">
        <v>3474.754</v>
      </c>
      <c r="R26" s="175" t="n">
        <v>3379.381</v>
      </c>
      <c r="S26" s="175" t="n">
        <v>3357.609</v>
      </c>
      <c r="T26" s="175" t="n">
        <v>3192.838999999999</v>
      </c>
      <c r="U26" s="175" t="n">
        <v>2883.277</v>
      </c>
      <c r="V26" s="175" t="n">
        <v>2962.869</v>
      </c>
      <c r="W26" s="175" t="n">
        <v>2949.818</v>
      </c>
      <c r="X26" s="175" t="n">
        <v>2901.434</v>
      </c>
      <c r="Y26" s="175" t="n">
        <v>2968.559</v>
      </c>
      <c r="Z26" s="175" t="n">
        <v>3042.089</v>
      </c>
      <c r="AA26" s="175" t="n">
        <v>3204.165</v>
      </c>
      <c r="AB26" s="175" t="n">
        <v>3349.876999999999</v>
      </c>
      <c r="AC26" s="175" t="n">
        <v>3481.346</v>
      </c>
      <c r="AD26" s="175" t="n">
        <v>3532.757</v>
      </c>
      <c r="AE26" s="175" t="n"/>
      <c r="AF26" s="176" t="n"/>
    </row>
    <row r="27">
      <c r="A27" s="174" t="inlineStr">
        <is>
          <t>Kerosene</t>
        </is>
      </c>
      <c r="B27" s="175" t="n">
        <v>12.274</v>
      </c>
      <c r="C27" s="175" t="n">
        <v>11.382</v>
      </c>
      <c r="D27" s="175" t="n">
        <v>9.789999999999997</v>
      </c>
      <c r="E27" s="175" t="n">
        <v>13.053</v>
      </c>
      <c r="F27" s="175" t="n">
        <v>16.912</v>
      </c>
      <c r="G27" s="175" t="n">
        <v>15.444</v>
      </c>
      <c r="H27" s="175" t="n">
        <v>18.301</v>
      </c>
      <c r="I27" s="175" t="n">
        <v>18.812</v>
      </c>
      <c r="J27" s="175" t="n">
        <v>22.071</v>
      </c>
      <c r="K27" s="175" t="n">
        <v>12.84</v>
      </c>
      <c r="L27" s="175" t="n">
        <v>15.64</v>
      </c>
      <c r="M27" s="175" t="n">
        <v>23.223</v>
      </c>
      <c r="N27" s="175" t="n">
        <v>13.808</v>
      </c>
      <c r="O27" s="175" t="n">
        <v>24.113</v>
      </c>
      <c r="P27" s="175" t="n">
        <v>28.219</v>
      </c>
      <c r="Q27" s="175" t="n">
        <v>39.076</v>
      </c>
      <c r="R27" s="175" t="n">
        <v>29.576</v>
      </c>
      <c r="S27" s="175" t="n">
        <v>13.422</v>
      </c>
      <c r="T27" s="175" t="n">
        <v>3.83</v>
      </c>
      <c r="U27" s="175" t="n">
        <v>4.399</v>
      </c>
      <c r="V27" s="175" t="n">
        <v>7.318</v>
      </c>
      <c r="W27" s="175" t="n">
        <v>3.615</v>
      </c>
      <c r="X27" s="175" t="n">
        <v>2.008</v>
      </c>
      <c r="Y27" s="175" t="n">
        <v>1.477</v>
      </c>
      <c r="Z27" s="175" t="n">
        <v>2.829</v>
      </c>
      <c r="AA27" s="175" t="n">
        <v>1.728</v>
      </c>
      <c r="AB27" s="175" t="n">
        <v>2.266</v>
      </c>
      <c r="AC27" s="175" t="n">
        <v>1.115</v>
      </c>
      <c r="AD27" s="175" t="n">
        <v>1.165</v>
      </c>
      <c r="AE27" s="175" t="n"/>
      <c r="AF27" s="176" t="n"/>
    </row>
    <row r="28">
      <c r="A28" s="174" t="inlineStr">
        <is>
          <t>LPG</t>
        </is>
      </c>
      <c r="B28" s="175" t="n">
        <v>1529.326302654</v>
      </c>
      <c r="C28" s="175" t="n">
        <v>1662.542914624</v>
      </c>
      <c r="D28" s="175" t="n">
        <v>1774.584744773</v>
      </c>
      <c r="E28" s="175" t="n">
        <v>1703.870114736</v>
      </c>
      <c r="F28" s="175" t="n">
        <v>1911.182812939</v>
      </c>
      <c r="G28" s="175" t="n">
        <v>1929.459552923</v>
      </c>
      <c r="H28" s="175" t="n">
        <v>1987.131927932</v>
      </c>
      <c r="I28" s="175" t="n">
        <v>2035.417639889</v>
      </c>
      <c r="J28" s="175" t="n">
        <v>1953.941975594</v>
      </c>
      <c r="K28" s="175" t="n">
        <v>2145.680834743</v>
      </c>
      <c r="L28" s="175" t="n">
        <v>2153.046369928</v>
      </c>
      <c r="M28" s="175" t="n">
        <v>1947.469666355</v>
      </c>
      <c r="N28" s="175" t="n">
        <v>2088.493158765</v>
      </c>
      <c r="O28" s="175" t="n">
        <v>1963.430224948</v>
      </c>
      <c r="P28" s="175" t="n">
        <v>2068.813421624</v>
      </c>
      <c r="Q28" s="175" t="n">
        <v>1941.334783683</v>
      </c>
      <c r="R28" s="175" t="n">
        <v>2030.245257243</v>
      </c>
      <c r="S28" s="175" t="n">
        <v>2026.896728841</v>
      </c>
      <c r="T28" s="175" t="n">
        <v>1750.339128134</v>
      </c>
      <c r="U28" s="175" t="n">
        <v>1863.969982933</v>
      </c>
      <c r="V28" s="175" t="n">
        <v>2051.440521111</v>
      </c>
      <c r="W28" s="175" t="n">
        <v>2101.701353696</v>
      </c>
      <c r="X28" s="175" t="n">
        <v>2269.883561042</v>
      </c>
      <c r="Y28" s="175" t="n">
        <v>2449.713053127</v>
      </c>
      <c r="Z28" s="175" t="n">
        <v>2320.173564055</v>
      </c>
      <c r="AA28" s="175" t="n">
        <v>2462.714545509</v>
      </c>
      <c r="AB28" s="175" t="n">
        <v>2478.099042262</v>
      </c>
      <c r="AC28" s="175" t="n">
        <v>2513.586681085</v>
      </c>
      <c r="AD28" s="175" t="n">
        <v>2813.765347457</v>
      </c>
      <c r="AE28" s="175" t="n"/>
      <c r="AF28" s="176" t="n"/>
    </row>
    <row r="29">
      <c r="A29" s="174" t="inlineStr">
        <is>
          <t>Lubricants</t>
        </is>
      </c>
      <c r="B29" s="175" t="n">
        <v>186.343</v>
      </c>
      <c r="C29" s="175" t="n">
        <v>166.703</v>
      </c>
      <c r="D29" s="175" t="n">
        <v>169.96</v>
      </c>
      <c r="E29" s="175" t="n">
        <v>173.064</v>
      </c>
      <c r="F29" s="175" t="n">
        <v>180.886</v>
      </c>
      <c r="G29" s="175" t="n">
        <v>177.78</v>
      </c>
      <c r="H29" s="175" t="n">
        <v>172.534</v>
      </c>
      <c r="I29" s="175" t="n">
        <v>182.262</v>
      </c>
      <c r="J29" s="175" t="n">
        <v>190.802</v>
      </c>
      <c r="K29" s="175" t="n">
        <v>192.799</v>
      </c>
      <c r="L29" s="175" t="n">
        <v>189.907</v>
      </c>
      <c r="M29" s="175" t="n">
        <v>173.997</v>
      </c>
      <c r="N29" s="175" t="n">
        <v>171.935</v>
      </c>
      <c r="O29" s="175" t="n">
        <v>158.957</v>
      </c>
      <c r="P29" s="175" t="n">
        <v>161.04</v>
      </c>
      <c r="Q29" s="175" t="n">
        <v>160.199</v>
      </c>
      <c r="R29" s="175" t="n">
        <v>156.078</v>
      </c>
      <c r="S29" s="175" t="n">
        <v>161.177</v>
      </c>
      <c r="T29" s="175" t="n">
        <v>149.635</v>
      </c>
      <c r="U29" s="175" t="n">
        <v>134.533</v>
      </c>
      <c r="V29" s="175" t="n">
        <v>135.879</v>
      </c>
      <c r="W29" s="175" t="n">
        <v>127.396</v>
      </c>
      <c r="X29" s="175" t="n">
        <v>118.313</v>
      </c>
      <c r="Y29" s="175" t="n">
        <v>125.091</v>
      </c>
      <c r="Z29" s="175" t="n">
        <v>130.663</v>
      </c>
      <c r="AA29" s="175" t="n">
        <v>142.136</v>
      </c>
      <c r="AB29" s="175" t="n">
        <v>135.14</v>
      </c>
      <c r="AC29" s="175" t="n">
        <v>124.894</v>
      </c>
      <c r="AD29" s="175" t="n">
        <v>121.194</v>
      </c>
      <c r="AE29" s="175" t="n"/>
      <c r="AF29" s="176" t="n"/>
    </row>
    <row r="30">
      <c r="A30" s="174" t="inlineStr">
        <is>
          <t>Motor Gasoline</t>
        </is>
      </c>
      <c r="B30" s="175" t="n">
        <v>254.7798147690334</v>
      </c>
      <c r="C30" s="175" t="n">
        <v>366.9061898815953</v>
      </c>
      <c r="D30" s="175" t="n">
        <v>247.2610767996885</v>
      </c>
      <c r="E30" s="175" t="n">
        <v>249.9282910209284</v>
      </c>
      <c r="F30" s="175" t="n">
        <v>247.5973839308425</v>
      </c>
      <c r="G30" s="175" t="n">
        <v>373.1931316973461</v>
      </c>
      <c r="H30" s="175" t="n">
        <v>319.9668526201099</v>
      </c>
      <c r="I30" s="175" t="n">
        <v>290.6313939408089</v>
      </c>
      <c r="J30" s="175" t="n">
        <v>300.0957020260495</v>
      </c>
      <c r="K30" s="175" t="n">
        <v>150.3408352911991</v>
      </c>
      <c r="L30" s="175" t="n">
        <v>252.6878818444713</v>
      </c>
      <c r="M30" s="175" t="n">
        <v>381.9878263929234</v>
      </c>
      <c r="N30" s="175" t="n">
        <v>455.5467899041735</v>
      </c>
      <c r="O30" s="175" t="n">
        <v>464.3384443356492</v>
      </c>
      <c r="P30" s="175" t="n">
        <v>574.3186694172982</v>
      </c>
      <c r="Q30" s="175" t="n">
        <v>697.146798611255</v>
      </c>
      <c r="R30" s="175" t="n">
        <v>930.2675629658311</v>
      </c>
      <c r="S30" s="175" t="n">
        <v>862.8156330633045</v>
      </c>
      <c r="T30" s="175" t="n">
        <v>755.8861924099872</v>
      </c>
      <c r="U30" s="175" t="n">
        <v>635.5006323355539</v>
      </c>
      <c r="V30" s="175" t="n">
        <v>559.7398511426885</v>
      </c>
      <c r="W30" s="175" t="n">
        <v>455.9184700602175</v>
      </c>
      <c r="X30" s="175" t="n">
        <v>432.1579428640853</v>
      </c>
      <c r="Y30" s="175" t="n">
        <v>606.1723876362857</v>
      </c>
      <c r="Z30" s="175" t="n">
        <v>205.6455489496283</v>
      </c>
      <c r="AA30" s="175" t="n">
        <v>321.3759828338324</v>
      </c>
      <c r="AB30" s="175" t="n">
        <v>287.2497802433473</v>
      </c>
      <c r="AC30" s="175" t="n">
        <v>295.7313989813695</v>
      </c>
      <c r="AD30" s="175" t="n">
        <v>205.1217512932567</v>
      </c>
      <c r="AE30" s="175" t="n"/>
      <c r="AF30" s="176" t="n"/>
    </row>
    <row r="31">
      <c r="A31" s="174" t="inlineStr">
        <is>
          <t>Residual Fuel</t>
        </is>
      </c>
      <c r="B31" s="175" t="n">
        <v>364.1479342881755</v>
      </c>
      <c r="C31" s="175" t="n">
        <v>270.890686</v>
      </c>
      <c r="D31" s="175" t="n">
        <v>323.907686</v>
      </c>
      <c r="E31" s="175" t="n">
        <v>382.900686</v>
      </c>
      <c r="F31" s="175" t="n">
        <v>368.358946</v>
      </c>
      <c r="G31" s="175" t="n">
        <v>286.168946</v>
      </c>
      <c r="H31" s="175" t="n">
        <v>284.672946</v>
      </c>
      <c r="I31" s="175" t="n">
        <v>240.078946</v>
      </c>
      <c r="J31" s="175" t="n">
        <v>173.258</v>
      </c>
      <c r="K31" s="175" t="n">
        <v>150.89</v>
      </c>
      <c r="L31" s="175" t="n">
        <v>184.055</v>
      </c>
      <c r="M31" s="175" t="n">
        <v>146.669</v>
      </c>
      <c r="N31" s="175" t="n">
        <v>146.098</v>
      </c>
      <c r="O31" s="175" t="n">
        <v>176.43</v>
      </c>
      <c r="P31" s="175" t="n">
        <v>204.698</v>
      </c>
      <c r="Q31" s="175" t="n">
        <v>237.378</v>
      </c>
      <c r="R31" s="175" t="n">
        <v>176.394</v>
      </c>
      <c r="S31" s="175" t="n">
        <v>130.369</v>
      </c>
      <c r="T31" s="175" t="n">
        <v>131.477</v>
      </c>
      <c r="U31" s="175" t="n">
        <v>67.26900000000001</v>
      </c>
      <c r="V31" s="175" t="n">
        <v>32.18299999999998</v>
      </c>
      <c r="W31" s="175" t="n">
        <v>46.90700000000001</v>
      </c>
      <c r="X31" s="175" t="n">
        <v>0</v>
      </c>
      <c r="Y31" s="175" t="n">
        <v>0</v>
      </c>
      <c r="Z31" s="175" t="n">
        <v>0</v>
      </c>
      <c r="AA31" s="175" t="n">
        <v>0</v>
      </c>
      <c r="AB31" s="175" t="n">
        <v>0</v>
      </c>
      <c r="AC31" s="175" t="n">
        <v>0</v>
      </c>
      <c r="AD31" s="175" t="n">
        <v>0</v>
      </c>
      <c r="AE31" s="175" t="n"/>
      <c r="AF31" s="176" t="n"/>
    </row>
    <row r="32">
      <c r="A32" s="174" t="inlineStr">
        <is>
          <t>Other Petroleum</t>
        </is>
      </c>
      <c r="B32" s="183" t="n"/>
      <c r="C32" s="183" t="n"/>
      <c r="D32" s="183" t="n"/>
      <c r="E32" s="183" t="n"/>
      <c r="F32" s="183" t="n"/>
      <c r="G32" s="183" t="n"/>
      <c r="H32" s="183" t="n"/>
      <c r="I32" s="183" t="n"/>
      <c r="J32" s="183" t="n"/>
      <c r="K32" s="183" t="n"/>
      <c r="L32" s="183" t="n"/>
      <c r="M32" s="183" t="n"/>
      <c r="N32" s="183" t="n"/>
      <c r="O32" s="183" t="n"/>
      <c r="P32" s="183" t="n"/>
      <c r="Q32" s="183" t="n"/>
      <c r="R32" s="183" t="n"/>
      <c r="S32" s="183" t="n"/>
      <c r="T32" s="183" t="n"/>
      <c r="U32" s="183" t="n"/>
      <c r="V32" s="183" t="n"/>
      <c r="W32" s="183" t="n"/>
      <c r="X32" s="183" t="n"/>
      <c r="Y32" s="183" t="n"/>
      <c r="Z32" s="183" t="n"/>
      <c r="AA32" s="183" t="n"/>
      <c r="AB32" s="183" t="n"/>
      <c r="AC32" s="183" t="n"/>
      <c r="AD32" s="183" t="n"/>
      <c r="AE32" s="183" t="n"/>
      <c r="AF32" s="184" t="n"/>
    </row>
    <row r="33">
      <c r="A33" s="185" t="inlineStr">
        <is>
          <t>AvGas Blend Components</t>
        </is>
      </c>
      <c r="B33" s="175" t="n">
        <v>0.237256</v>
      </c>
      <c r="C33" s="175" t="n">
        <v>-0.08076800000000001</v>
      </c>
      <c r="D33" s="175" t="n">
        <v>0.156488</v>
      </c>
      <c r="E33" s="175" t="n">
        <v>0.146392</v>
      </c>
      <c r="F33" s="175" t="n">
        <v>6.097983999999999</v>
      </c>
      <c r="G33" s="175" t="n">
        <v>5.290304</v>
      </c>
      <c r="H33" s="175" t="n">
        <v>6.951096</v>
      </c>
      <c r="I33" s="175" t="n">
        <v>9.056111999999999</v>
      </c>
      <c r="J33" s="175" t="n">
        <v>4.003063999999999</v>
      </c>
      <c r="K33" s="175" t="n">
        <v>6.395816</v>
      </c>
      <c r="L33" s="175" t="n">
        <v>3.816288</v>
      </c>
      <c r="M33" s="175" t="n">
        <v>6.072743999999999</v>
      </c>
      <c r="N33" s="175" t="n">
        <v>7.516472</v>
      </c>
      <c r="O33" s="175" t="n">
        <v>7.471039999999999</v>
      </c>
      <c r="P33" s="175" t="n">
        <v>10.615944</v>
      </c>
      <c r="Q33" s="175" t="n">
        <v>8.324152</v>
      </c>
      <c r="R33" s="175" t="n">
        <v>0.641096</v>
      </c>
      <c r="S33" s="175" t="n">
        <v>1.781944</v>
      </c>
      <c r="T33" s="175" t="n">
        <v>0.095912</v>
      </c>
      <c r="U33" s="175" t="n">
        <v>-0.802632</v>
      </c>
      <c r="V33" s="175" t="n">
        <v>-0.242304</v>
      </c>
      <c r="W33" s="175" t="n">
        <v>0.010096</v>
      </c>
      <c r="X33" s="175" t="n">
        <v>-0.005048</v>
      </c>
      <c r="Y33" s="175" t="n">
        <v>-0.3786</v>
      </c>
      <c r="Z33" s="175" t="n">
        <v>-0.141344</v>
      </c>
      <c r="AA33" s="175" t="n">
        <v>-0.348312</v>
      </c>
      <c r="AB33" s="175" t="n">
        <v>-0.292784</v>
      </c>
      <c r="AC33" s="175" t="n">
        <v>-0.191824</v>
      </c>
      <c r="AD33" s="175" t="n">
        <v>-1.554784</v>
      </c>
      <c r="AE33" s="175" t="n"/>
      <c r="AF33" s="176" t="n"/>
    </row>
    <row r="34">
      <c r="A34" s="185" t="inlineStr">
        <is>
          <t>Crude Oil</t>
        </is>
      </c>
      <c r="B34" s="175" t="n">
        <v>50.8834</v>
      </c>
      <c r="C34" s="175" t="n">
        <v>38.947</v>
      </c>
      <c r="D34" s="175" t="n">
        <v>27.3644</v>
      </c>
      <c r="E34" s="175" t="n">
        <v>21.1526</v>
      </c>
      <c r="F34" s="175" t="n">
        <v>18.6818</v>
      </c>
      <c r="G34" s="175" t="n">
        <v>14.5348</v>
      </c>
      <c r="H34" s="175" t="n">
        <v>13.7286</v>
      </c>
      <c r="I34" s="175" t="n">
        <v>4.6226</v>
      </c>
      <c r="J34" s="175" t="n">
        <v>0</v>
      </c>
      <c r="K34" s="175" t="n">
        <v>0</v>
      </c>
      <c r="L34" s="175" t="n">
        <v>0</v>
      </c>
      <c r="M34" s="175" t="n">
        <v>0</v>
      </c>
      <c r="N34" s="175" t="n">
        <v>0</v>
      </c>
      <c r="O34" s="175" t="n">
        <v>0</v>
      </c>
      <c r="P34" s="175" t="n">
        <v>0</v>
      </c>
      <c r="Q34" s="175" t="n">
        <v>0</v>
      </c>
      <c r="R34" s="175" t="n">
        <v>0</v>
      </c>
      <c r="S34" s="175" t="n">
        <v>0</v>
      </c>
      <c r="T34" s="175" t="n">
        <v>0</v>
      </c>
      <c r="U34" s="175" t="n">
        <v>0</v>
      </c>
      <c r="V34" s="175" t="n">
        <v>0</v>
      </c>
      <c r="W34" s="175" t="n">
        <v>0</v>
      </c>
      <c r="X34" s="175" t="n">
        <v>0</v>
      </c>
      <c r="Y34" s="175" t="n">
        <v>0</v>
      </c>
      <c r="Z34" s="175" t="n">
        <v>0</v>
      </c>
      <c r="AA34" s="175" t="n">
        <v>0</v>
      </c>
      <c r="AB34" s="175" t="n">
        <v>0</v>
      </c>
      <c r="AC34" s="175" t="n">
        <v>0</v>
      </c>
      <c r="AD34" s="175" t="n">
        <v>0</v>
      </c>
      <c r="AE34" s="175" t="n"/>
      <c r="AF34" s="176" t="n"/>
    </row>
    <row r="35">
      <c r="A35" s="185" t="inlineStr">
        <is>
          <t>MoGas Blend Components</t>
        </is>
      </c>
      <c r="B35" s="175" t="n">
        <v>53.696166</v>
      </c>
      <c r="C35" s="175" t="n">
        <v>-25.918302</v>
      </c>
      <c r="D35" s="175" t="n">
        <v>75.68522400000001</v>
      </c>
      <c r="E35" s="175" t="n">
        <v>0</v>
      </c>
      <c r="F35" s="175" t="n">
        <v>0</v>
      </c>
      <c r="G35" s="175" t="n">
        <v>0</v>
      </c>
      <c r="H35" s="175" t="n">
        <v>0</v>
      </c>
      <c r="I35" s="175" t="n">
        <v>0</v>
      </c>
      <c r="J35" s="175" t="n">
        <v>0</v>
      </c>
      <c r="K35" s="175" t="n">
        <v>0</v>
      </c>
      <c r="L35" s="175" t="n">
        <v>0</v>
      </c>
      <c r="M35" s="175" t="n">
        <v>0</v>
      </c>
      <c r="N35" s="175" t="n">
        <v>0</v>
      </c>
      <c r="O35" s="175" t="n">
        <v>0</v>
      </c>
      <c r="P35" s="175" t="n">
        <v>0</v>
      </c>
      <c r="Q35" s="175" t="n">
        <v>0</v>
      </c>
      <c r="R35" s="175" t="n">
        <v>0</v>
      </c>
      <c r="S35" s="175" t="n">
        <v>0</v>
      </c>
      <c r="T35" s="175" t="n">
        <v>0</v>
      </c>
      <c r="U35" s="175" t="n">
        <v>0</v>
      </c>
      <c r="V35" s="175" t="n">
        <v>0</v>
      </c>
      <c r="W35" s="175" t="n">
        <v>0</v>
      </c>
      <c r="X35" s="175" t="n">
        <v>0</v>
      </c>
      <c r="Y35" s="175" t="n">
        <v>0</v>
      </c>
      <c r="Z35" s="175" t="n">
        <v>0</v>
      </c>
      <c r="AA35" s="175" t="n">
        <v>0</v>
      </c>
      <c r="AB35" s="175" t="n">
        <v>0</v>
      </c>
      <c r="AC35" s="175" t="n">
        <v>0</v>
      </c>
      <c r="AD35" s="175" t="n">
        <v>0</v>
      </c>
      <c r="AE35" s="175" t="n"/>
      <c r="AF35" s="176" t="n"/>
    </row>
    <row r="36">
      <c r="A36" s="185" t="inlineStr">
        <is>
          <t>Misc. Petro Products</t>
        </is>
      </c>
      <c r="B36" s="175" t="n">
        <v>137.834676</v>
      </c>
      <c r="C36" s="175" t="n">
        <v>152.626068</v>
      </c>
      <c r="D36" s="175" t="n">
        <v>100.062144</v>
      </c>
      <c r="E36" s="175" t="n">
        <v>94.718232</v>
      </c>
      <c r="F36" s="175" t="n">
        <v>105.852348</v>
      </c>
      <c r="G36" s="175" t="n">
        <v>97.123572</v>
      </c>
      <c r="H36" s="175" t="n">
        <v>89.03235599999999</v>
      </c>
      <c r="I36" s="175" t="n">
        <v>97.74954</v>
      </c>
      <c r="J36" s="175" t="n">
        <v>118.986084</v>
      </c>
      <c r="K36" s="175" t="n">
        <v>111.909168</v>
      </c>
      <c r="L36" s="175" t="n">
        <v>119.206332</v>
      </c>
      <c r="M36" s="175" t="n">
        <v>124.9038</v>
      </c>
      <c r="N36" s="175" t="n">
        <v>134.1774</v>
      </c>
      <c r="O36" s="175" t="n">
        <v>125.964468</v>
      </c>
      <c r="P36" s="175" t="n">
        <v>113.421924</v>
      </c>
      <c r="Q36" s="175" t="n">
        <v>112.791278628</v>
      </c>
      <c r="R36" s="175" t="n">
        <v>136.03287348</v>
      </c>
      <c r="S36" s="175" t="n">
        <v>133.47382356</v>
      </c>
      <c r="T36" s="175" t="n">
        <v>142.028916624</v>
      </c>
      <c r="U36" s="175" t="n">
        <v>151.825634604</v>
      </c>
      <c r="V36" s="175" t="n">
        <v>158.69992824</v>
      </c>
      <c r="W36" s="175" t="n">
        <v>164.74156272</v>
      </c>
      <c r="X36" s="175" t="n">
        <v>161.582447124</v>
      </c>
      <c r="Y36" s="175" t="n">
        <v>171.1615311</v>
      </c>
      <c r="Z36" s="175" t="n">
        <v>182.740437936</v>
      </c>
      <c r="AA36" s="175" t="n">
        <v>188.926108812</v>
      </c>
      <c r="AB36" s="175" t="n">
        <v>191.341313604</v>
      </c>
      <c r="AC36" s="175" t="n">
        <v>198.810323208</v>
      </c>
      <c r="AD36" s="175" t="n">
        <v>197.967787668</v>
      </c>
      <c r="AE36" s="175" t="n"/>
      <c r="AF36" s="176" t="n"/>
    </row>
    <row r="37">
      <c r="A37" s="185" t="inlineStr">
        <is>
          <t>Feedstocks, Naphtha less than 401 F</t>
        </is>
      </c>
      <c r="B37" s="175" t="n">
        <v>347.800704</v>
      </c>
      <c r="C37" s="175" t="n">
        <v>298.947072</v>
      </c>
      <c r="D37" s="175" t="n">
        <v>377.126528</v>
      </c>
      <c r="E37" s="175" t="n">
        <v>350.59264</v>
      </c>
      <c r="F37" s="175" t="n">
        <v>398.338944</v>
      </c>
      <c r="G37" s="175" t="n">
        <v>372.9648639999999</v>
      </c>
      <c r="H37" s="175" t="n">
        <v>479.310336</v>
      </c>
      <c r="I37" s="175" t="n">
        <v>536.377088</v>
      </c>
      <c r="J37" s="175" t="n">
        <v>583.992192</v>
      </c>
      <c r="K37" s="175" t="n">
        <v>502.07616</v>
      </c>
      <c r="L37" s="175" t="n">
        <v>613.533184</v>
      </c>
      <c r="M37" s="175" t="n">
        <v>493.716096</v>
      </c>
      <c r="N37" s="175" t="n">
        <v>582.5542399999999</v>
      </c>
      <c r="O37" s="175" t="n">
        <v>612.955904</v>
      </c>
      <c r="P37" s="175" t="n">
        <v>749.430144</v>
      </c>
      <c r="Q37" s="175" t="n">
        <v>698.66624</v>
      </c>
      <c r="R37" s="175" t="n">
        <v>628.8520959999998</v>
      </c>
      <c r="S37" s="175" t="n">
        <v>562.4543999999999</v>
      </c>
      <c r="T37" s="175" t="n">
        <v>477.1744</v>
      </c>
      <c r="U37" s="175" t="n">
        <v>471.868672</v>
      </c>
      <c r="V37" s="175" t="n">
        <v>490.572544</v>
      </c>
      <c r="W37" s="175" t="n">
        <v>487.318784</v>
      </c>
      <c r="X37" s="175" t="n">
        <v>453.920512</v>
      </c>
      <c r="Y37" s="175" t="n">
        <v>517.835904</v>
      </c>
      <c r="Z37" s="175" t="n">
        <v>442.605824</v>
      </c>
      <c r="AA37" s="175" t="n">
        <v>428.058368</v>
      </c>
      <c r="AB37" s="175" t="n">
        <v>420.02368</v>
      </c>
      <c r="AC37" s="175" t="n">
        <v>436.177024</v>
      </c>
      <c r="AD37" s="175" t="n">
        <v>447.087616</v>
      </c>
      <c r="AE37" s="175" t="n"/>
      <c r="AF37" s="176" t="n"/>
    </row>
    <row r="38">
      <c r="A38" s="185" t="inlineStr">
        <is>
          <t>Feedstocks, Other Oils greater than 401 F</t>
        </is>
      </c>
      <c r="B38" s="175" t="n">
        <v>753.9239250000001</v>
      </c>
      <c r="C38" s="175" t="n">
        <v>827.295625</v>
      </c>
      <c r="D38" s="175" t="n">
        <v>814.515575</v>
      </c>
      <c r="E38" s="175" t="n">
        <v>844.07745</v>
      </c>
      <c r="F38" s="175" t="n">
        <v>838.642725</v>
      </c>
      <c r="G38" s="175" t="n">
        <v>801.013225</v>
      </c>
      <c r="H38" s="175" t="n">
        <v>729.645325</v>
      </c>
      <c r="I38" s="175" t="n">
        <v>861.243725</v>
      </c>
      <c r="J38" s="175" t="n">
        <v>818.6688</v>
      </c>
      <c r="K38" s="175" t="n">
        <v>811.1428999999999</v>
      </c>
      <c r="L38" s="175" t="n">
        <v>722.1543749999998</v>
      </c>
      <c r="M38" s="175" t="n">
        <v>662.45395</v>
      </c>
      <c r="N38" s="175" t="n">
        <v>632.064925</v>
      </c>
      <c r="O38" s="175" t="n">
        <v>699.3786250000001</v>
      </c>
      <c r="P38" s="175" t="n">
        <v>779.48985</v>
      </c>
      <c r="Q38" s="175" t="n">
        <v>707.98215</v>
      </c>
      <c r="R38" s="175" t="n">
        <v>790.6389</v>
      </c>
      <c r="S38" s="175" t="n">
        <v>744.091325</v>
      </c>
      <c r="T38" s="175" t="n">
        <v>647.7633</v>
      </c>
      <c r="U38" s="175" t="n">
        <v>424.776475</v>
      </c>
      <c r="V38" s="175" t="n">
        <v>452.52095</v>
      </c>
      <c r="W38" s="175" t="n">
        <v>388.5275</v>
      </c>
      <c r="X38" s="175" t="n">
        <v>287.2424</v>
      </c>
      <c r="Y38" s="175" t="n">
        <v>223.918825</v>
      </c>
      <c r="Z38" s="175" t="n">
        <v>247.22465</v>
      </c>
      <c r="AA38" s="175" t="n">
        <v>229.039</v>
      </c>
      <c r="AB38" s="175" t="n">
        <v>222.45675</v>
      </c>
      <c r="AC38" s="175" t="n">
        <v>262.92885</v>
      </c>
      <c r="AD38" s="175" t="n">
        <v>239.0813</v>
      </c>
      <c r="AE38" s="175" t="n"/>
      <c r="AF38" s="176" t="n"/>
    </row>
    <row r="39">
      <c r="A39" s="185" t="inlineStr">
        <is>
          <t>Pentanes Plus</t>
        </is>
      </c>
      <c r="B39" s="175" t="n">
        <v>251.291477999</v>
      </c>
      <c r="C39" s="175" t="n">
        <v>295.162320001</v>
      </c>
      <c r="D39" s="175" t="n">
        <v>323.80197</v>
      </c>
      <c r="E39" s="175" t="n">
        <v>333.578873999</v>
      </c>
      <c r="F39" s="175" t="n">
        <v>340.048884</v>
      </c>
      <c r="G39" s="175" t="n">
        <v>339.241872</v>
      </c>
      <c r="H39" s="175" t="n">
        <v>356.374643999</v>
      </c>
      <c r="I39" s="175" t="n">
        <v>330.197772001</v>
      </c>
      <c r="J39" s="175" t="n">
        <v>295.157682001</v>
      </c>
      <c r="K39" s="175" t="n">
        <v>366.3973619989999</v>
      </c>
      <c r="L39" s="175" t="n">
        <v>344.496726</v>
      </c>
      <c r="M39" s="175" t="n">
        <v>264.20367</v>
      </c>
      <c r="N39" s="175" t="n">
        <v>224.715738</v>
      </c>
      <c r="O39" s="175" t="n">
        <v>221.6964</v>
      </c>
      <c r="P39" s="175" t="n">
        <v>223.310424</v>
      </c>
      <c r="Q39" s="175" t="n">
        <v>197.005918878</v>
      </c>
      <c r="R39" s="175" t="n">
        <v>140.650545582</v>
      </c>
      <c r="S39" s="175" t="n">
        <v>180.06334662</v>
      </c>
      <c r="T39" s="175" t="n">
        <v>153.640883244</v>
      </c>
      <c r="U39" s="175" t="n">
        <v>128.031011382</v>
      </c>
      <c r="V39" s="175" t="n">
        <v>156.10362414</v>
      </c>
      <c r="W39" s="175" t="n">
        <v>54.890164164</v>
      </c>
      <c r="X39" s="175" t="n">
        <v>84.751528296</v>
      </c>
      <c r="Y39" s="175" t="n">
        <v>94.58656498800001</v>
      </c>
      <c r="Z39" s="175" t="n">
        <v>88.73629846199999</v>
      </c>
      <c r="AA39" s="175" t="n">
        <v>161.092586238</v>
      </c>
      <c r="AB39" s="175" t="n">
        <v>112.595756658</v>
      </c>
      <c r="AC39" s="175" t="n">
        <v>173.416777236</v>
      </c>
      <c r="AD39" s="175" t="n">
        <v>224.56171002</v>
      </c>
      <c r="AE39" s="175" t="n"/>
      <c r="AF39" s="176" t="n"/>
    </row>
    <row r="40">
      <c r="A40" s="185" t="inlineStr">
        <is>
          <t>Petroleum Coke</t>
        </is>
      </c>
      <c r="B40" s="175" t="n">
        <v>714.215</v>
      </c>
      <c r="C40" s="175" t="n">
        <v>692.649</v>
      </c>
      <c r="D40" s="175" t="n">
        <v>797.706</v>
      </c>
      <c r="E40" s="175" t="n">
        <v>725.296</v>
      </c>
      <c r="F40" s="175" t="n">
        <v>723.1579999999999</v>
      </c>
      <c r="G40" s="175" t="n">
        <v>721.294</v>
      </c>
      <c r="H40" s="175" t="n">
        <v>756.838</v>
      </c>
      <c r="I40" s="175" t="n">
        <v>727.41</v>
      </c>
      <c r="J40" s="175" t="n">
        <v>858.485</v>
      </c>
      <c r="K40" s="175" t="n">
        <v>935.764</v>
      </c>
      <c r="L40" s="175" t="n">
        <v>796.0689999999998</v>
      </c>
      <c r="M40" s="175" t="n">
        <v>857.575</v>
      </c>
      <c r="N40" s="175" t="n">
        <v>842.082</v>
      </c>
      <c r="O40" s="175" t="n">
        <v>824.688</v>
      </c>
      <c r="P40" s="175" t="n">
        <v>936.764</v>
      </c>
      <c r="Q40" s="175" t="n">
        <v>893.533</v>
      </c>
      <c r="R40" s="175" t="n">
        <v>937.85</v>
      </c>
      <c r="S40" s="175" t="n">
        <v>909.5359999999998</v>
      </c>
      <c r="T40" s="175" t="n">
        <v>870.15</v>
      </c>
      <c r="U40" s="175" t="n">
        <v>804.675</v>
      </c>
      <c r="V40" s="175" t="n">
        <v>693.9849999999999</v>
      </c>
      <c r="W40" s="175" t="n">
        <v>662.696</v>
      </c>
      <c r="X40" s="175" t="n">
        <v>716.7469999999998</v>
      </c>
      <c r="Y40" s="175" t="n">
        <v>663.261</v>
      </c>
      <c r="Z40" s="175" t="n">
        <v>653.4640000000001</v>
      </c>
      <c r="AA40" s="175" t="n">
        <v>663.2859999999999</v>
      </c>
      <c r="AB40" s="175" t="n">
        <v>652.6879999999999</v>
      </c>
      <c r="AC40" s="175" t="n">
        <v>610.071</v>
      </c>
      <c r="AD40" s="175" t="n">
        <v>628.623</v>
      </c>
      <c r="AE40" s="175" t="n"/>
      <c r="AF40" s="176" t="n"/>
    </row>
    <row r="41">
      <c r="A41" s="185" t="inlineStr">
        <is>
          <t>Still Gas</t>
        </is>
      </c>
      <c r="B41" s="175" t="n">
        <v>1473.21</v>
      </c>
      <c r="C41" s="175" t="n">
        <v>1426.554</v>
      </c>
      <c r="D41" s="175" t="n">
        <v>1446.96</v>
      </c>
      <c r="E41" s="175" t="n">
        <v>1430.19</v>
      </c>
      <c r="F41" s="175" t="n">
        <v>1439.406</v>
      </c>
      <c r="G41" s="175" t="n">
        <v>1417.452</v>
      </c>
      <c r="H41" s="175" t="n">
        <v>1437.09</v>
      </c>
      <c r="I41" s="175" t="n">
        <v>1447.104</v>
      </c>
      <c r="J41" s="175" t="n">
        <v>1437.234</v>
      </c>
      <c r="K41" s="175" t="n">
        <v>1437.12</v>
      </c>
      <c r="L41" s="175" t="n">
        <v>1448.19</v>
      </c>
      <c r="M41" s="175" t="n">
        <v>1466.592</v>
      </c>
      <c r="N41" s="175" t="n">
        <v>1461.102</v>
      </c>
      <c r="O41" s="175" t="n">
        <v>1536.306</v>
      </c>
      <c r="P41" s="175" t="n">
        <v>1546.134</v>
      </c>
      <c r="Q41" s="175" t="n">
        <v>1497.084</v>
      </c>
      <c r="R41" s="175" t="n">
        <v>1553.358</v>
      </c>
      <c r="S41" s="175" t="n">
        <v>1526.856</v>
      </c>
      <c r="T41" s="175" t="n">
        <v>1470.3</v>
      </c>
      <c r="U41" s="175" t="n">
        <v>1455.018</v>
      </c>
      <c r="V41" s="175" t="n">
        <v>1471.812</v>
      </c>
      <c r="W41" s="175" t="n">
        <v>1486.974</v>
      </c>
      <c r="X41" s="175" t="n">
        <v>1480.818</v>
      </c>
      <c r="Y41" s="175" t="n">
        <v>1537.296</v>
      </c>
      <c r="Z41" s="175" t="n">
        <v>1516.944</v>
      </c>
      <c r="AA41" s="175" t="n">
        <v>1495.026</v>
      </c>
      <c r="AB41" s="175" t="n">
        <v>1604.700167</v>
      </c>
      <c r="AC41" s="175" t="n">
        <v>1582.821407</v>
      </c>
      <c r="AD41" s="175" t="n">
        <v>1612.156549</v>
      </c>
      <c r="AE41" s="175" t="n"/>
      <c r="AF41" s="176" t="n"/>
    </row>
    <row r="42">
      <c r="A42" s="185" t="inlineStr">
        <is>
          <t>Special Naphthas</t>
        </is>
      </c>
      <c r="B42" s="175" t="n">
        <v>107.090688</v>
      </c>
      <c r="C42" s="175" t="n">
        <v>87.987968</v>
      </c>
      <c r="D42" s="175" t="n">
        <v>104.5664</v>
      </c>
      <c r="E42" s="175" t="n">
        <v>104.582144</v>
      </c>
      <c r="F42" s="175" t="n">
        <v>81.050112</v>
      </c>
      <c r="G42" s="175" t="n">
        <v>70.82176</v>
      </c>
      <c r="H42" s="175" t="n">
        <v>74.542592</v>
      </c>
      <c r="I42" s="175" t="n">
        <v>72.26496</v>
      </c>
      <c r="J42" s="175" t="n">
        <v>107.274368</v>
      </c>
      <c r="K42" s="175" t="n">
        <v>145.39584</v>
      </c>
      <c r="L42" s="175" t="n">
        <v>97.37663999999999</v>
      </c>
      <c r="M42" s="175" t="n">
        <v>78.489088</v>
      </c>
      <c r="N42" s="175" t="n">
        <v>102.38848</v>
      </c>
      <c r="O42" s="175" t="n">
        <v>80.483328</v>
      </c>
      <c r="P42" s="175" t="n">
        <v>51.042048</v>
      </c>
      <c r="Q42" s="175" t="n">
        <v>62.512239488</v>
      </c>
      <c r="R42" s="175" t="n">
        <v>70.05048768</v>
      </c>
      <c r="S42" s="175" t="n">
        <v>78.037613056</v>
      </c>
      <c r="T42" s="175" t="n">
        <v>84.88506176</v>
      </c>
      <c r="U42" s="175" t="n">
        <v>46.170030464</v>
      </c>
      <c r="V42" s="175" t="n">
        <v>26.102455168</v>
      </c>
      <c r="W42" s="175" t="n">
        <v>22.614177792</v>
      </c>
      <c r="X42" s="175" t="n">
        <v>14.715166336</v>
      </c>
      <c r="Y42" s="175" t="n">
        <v>100.016384</v>
      </c>
      <c r="Z42" s="175" t="n">
        <v>106.119808</v>
      </c>
      <c r="AA42" s="175" t="n">
        <v>99.26591999999999</v>
      </c>
      <c r="AB42" s="175" t="n">
        <v>93.577088</v>
      </c>
      <c r="AC42" s="175" t="n">
        <v>100.336512</v>
      </c>
      <c r="AD42" s="175" t="n">
        <v>92.04991999999999</v>
      </c>
      <c r="AE42" s="175" t="n"/>
      <c r="AF42" s="176" t="n"/>
    </row>
    <row r="43">
      <c r="A43" s="185" t="inlineStr">
        <is>
          <t>Unfinished Oils</t>
        </is>
      </c>
      <c r="B43" s="175" t="n">
        <v>-368.961325</v>
      </c>
      <c r="C43" s="175" t="n">
        <v>-450.2259</v>
      </c>
      <c r="D43" s="175" t="n">
        <v>-354.829875</v>
      </c>
      <c r="E43" s="175" t="n">
        <v>-396.0068</v>
      </c>
      <c r="F43" s="175" t="n">
        <v>-279.2272</v>
      </c>
      <c r="G43" s="175" t="n">
        <v>-320.8992499999999</v>
      </c>
      <c r="H43" s="175" t="n">
        <v>-112.836075</v>
      </c>
      <c r="I43" s="175" t="n">
        <v>-102.875325</v>
      </c>
      <c r="J43" s="175" t="n">
        <v>-313.9442</v>
      </c>
      <c r="K43" s="175" t="n">
        <v>-287.912275</v>
      </c>
      <c r="L43" s="175" t="n">
        <v>-401.150275</v>
      </c>
      <c r="M43" s="175" t="n">
        <v>-75.4221</v>
      </c>
      <c r="N43" s="175" t="n">
        <v>-135.6759</v>
      </c>
      <c r="O43" s="175" t="n">
        <v>-50.3979</v>
      </c>
      <c r="P43" s="175" t="n">
        <v>-75.55024999999999</v>
      </c>
      <c r="Q43" s="175" t="n">
        <v>2.784349999999999</v>
      </c>
      <c r="R43" s="175" t="n">
        <v>70.33687500000001</v>
      </c>
      <c r="S43" s="175" t="n">
        <v>65.187575</v>
      </c>
      <c r="T43" s="175" t="n">
        <v>-53.71815</v>
      </c>
      <c r="U43" s="175" t="n">
        <v>-77.792875</v>
      </c>
      <c r="V43" s="175" t="n">
        <v>27.96</v>
      </c>
      <c r="W43" s="175" t="n">
        <v>56.123875</v>
      </c>
      <c r="X43" s="175" t="n">
        <v>60.084875</v>
      </c>
      <c r="Y43" s="175" t="n">
        <v>16.7130667</v>
      </c>
      <c r="Z43" s="175" t="n">
        <v>-80.589975925</v>
      </c>
      <c r="AA43" s="175" t="n">
        <v>-17.7906917</v>
      </c>
      <c r="AB43" s="175" t="n">
        <v>8.578978449999999</v>
      </c>
      <c r="AC43" s="175" t="n">
        <v>76.367841175</v>
      </c>
      <c r="AD43" s="175" t="n">
        <v>30.862160625</v>
      </c>
      <c r="AE43" s="175" t="n"/>
      <c r="AF43" s="176" t="n"/>
    </row>
    <row r="44" ht="14" customHeight="1" s="163" thickBot="1">
      <c r="A44" s="186" t="inlineStr">
        <is>
          <t>Waxes</t>
        </is>
      </c>
      <c r="B44" s="187" t="n">
        <v>33.299518</v>
      </c>
      <c r="C44" s="187" t="n">
        <v>35.126728</v>
      </c>
      <c r="D44" s="187" t="n">
        <v>37.258473</v>
      </c>
      <c r="E44" s="187" t="n">
        <v>40.026973</v>
      </c>
      <c r="F44" s="187" t="n">
        <v>40.58621</v>
      </c>
      <c r="G44" s="187" t="n">
        <v>40.591747</v>
      </c>
      <c r="H44" s="187" t="n">
        <v>48.664693</v>
      </c>
      <c r="I44" s="187" t="n">
        <v>43.7423</v>
      </c>
      <c r="J44" s="187" t="n">
        <v>42.369124</v>
      </c>
      <c r="K44" s="187" t="n">
        <v>37.435657</v>
      </c>
      <c r="L44" s="187" t="n">
        <v>33.083575</v>
      </c>
      <c r="M44" s="187" t="n">
        <v>36.333794</v>
      </c>
      <c r="N44" s="187" t="n">
        <v>32.16997</v>
      </c>
      <c r="O44" s="187" t="n">
        <v>31.045959</v>
      </c>
      <c r="P44" s="187" t="n">
        <v>30.769109</v>
      </c>
      <c r="Q44" s="175" t="n">
        <v>31.367453831</v>
      </c>
      <c r="R44" s="175" t="n">
        <v>26.145730611</v>
      </c>
      <c r="S44" s="175" t="n">
        <v>21.886576082</v>
      </c>
      <c r="T44" s="175" t="n">
        <v>19.14223955</v>
      </c>
      <c r="U44" s="175" t="n">
        <v>12.222667261</v>
      </c>
      <c r="V44" s="175" t="n">
        <v>17.082724715</v>
      </c>
      <c r="W44" s="175" t="n">
        <v>15.074953145</v>
      </c>
      <c r="X44" s="175" t="n">
        <v>15.291095477</v>
      </c>
      <c r="Y44" s="175" t="n">
        <v>16.488781799</v>
      </c>
      <c r="Z44" s="175" t="n">
        <v>14.783479928</v>
      </c>
      <c r="AA44" s="175" t="n">
        <v>12.357388008</v>
      </c>
      <c r="AB44" s="187" t="n">
        <v>12.84910683</v>
      </c>
      <c r="AC44" s="187" t="n">
        <v>10.161640825</v>
      </c>
      <c r="AD44" s="187" t="n">
        <v>12.411722589</v>
      </c>
      <c r="AE44" s="187" t="n"/>
      <c r="AF44" s="188" t="n"/>
    </row>
    <row r="45" ht="14" customHeight="1" s="163" thickBot="1">
      <c r="A45" s="82" t="inlineStr">
        <is>
          <t>U.S. Transportation Sector fuel consumption (TBtu)</t>
        </is>
      </c>
      <c r="B45" s="189" t="n"/>
      <c r="C45" s="189" t="n"/>
      <c r="D45" s="189" t="n"/>
      <c r="E45" s="189" t="n"/>
      <c r="F45" s="189" t="n"/>
      <c r="G45" s="189" t="n"/>
      <c r="H45" s="189" t="n"/>
      <c r="I45" s="189" t="n"/>
      <c r="J45" s="189" t="n"/>
      <c r="K45" s="189" t="n"/>
      <c r="L45" s="189" t="n"/>
      <c r="M45" s="189" t="n"/>
      <c r="N45" s="189" t="n"/>
      <c r="O45" s="189" t="n"/>
      <c r="P45" s="189" t="n"/>
      <c r="Q45" s="190" t="n"/>
      <c r="R45" s="191" t="n"/>
      <c r="S45" s="190" t="n"/>
      <c r="T45" s="191" t="n"/>
      <c r="U45" s="190" t="n"/>
      <c r="V45" s="191" t="n"/>
      <c r="W45" s="190" t="n"/>
      <c r="X45" s="191" t="n"/>
      <c r="Y45" s="190" t="n"/>
      <c r="Z45" s="191" t="n"/>
      <c r="AA45" s="190" t="n"/>
      <c r="AB45" s="191" t="n"/>
      <c r="AC45" s="190" t="n"/>
      <c r="AD45" s="191" t="n"/>
      <c r="AE45" s="190" t="n"/>
      <c r="AF45" s="191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63" thickBot="1">
      <c r="A47" s="75" t="inlineStr">
        <is>
          <t>Lubricants</t>
        </is>
      </c>
      <c r="B47" s="86" t="n">
        <v>176</v>
      </c>
      <c r="C47" s="86" t="n">
        <v>157.45</v>
      </c>
      <c r="D47" s="86" t="n">
        <v>160.527</v>
      </c>
      <c r="E47" s="86" t="n">
        <v>163.458</v>
      </c>
      <c r="F47" s="86" t="n">
        <v>170.846</v>
      </c>
      <c r="G47" s="86" t="n">
        <v>167.913</v>
      </c>
      <c r="H47" s="86" t="n">
        <v>162.957</v>
      </c>
      <c r="I47" s="86" t="n">
        <v>172.146</v>
      </c>
      <c r="J47" s="86" t="n">
        <v>180.212</v>
      </c>
      <c r="K47" s="86" t="n">
        <v>182.097</v>
      </c>
      <c r="L47" s="86" t="n">
        <v>179.366</v>
      </c>
      <c r="M47" s="86" t="n">
        <v>164.339</v>
      </c>
      <c r="N47" s="86" t="n">
        <v>162.392</v>
      </c>
      <c r="O47" s="86" t="n">
        <v>150.134</v>
      </c>
      <c r="P47" s="86" t="n">
        <v>152.102</v>
      </c>
      <c r="Q47" s="86" t="n">
        <v>151.307</v>
      </c>
      <c r="R47" s="86" t="n">
        <v>147.414</v>
      </c>
      <c r="S47" s="86" t="n">
        <v>152.231</v>
      </c>
      <c r="T47" s="86" t="n">
        <v>141.33</v>
      </c>
      <c r="U47" s="86" t="n">
        <v>127.065</v>
      </c>
      <c r="V47" s="86" t="n">
        <v>154.773</v>
      </c>
      <c r="W47" s="86" t="n">
        <v>148.372</v>
      </c>
      <c r="X47" s="86" t="n">
        <v>135.408</v>
      </c>
      <c r="Y47" s="86" t="n">
        <v>143.361</v>
      </c>
      <c r="Z47" s="86" t="n">
        <v>149.361</v>
      </c>
      <c r="AA47" s="86" t="n">
        <v>162.81</v>
      </c>
      <c r="AB47" s="86" t="n">
        <v>154.36</v>
      </c>
      <c r="AC47" s="86" t="n">
        <v>141.985</v>
      </c>
      <c r="AD47" s="86" t="n">
        <v>137.779</v>
      </c>
      <c r="AE47" s="86" t="n"/>
      <c r="AF47" s="87" t="n"/>
    </row>
    <row r="48">
      <c r="Q48" s="88" t="n"/>
      <c r="R48" s="89" t="n"/>
      <c r="S48" s="89" t="n"/>
      <c r="T48" s="89" t="n"/>
      <c r="U48" s="89" t="n"/>
      <c r="V48" s="89" t="n"/>
      <c r="W48" s="89" t="n"/>
      <c r="X48" s="89" t="n"/>
      <c r="Y48" s="89" t="n"/>
      <c r="Z48" s="89" t="n"/>
      <c r="AA48" s="89" t="n"/>
      <c r="AB48" s="89" t="n"/>
      <c r="AC48" s="89" t="n"/>
      <c r="AD48" s="89" t="n"/>
      <c r="AE48" s="89" t="n"/>
      <c r="AF48" s="89" t="n"/>
    </row>
    <row r="49" ht="14" customHeight="1" s="163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63" thickBot="1">
      <c r="A50" s="90" t="inlineStr">
        <is>
          <t>U.S. Non-Energy Consumption Industrial Sector (Tbtu)</t>
        </is>
      </c>
      <c r="B50" s="91" t="n"/>
      <c r="C50" s="91" t="n"/>
      <c r="D50" s="91" t="n"/>
      <c r="E50" s="91" t="n"/>
      <c r="F50" s="91" t="n"/>
      <c r="G50" s="91" t="n"/>
      <c r="H50" s="91" t="n"/>
      <c r="I50" s="91" t="n"/>
      <c r="J50" s="91" t="n"/>
      <c r="K50" s="91" t="n"/>
      <c r="L50" s="91" t="n"/>
      <c r="M50" s="91" t="n"/>
      <c r="N50" s="91" t="n"/>
      <c r="O50" s="91" t="n"/>
      <c r="P50" s="91" t="n"/>
      <c r="Q50" s="92" t="n"/>
      <c r="R50" s="91" t="n"/>
      <c r="S50" s="92" t="n"/>
      <c r="T50" s="91" t="n"/>
      <c r="U50" s="92" t="n"/>
      <c r="V50" s="91" t="n"/>
      <c r="W50" s="92" t="n"/>
      <c r="X50" s="91" t="n"/>
      <c r="Y50" s="92" t="n"/>
      <c r="Z50" s="91" t="n"/>
      <c r="AA50" s="92" t="n"/>
      <c r="AB50" s="91" t="n"/>
      <c r="AC50" s="92" t="n"/>
      <c r="AD50" s="91" t="n"/>
      <c r="AE50" s="92" t="n"/>
      <c r="AF50" s="93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94" t="n">
        <v>2020</v>
      </c>
    </row>
    <row r="52">
      <c r="A52" s="95" t="inlineStr">
        <is>
          <t>Coking Coal</t>
        </is>
      </c>
      <c r="B52" s="175" t="n">
        <v>0</v>
      </c>
      <c r="C52" s="175" t="n">
        <v>0</v>
      </c>
      <c r="D52" s="175" t="n">
        <v>0</v>
      </c>
      <c r="E52" s="175" t="n">
        <v>0.9900519152026845</v>
      </c>
      <c r="F52" s="175" t="n">
        <v>8.91730418497275</v>
      </c>
      <c r="G52" s="175" t="n">
        <v>37.76336139052773</v>
      </c>
      <c r="H52" s="175" t="n">
        <v>24.0773765245242</v>
      </c>
      <c r="I52" s="175" t="n">
        <v>0</v>
      </c>
      <c r="J52" s="175" t="n">
        <v>10.9113118775623</v>
      </c>
      <c r="K52" s="175" t="n">
        <v>40.07727003199125</v>
      </c>
      <c r="L52" s="175" t="n">
        <v>53.5437090664351</v>
      </c>
      <c r="M52" s="175" t="n">
        <v>24.76439499051094</v>
      </c>
      <c r="N52" s="175" t="n">
        <v>40.2979528593163</v>
      </c>
      <c r="O52" s="175" t="n">
        <v>51.8886576622416</v>
      </c>
      <c r="P52" s="175" t="n">
        <v>167.7675714419388</v>
      </c>
      <c r="Q52" s="175" t="n">
        <v>80.44112990510735</v>
      </c>
      <c r="R52" s="175" t="n">
        <v>62.87465486204508</v>
      </c>
      <c r="S52" s="175" t="n">
        <v>2.320314918286954</v>
      </c>
      <c r="T52" s="175" t="n">
        <v>29.16020741690249</v>
      </c>
      <c r="U52" s="175" t="n">
        <v>6.384914340017417</v>
      </c>
      <c r="V52" s="175" t="n">
        <v>64.75700410595033</v>
      </c>
      <c r="W52" s="175" t="n">
        <v>60.84118508593644</v>
      </c>
      <c r="X52" s="175" t="n">
        <v>132.4827913669318</v>
      </c>
      <c r="Y52" s="175" t="n">
        <v>119.3475608128145</v>
      </c>
      <c r="Z52" s="175" t="n">
        <v>48.77632174792018</v>
      </c>
      <c r="AA52" s="175" t="n">
        <v>121.817526454253</v>
      </c>
      <c r="AB52" s="96" t="n">
        <v>88.62264778274556</v>
      </c>
      <c r="AC52" s="96" t="n">
        <v>111.828615377909</v>
      </c>
      <c r="AD52" s="96" t="n">
        <v>124.727608675136</v>
      </c>
      <c r="AE52" s="96" t="n"/>
      <c r="AF52" s="97" t="n"/>
    </row>
    <row r="53">
      <c r="A53" s="95" t="inlineStr">
        <is>
          <t>Other Coal</t>
        </is>
      </c>
      <c r="B53" s="175" t="n">
        <v>8.214140317832706</v>
      </c>
      <c r="C53" s="175" t="n">
        <v>8.493790796050904</v>
      </c>
      <c r="D53" s="175" t="n">
        <v>9.541295129715662</v>
      </c>
      <c r="E53" s="175" t="n">
        <v>9.97262044357762</v>
      </c>
      <c r="F53" s="175" t="n">
        <v>10.92058816635116</v>
      </c>
      <c r="G53" s="175" t="n">
        <v>11.29503541684671</v>
      </c>
      <c r="H53" s="175" t="n">
        <v>11.43723057526274</v>
      </c>
      <c r="I53" s="175" t="n">
        <v>11.15758009704454</v>
      </c>
      <c r="J53" s="175" t="n">
        <v>10.42764495050892</v>
      </c>
      <c r="K53" s="175" t="n">
        <v>11.10070203367813</v>
      </c>
      <c r="L53" s="175" t="n">
        <v>12.38519829803628</v>
      </c>
      <c r="M53" s="175" t="n">
        <v>11.29503541684671</v>
      </c>
      <c r="N53" s="175" t="n">
        <v>12.0439299178378</v>
      </c>
      <c r="O53" s="175" t="n">
        <v>11.90647459803564</v>
      </c>
      <c r="P53" s="175" t="n">
        <v>11.90647459803564</v>
      </c>
      <c r="Q53" s="175" t="n">
        <v>11.90647459803564</v>
      </c>
      <c r="R53" s="175" t="n">
        <v>11.90647459803564</v>
      </c>
      <c r="S53" s="175" t="n">
        <v>11.90647459803564</v>
      </c>
      <c r="T53" s="175" t="n">
        <v>11.90647459803564</v>
      </c>
      <c r="U53" s="175" t="n">
        <v>11.90647459803564</v>
      </c>
      <c r="V53" s="175" t="n">
        <v>10.33284817823157</v>
      </c>
      <c r="W53" s="175" t="n">
        <v>10.33284817823157</v>
      </c>
      <c r="X53" s="175" t="n">
        <v>10.33284817823157</v>
      </c>
      <c r="Y53" s="175" t="n">
        <v>10.33284817823157</v>
      </c>
      <c r="Z53" s="175" t="n">
        <v>10.33284817823157</v>
      </c>
      <c r="AA53" s="175" t="n">
        <v>10.33284817823157</v>
      </c>
      <c r="AB53" s="96" t="n">
        <v>10.33284817823157</v>
      </c>
      <c r="AC53" s="96" t="n">
        <v>10.33284817823157</v>
      </c>
      <c r="AD53" s="96" t="n">
        <v>10.33284817823157</v>
      </c>
      <c r="AE53" s="96" t="n"/>
      <c r="AF53" s="97" t="n"/>
    </row>
    <row r="54">
      <c r="A54" s="98" t="inlineStr">
        <is>
          <t>Natural Gas</t>
        </is>
      </c>
      <c r="B54" s="175" t="n">
        <v>281.5946912379561</v>
      </c>
      <c r="C54" s="175" t="n">
        <v>275.7645110865595</v>
      </c>
      <c r="D54" s="175" t="n">
        <v>294.6837662115324</v>
      </c>
      <c r="E54" s="175" t="n">
        <v>305.4177663468656</v>
      </c>
      <c r="F54" s="175" t="n">
        <v>328.8532258932721</v>
      </c>
      <c r="G54" s="175" t="n">
        <v>348.0414494000062</v>
      </c>
      <c r="H54" s="175" t="n">
        <v>364.9016030735389</v>
      </c>
      <c r="I54" s="175" t="n">
        <v>378.7015379964989</v>
      </c>
      <c r="J54" s="175" t="n">
        <v>408.3828513578776</v>
      </c>
      <c r="K54" s="175" t="n">
        <v>396.393961507084</v>
      </c>
      <c r="L54" s="175" t="n">
        <v>385.0082992536779</v>
      </c>
      <c r="M54" s="175" t="n">
        <v>387.9072873561164</v>
      </c>
      <c r="N54" s="175" t="n">
        <v>366.0528488572415</v>
      </c>
      <c r="O54" s="175" t="n">
        <v>318.1380830337533</v>
      </c>
      <c r="P54" s="175" t="n">
        <v>275.5771218510029</v>
      </c>
      <c r="Q54" s="175" t="n">
        <v>260.8550111218092</v>
      </c>
      <c r="R54" s="175" t="n">
        <v>228.2403852059215</v>
      </c>
      <c r="S54" s="175" t="n">
        <v>222.3906350135193</v>
      </c>
      <c r="T54" s="175" t="n">
        <v>226.8066748061299</v>
      </c>
      <c r="U54" s="175" t="n">
        <v>219.4526862211835</v>
      </c>
      <c r="V54" s="175" t="n">
        <v>296.9646528904759</v>
      </c>
      <c r="W54" s="175" t="n">
        <v>295.0617830119265</v>
      </c>
      <c r="X54" s="175" t="n">
        <v>291.550762055567</v>
      </c>
      <c r="Y54" s="175" t="n">
        <v>296.7587534078465</v>
      </c>
      <c r="Z54" s="175" t="n">
        <v>323.4871446060215</v>
      </c>
      <c r="AA54" s="175" t="n">
        <v>321.9462061228219</v>
      </c>
      <c r="AB54" s="96" t="n">
        <v>308.9325876192342</v>
      </c>
      <c r="AC54" s="96" t="n">
        <v>307.6050983452824</v>
      </c>
      <c r="AD54" s="96" t="n">
        <v>304.6626792656268</v>
      </c>
      <c r="AE54" s="96" t="n"/>
      <c r="AF54" s="97" t="n"/>
    </row>
    <row r="55">
      <c r="A55" s="95" t="inlineStr">
        <is>
          <t>Asphalt and Road Oil</t>
        </is>
      </c>
      <c r="B55" s="175" t="n">
        <v>1170.193</v>
      </c>
      <c r="C55" s="175" t="n">
        <v>1076.535</v>
      </c>
      <c r="D55" s="175" t="n">
        <v>1102.22</v>
      </c>
      <c r="E55" s="175" t="n">
        <v>1149.02</v>
      </c>
      <c r="F55" s="175" t="n">
        <v>1172.917</v>
      </c>
      <c r="G55" s="175" t="n">
        <v>1178.175</v>
      </c>
      <c r="H55" s="175" t="n">
        <v>1175.932</v>
      </c>
      <c r="I55" s="175" t="n">
        <v>1223.566</v>
      </c>
      <c r="J55" s="175" t="n">
        <v>1262.552</v>
      </c>
      <c r="K55" s="175" t="n">
        <v>1324.413</v>
      </c>
      <c r="L55" s="175" t="n">
        <v>1275.678</v>
      </c>
      <c r="M55" s="175" t="n">
        <v>1256.865</v>
      </c>
      <c r="N55" s="175" t="n">
        <v>1239.957</v>
      </c>
      <c r="O55" s="175" t="n">
        <v>1219.538</v>
      </c>
      <c r="P55" s="175" t="n">
        <v>1303.848</v>
      </c>
      <c r="Q55" s="175" t="n">
        <v>1323.238</v>
      </c>
      <c r="R55" s="175" t="n">
        <v>1261.166</v>
      </c>
      <c r="S55" s="175" t="n">
        <v>1197.039</v>
      </c>
      <c r="T55" s="175" t="n">
        <v>1011.971</v>
      </c>
      <c r="U55" s="175" t="n">
        <v>873.083</v>
      </c>
      <c r="V55" s="175" t="n">
        <v>877.768</v>
      </c>
      <c r="W55" s="175" t="n">
        <v>859.489</v>
      </c>
      <c r="X55" s="175" t="n">
        <v>826.697</v>
      </c>
      <c r="Y55" s="175" t="n">
        <v>783.347</v>
      </c>
      <c r="Z55" s="175" t="n">
        <v>792.636</v>
      </c>
      <c r="AA55" s="175" t="n">
        <v>831.66</v>
      </c>
      <c r="AB55" s="96" t="n">
        <v>853.366</v>
      </c>
      <c r="AC55" s="96" t="n">
        <v>849.182</v>
      </c>
      <c r="AD55" s="96" t="n">
        <v>792.763</v>
      </c>
      <c r="AE55" s="96" t="n"/>
      <c r="AF55" s="97" t="n"/>
    </row>
    <row r="56">
      <c r="A56" s="95" t="inlineStr">
        <is>
          <t>LPG</t>
        </is>
      </c>
      <c r="B56" s="175" t="n">
        <v>1120.53517124451</v>
      </c>
      <c r="C56" s="175" t="n">
        <v>1279.915027647956</v>
      </c>
      <c r="D56" s="175" t="n">
        <v>1301.210856082183</v>
      </c>
      <c r="E56" s="175" t="n">
        <v>1247.469118736874</v>
      </c>
      <c r="F56" s="175" t="n">
        <v>1452.927421133747</v>
      </c>
      <c r="G56" s="175" t="n">
        <v>1503.730179406032</v>
      </c>
      <c r="H56" s="175" t="n">
        <v>1566.421290127455</v>
      </c>
      <c r="I56" s="175" t="n">
        <v>1573.881171184366</v>
      </c>
      <c r="J56" s="175" t="n">
        <v>1681.290408438313</v>
      </c>
      <c r="K56" s="175" t="n">
        <v>1756.826593655456</v>
      </c>
      <c r="L56" s="175" t="n">
        <v>1697.451906683565</v>
      </c>
      <c r="M56" s="175" t="n">
        <v>1628.57964977529</v>
      </c>
      <c r="N56" s="175" t="n">
        <v>1708.609954570549</v>
      </c>
      <c r="O56" s="175" t="n">
        <v>1588.396722700945</v>
      </c>
      <c r="P56" s="175" t="n">
        <v>1617.030781775311</v>
      </c>
      <c r="Q56" s="175" t="n">
        <v>1609.991513934657</v>
      </c>
      <c r="R56" s="175" t="n">
        <v>1702.357512543775</v>
      </c>
      <c r="S56" s="175" t="n">
        <v>1659.286644570613</v>
      </c>
      <c r="T56" s="175" t="n">
        <v>1559.878863983895</v>
      </c>
      <c r="U56" s="175" t="n">
        <v>1663.755045111874</v>
      </c>
      <c r="V56" s="175" t="n">
        <v>1833.894760561243</v>
      </c>
      <c r="W56" s="175" t="n">
        <v>1865.571747503552</v>
      </c>
      <c r="X56" s="175" t="n">
        <v>1883.312177182414</v>
      </c>
      <c r="Y56" s="175" t="n">
        <v>2062.867747345382</v>
      </c>
      <c r="Z56" s="175" t="n">
        <v>2109.770998285372</v>
      </c>
      <c r="AA56" s="175" t="n">
        <v>2157.478457155247</v>
      </c>
      <c r="AB56" s="96" t="n">
        <v>2119.020264580482</v>
      </c>
      <c r="AC56" s="96" t="n">
        <v>2187.662156071742</v>
      </c>
      <c r="AD56" s="96" t="n">
        <v>2485.540359051439</v>
      </c>
      <c r="AE56" s="96" t="n"/>
      <c r="AF56" s="97" t="n"/>
    </row>
    <row r="57">
      <c r="A57" s="95" t="inlineStr">
        <is>
          <t>Lubricants</t>
        </is>
      </c>
      <c r="B57" s="175" t="n">
        <v>186.343</v>
      </c>
      <c r="C57" s="175" t="n">
        <v>166.703</v>
      </c>
      <c r="D57" s="175" t="n">
        <v>169.96</v>
      </c>
      <c r="E57" s="175" t="n">
        <v>173.064</v>
      </c>
      <c r="F57" s="175" t="n">
        <v>180.886</v>
      </c>
      <c r="G57" s="175" t="n">
        <v>177.78</v>
      </c>
      <c r="H57" s="175" t="n">
        <v>172.534</v>
      </c>
      <c r="I57" s="175" t="n">
        <v>182.262</v>
      </c>
      <c r="J57" s="175" t="n">
        <v>190.802</v>
      </c>
      <c r="K57" s="175" t="n">
        <v>192.799</v>
      </c>
      <c r="L57" s="175" t="n">
        <v>189.907</v>
      </c>
      <c r="M57" s="175" t="n">
        <v>173.997</v>
      </c>
      <c r="N57" s="175" t="n">
        <v>171.935</v>
      </c>
      <c r="O57" s="175" t="n">
        <v>158.957</v>
      </c>
      <c r="P57" s="175" t="n">
        <v>161.04</v>
      </c>
      <c r="Q57" s="175" t="n">
        <v>160.199</v>
      </c>
      <c r="R57" s="175" t="n">
        <v>156.078</v>
      </c>
      <c r="S57" s="175" t="n">
        <v>161.177</v>
      </c>
      <c r="T57" s="175" t="n">
        <v>149.635</v>
      </c>
      <c r="U57" s="175" t="n">
        <v>134.533</v>
      </c>
      <c r="V57" s="175" t="n">
        <v>135.879</v>
      </c>
      <c r="W57" s="175" t="n">
        <v>127.396</v>
      </c>
      <c r="X57" s="175" t="n">
        <v>118.313</v>
      </c>
      <c r="Y57" s="175" t="n">
        <v>125.091</v>
      </c>
      <c r="Z57" s="175" t="n">
        <v>130.663</v>
      </c>
      <c r="AA57" s="175" t="n">
        <v>142.136</v>
      </c>
      <c r="AB57" s="96" t="n">
        <v>135.14</v>
      </c>
      <c r="AC57" s="96" t="n">
        <v>124.894</v>
      </c>
      <c r="AD57" s="96" t="n">
        <v>121.194</v>
      </c>
      <c r="AE57" s="96" t="n"/>
      <c r="AF57" s="97" t="n"/>
    </row>
    <row r="58">
      <c r="A58" s="95" t="inlineStr">
        <is>
          <t>Pentanes Plus</t>
        </is>
      </c>
      <c r="B58" s="175" t="n">
        <v>117.6278961891049</v>
      </c>
      <c r="C58" s="175" t="n">
        <v>137.6636358869803</v>
      </c>
      <c r="D58" s="175" t="n">
        <v>151.996873961166</v>
      </c>
      <c r="E58" s="175" t="n">
        <v>154.7539273757339</v>
      </c>
      <c r="F58" s="175" t="n">
        <v>160.2637934833664</v>
      </c>
      <c r="G58" s="175" t="n">
        <v>161.0414287908466</v>
      </c>
      <c r="H58" s="175" t="n">
        <v>169.2578343153002</v>
      </c>
      <c r="I58" s="175" t="n">
        <v>155.9578094085793</v>
      </c>
      <c r="J58" s="175" t="n">
        <v>142.2492543820254</v>
      </c>
      <c r="K58" s="175" t="n">
        <v>176.7664933823965</v>
      </c>
      <c r="L58" s="175" t="n">
        <v>166.1846922982461</v>
      </c>
      <c r="M58" s="175" t="n">
        <v>130.6013743738013</v>
      </c>
      <c r="N58" s="175" t="n">
        <v>108.6521308363239</v>
      </c>
      <c r="O58" s="175" t="n">
        <v>103.8463380008499</v>
      </c>
      <c r="P58" s="175" t="n">
        <v>102.7074807462137</v>
      </c>
      <c r="Q58" s="175" t="n">
        <v>95.50525093964778</v>
      </c>
      <c r="R58" s="175" t="n">
        <v>68.89035769144428</v>
      </c>
      <c r="S58" s="175" t="n">
        <v>86.55284702896542</v>
      </c>
      <c r="T58" s="175" t="n">
        <v>74.95178557694244</v>
      </c>
      <c r="U58" s="175" t="n">
        <v>61.02204550696713</v>
      </c>
      <c r="V58" s="175" t="n">
        <v>75.27747286134135</v>
      </c>
      <c r="W58" s="175" t="n">
        <v>26.36131261198805</v>
      </c>
      <c r="X58" s="175" t="n">
        <v>40.25120630093089</v>
      </c>
      <c r="Y58" s="175" t="n">
        <v>45.42357017311192</v>
      </c>
      <c r="Z58" s="175" t="n">
        <v>43.47963525618783</v>
      </c>
      <c r="AA58" s="175" t="n">
        <v>78.36917184312624</v>
      </c>
      <c r="AB58" s="96" t="n">
        <v>53.07897993202358</v>
      </c>
      <c r="AC58" s="96" t="n">
        <v>81.54561755450084</v>
      </c>
      <c r="AD58" s="96" t="n">
        <v>104.8483475602262</v>
      </c>
      <c r="AE58" s="96" t="n"/>
      <c r="AF58" s="97" t="n"/>
    </row>
    <row r="59">
      <c r="A59" s="95" t="inlineStr">
        <is>
          <t>Feedstocks, Naphtha less than 401 F</t>
        </is>
      </c>
      <c r="B59" s="175" t="n">
        <v>326.2589763553753</v>
      </c>
      <c r="C59" s="175" t="n">
        <v>279.3846664067888</v>
      </c>
      <c r="D59" s="175" t="n">
        <v>354.7970599345244</v>
      </c>
      <c r="E59" s="175" t="n">
        <v>325.8537636956519</v>
      </c>
      <c r="F59" s="175" t="n">
        <v>376.3040549624424</v>
      </c>
      <c r="G59" s="175" t="n">
        <v>354.9649433986129</v>
      </c>
      <c r="H59" s="175" t="n">
        <v>456.4095995298936</v>
      </c>
      <c r="I59" s="175" t="n">
        <v>507.8371895732458</v>
      </c>
      <c r="J59" s="175" t="n">
        <v>564.5389665295951</v>
      </c>
      <c r="K59" s="175" t="n">
        <v>485.8720694105798</v>
      </c>
      <c r="L59" s="175" t="n">
        <v>593.6731842286108</v>
      </c>
      <c r="M59" s="175" t="n">
        <v>489.9008963217015</v>
      </c>
      <c r="N59" s="175" t="n">
        <v>565.0344641696588</v>
      </c>
      <c r="O59" s="175" t="n">
        <v>575.4010276047298</v>
      </c>
      <c r="P59" s="175" t="n">
        <v>690.3697010886917</v>
      </c>
      <c r="Q59" s="175" t="n">
        <v>679.5028271034993</v>
      </c>
      <c r="R59" s="175" t="n">
        <v>618.1074601891271</v>
      </c>
      <c r="S59" s="175" t="n">
        <v>542.2570663451093</v>
      </c>
      <c r="T59" s="175" t="n">
        <v>467.0859945807441</v>
      </c>
      <c r="U59" s="175" t="n">
        <v>450.9542756083896</v>
      </c>
      <c r="V59" s="175" t="n">
        <v>474.5126649895861</v>
      </c>
      <c r="W59" s="175" t="n">
        <v>469.381030599</v>
      </c>
      <c r="X59" s="175" t="n">
        <v>432.2290865104988</v>
      </c>
      <c r="Y59" s="175" t="n">
        <v>498.7512692318972</v>
      </c>
      <c r="Z59" s="175" t="n">
        <v>435.231444270861</v>
      </c>
      <c r="AA59" s="175" t="n">
        <v>417.8204903378713</v>
      </c>
      <c r="AB59" s="96" t="n">
        <v>396.8860630865046</v>
      </c>
      <c r="AC59" s="96" t="n">
        <v>411.0916926327134</v>
      </c>
      <c r="AD59" s="96" t="n">
        <v>418.2936241116298</v>
      </c>
      <c r="AE59" s="96" t="n"/>
      <c r="AF59" s="97" t="n"/>
    </row>
    <row r="60">
      <c r="A60" s="95" t="inlineStr">
        <is>
          <t>Feedstocks, Other Oils greater than 401 F</t>
        </is>
      </c>
      <c r="B60" s="175" t="n">
        <v>662.1189183963671</v>
      </c>
      <c r="C60" s="175" t="n">
        <v>742.8920004434435</v>
      </c>
      <c r="D60" s="175" t="n">
        <v>671.9824724531568</v>
      </c>
      <c r="E60" s="175" t="n">
        <v>666.0750527887413</v>
      </c>
      <c r="F60" s="175" t="n">
        <v>641.0494693799305</v>
      </c>
      <c r="G60" s="175" t="n">
        <v>599.6736119393939</v>
      </c>
      <c r="H60" s="175" t="n">
        <v>523.2487330088416</v>
      </c>
      <c r="I60" s="175" t="n">
        <v>641.1606204352036</v>
      </c>
      <c r="J60" s="175" t="n">
        <v>617.3269107157263</v>
      </c>
      <c r="K60" s="175" t="n">
        <v>637.557533671771</v>
      </c>
      <c r="L60" s="175" t="n">
        <v>533.7520403996189</v>
      </c>
      <c r="M60" s="175" t="n">
        <v>506.6606444406236</v>
      </c>
      <c r="N60" s="175" t="n">
        <v>436.5373712602927</v>
      </c>
      <c r="O60" s="175" t="n">
        <v>482.9261227337704</v>
      </c>
      <c r="P60" s="175" t="n">
        <v>528.9779335689407</v>
      </c>
      <c r="Q60" s="175" t="n">
        <v>499.4504712629908</v>
      </c>
      <c r="R60" s="175" t="n">
        <v>573.3676989706861</v>
      </c>
      <c r="S60" s="175" t="n">
        <v>668.7594182819092</v>
      </c>
      <c r="T60" s="175" t="n">
        <v>598.9331927981071</v>
      </c>
      <c r="U60" s="175" t="n">
        <v>392.7338733667255</v>
      </c>
      <c r="V60" s="175" t="n">
        <v>433.1540905301528</v>
      </c>
      <c r="W60" s="175" t="n">
        <v>368.1530131508066</v>
      </c>
      <c r="X60" s="175" t="n">
        <v>267.39668662002</v>
      </c>
      <c r="Y60" s="175" t="n">
        <v>209.1076007198142</v>
      </c>
      <c r="Z60" s="175" t="n">
        <v>236.2149378838122</v>
      </c>
      <c r="AA60" s="175" t="n">
        <v>216.7795336811947</v>
      </c>
      <c r="AB60" s="96" t="n">
        <v>203.9649040826216</v>
      </c>
      <c r="AC60" s="96" t="n">
        <v>241.8000340247721</v>
      </c>
      <c r="AD60" s="96" t="n">
        <v>217.6985052494564</v>
      </c>
      <c r="AE60" s="96" t="n"/>
      <c r="AF60" s="97" t="n"/>
    </row>
    <row r="61">
      <c r="A61" s="95" t="inlineStr">
        <is>
          <t>Still Gas</t>
        </is>
      </c>
      <c r="B61" s="175" t="n">
        <v>36.72600000000009</v>
      </c>
      <c r="C61" s="175" t="n">
        <v>40.63200000000001</v>
      </c>
      <c r="D61" s="175" t="n">
        <v>28.54200000000003</v>
      </c>
      <c r="E61" s="175" t="n">
        <v>45.63000000000009</v>
      </c>
      <c r="F61" s="175" t="n">
        <v>35.37000000000004</v>
      </c>
      <c r="G61" s="175" t="n">
        <v>47.9039999999998</v>
      </c>
      <c r="H61" s="175" t="n">
        <v>2.159999999999985</v>
      </c>
      <c r="I61" s="175" t="n">
        <v>12.11399999999998</v>
      </c>
      <c r="J61" s="175" t="n">
        <v>6.203999999999915</v>
      </c>
      <c r="K61" s="175" t="n">
        <v>23.02200000000004</v>
      </c>
      <c r="L61" s="175" t="n">
        <v>16.98000000000011</v>
      </c>
      <c r="M61" s="175" t="n">
        <v>49.26599999999993</v>
      </c>
      <c r="N61" s="175" t="n">
        <v>61.72200000000002</v>
      </c>
      <c r="O61" s="175" t="n">
        <v>59.0159999999999</v>
      </c>
      <c r="P61" s="175" t="n">
        <v>62.85600000000009</v>
      </c>
      <c r="Q61" s="175" t="n">
        <v>67.66800000000008</v>
      </c>
      <c r="R61" s="175" t="n">
        <v>57.20999999999978</v>
      </c>
      <c r="S61" s="175" t="n">
        <v>44.21999999999995</v>
      </c>
      <c r="T61" s="175" t="n">
        <v>47.33400000000002</v>
      </c>
      <c r="U61" s="175" t="n">
        <v>133.8719999999998</v>
      </c>
      <c r="V61" s="175" t="n">
        <v>147.7706931281221</v>
      </c>
      <c r="W61" s="175" t="n">
        <v>163.56714</v>
      </c>
      <c r="X61" s="175" t="n">
        <v>160.6196967433178</v>
      </c>
      <c r="Y61" s="175" t="n">
        <v>166.7456887508901</v>
      </c>
      <c r="Z61" s="175" t="n">
        <v>164.5381709680701</v>
      </c>
      <c r="AA61" s="175" t="n">
        <v>162.1607940633997</v>
      </c>
      <c r="AB61" s="96" t="n">
        <v>166.1111575485759</v>
      </c>
      <c r="AC61" s="96" t="n">
        <v>163.8463692572394</v>
      </c>
      <c r="AD61" s="96" t="n">
        <v>166.8830078110832</v>
      </c>
      <c r="AE61" s="96" t="n"/>
      <c r="AF61" s="97" t="n"/>
    </row>
    <row r="62">
      <c r="A62" s="95" t="inlineStr">
        <is>
          <t>Petroleum Coke</t>
        </is>
      </c>
      <c r="B62" s="175" t="n">
        <v>27.15451565304842</v>
      </c>
      <c r="C62" s="175" t="n">
        <v>10.9250987023957</v>
      </c>
      <c r="D62" s="175" t="n">
        <v>75.39514159376232</v>
      </c>
      <c r="E62" s="175" t="n">
        <v>21.21642791617003</v>
      </c>
      <c r="F62" s="175" t="n">
        <v>42.15107893782267</v>
      </c>
      <c r="G62" s="175" t="n">
        <v>33.51969472929913</v>
      </c>
      <c r="H62" s="175" t="n">
        <v>27.51922421200226</v>
      </c>
      <c r="I62" s="175" t="n">
        <v>0</v>
      </c>
      <c r="J62" s="175" t="n">
        <v>55.99348962005787</v>
      </c>
      <c r="K62" s="175" t="n">
        <v>120.5327943552705</v>
      </c>
      <c r="L62" s="175" t="n">
        <v>7.191659836500321</v>
      </c>
      <c r="M62" s="175" t="n">
        <v>96.41743051335763</v>
      </c>
      <c r="N62" s="175" t="n">
        <v>65.58134704522281</v>
      </c>
      <c r="O62" s="175" t="n">
        <v>40.44391190506087</v>
      </c>
      <c r="P62" s="175" t="n">
        <v>135.0790956138909</v>
      </c>
      <c r="Q62" s="175" t="n">
        <v>105.1838584292724</v>
      </c>
      <c r="R62" s="175" t="n">
        <v>134.2470307994001</v>
      </c>
      <c r="S62" s="175" t="n">
        <v>117.8260018695373</v>
      </c>
      <c r="T62" s="175" t="n">
        <v>138.9202367170466</v>
      </c>
      <c r="U62" s="175" t="n">
        <v>108.3972635357017</v>
      </c>
      <c r="V62" s="175" t="n">
        <v>0</v>
      </c>
      <c r="W62" s="175" t="n">
        <v>0</v>
      </c>
      <c r="X62" s="175" t="n">
        <v>0</v>
      </c>
      <c r="Y62" s="175" t="n">
        <v>0</v>
      </c>
      <c r="Z62" s="175" t="n">
        <v>0</v>
      </c>
      <c r="AA62" s="175" t="n">
        <v>0</v>
      </c>
      <c r="AB62" s="96" t="n">
        <v>0</v>
      </c>
      <c r="AC62" s="96" t="n">
        <v>0</v>
      </c>
      <c r="AD62" s="96" t="n">
        <v>0</v>
      </c>
      <c r="AE62" s="96" t="n"/>
      <c r="AF62" s="97" t="n"/>
    </row>
    <row r="63">
      <c r="A63" s="95" t="inlineStr">
        <is>
          <t>Special Naphthas</t>
        </is>
      </c>
      <c r="B63" s="175" t="n">
        <v>100.8566248767212</v>
      </c>
      <c r="C63" s="175" t="n">
        <v>82.57643070517456</v>
      </c>
      <c r="D63" s="175" t="n">
        <v>98.74733961723243</v>
      </c>
      <c r="E63" s="175" t="n">
        <v>97.64622315707867</v>
      </c>
      <c r="F63" s="175" t="n">
        <v>76.83624201037215</v>
      </c>
      <c r="G63" s="175" t="n">
        <v>67.60929209532378</v>
      </c>
      <c r="H63" s="175" t="n">
        <v>71.19520012586931</v>
      </c>
      <c r="I63" s="175" t="n">
        <v>68.65103292821688</v>
      </c>
      <c r="J63" s="175" t="n">
        <v>103.9158323916878</v>
      </c>
      <c r="K63" s="175" t="n">
        <v>140.985455473948</v>
      </c>
      <c r="L63" s="175" t="n">
        <v>94.4140921086622</v>
      </c>
      <c r="M63" s="175" t="n">
        <v>77.91903047593345</v>
      </c>
      <c r="N63" s="175" t="n">
        <v>99.49438564625433</v>
      </c>
      <c r="O63" s="175" t="n">
        <v>75.84872601418475</v>
      </c>
      <c r="P63" s="175" t="n">
        <v>47.26142783576643</v>
      </c>
      <c r="Q63" s="175" t="n">
        <v>60.90071255142085</v>
      </c>
      <c r="R63" s="175" t="n">
        <v>68.92556217684628</v>
      </c>
      <c r="S63" s="175" t="n">
        <v>75.40382932130044</v>
      </c>
      <c r="T63" s="175" t="n">
        <v>83.19832980613964</v>
      </c>
      <c r="U63" s="175" t="n">
        <v>44.24670064925967</v>
      </c>
      <c r="V63" s="175" t="n">
        <v>25.29931785715399</v>
      </c>
      <c r="W63" s="175" t="n">
        <v>21.83182054027713</v>
      </c>
      <c r="X63" s="175" t="n">
        <v>14.05425549851175</v>
      </c>
      <c r="Y63" s="175" t="n">
        <v>96.55195028837387</v>
      </c>
      <c r="Z63" s="175" t="n">
        <v>104.4580252709413</v>
      </c>
      <c r="AA63" s="175" t="n">
        <v>97.03452462285981</v>
      </c>
      <c r="AB63" s="96" t="n">
        <v>88.73219946596019</v>
      </c>
      <c r="AC63" s="96" t="n">
        <v>94.91293925553268</v>
      </c>
      <c r="AD63" s="96" t="n">
        <v>86.47803600802463</v>
      </c>
      <c r="AE63" s="96" t="n"/>
      <c r="AF63" s="97" t="n"/>
    </row>
    <row r="64">
      <c r="A64" s="95" t="inlineStr">
        <is>
          <t>Distillate Fuel</t>
        </is>
      </c>
      <c r="B64" s="175" t="n">
        <v>7.044151797651491</v>
      </c>
      <c r="C64" s="175" t="n">
        <v>7.0832</v>
      </c>
      <c r="D64" s="175" t="n">
        <v>7.0832</v>
      </c>
      <c r="E64" s="175" t="n">
        <v>7.0832</v>
      </c>
      <c r="F64" s="175" t="n">
        <v>6.844374999999999</v>
      </c>
      <c r="G64" s="175" t="n">
        <v>6.844374999999999</v>
      </c>
      <c r="H64" s="175" t="n">
        <v>6.844374999999999</v>
      </c>
      <c r="I64" s="175" t="n">
        <v>6.844374999999999</v>
      </c>
      <c r="J64" s="175" t="n">
        <v>11.65</v>
      </c>
      <c r="K64" s="175" t="n">
        <v>11.65</v>
      </c>
      <c r="L64" s="175" t="n">
        <v>11.65</v>
      </c>
      <c r="M64" s="175" t="n">
        <v>11.65</v>
      </c>
      <c r="N64" s="175" t="n">
        <v>11.65</v>
      </c>
      <c r="O64" s="175" t="n">
        <v>11.65</v>
      </c>
      <c r="P64" s="175" t="n">
        <v>11.65</v>
      </c>
      <c r="Q64" s="175" t="n">
        <v>11.65</v>
      </c>
      <c r="R64" s="175" t="n">
        <v>17.475</v>
      </c>
      <c r="S64" s="175" t="n">
        <v>17.475</v>
      </c>
      <c r="T64" s="175" t="n">
        <v>17.475</v>
      </c>
      <c r="U64" s="175" t="n">
        <v>17.475</v>
      </c>
      <c r="V64" s="175" t="n">
        <v>5.825</v>
      </c>
      <c r="W64" s="175" t="n">
        <v>5.825</v>
      </c>
      <c r="X64" s="175" t="n">
        <v>5.825</v>
      </c>
      <c r="Y64" s="175" t="n">
        <v>5.825</v>
      </c>
      <c r="Z64" s="175" t="n">
        <v>5.825</v>
      </c>
      <c r="AA64" s="175" t="n">
        <v>5.825</v>
      </c>
      <c r="AB64" s="96" t="n">
        <v>5.825</v>
      </c>
      <c r="AC64" s="96" t="n">
        <v>5.825</v>
      </c>
      <c r="AD64" s="96" t="n">
        <v>5.825</v>
      </c>
      <c r="AE64" s="96" t="n"/>
      <c r="AF64" s="97" t="n"/>
    </row>
    <row r="65">
      <c r="A65" s="95" t="inlineStr">
        <is>
          <t>Residual Fuel</t>
        </is>
      </c>
      <c r="B65" s="175" t="n"/>
      <c r="C65" s="175" t="n"/>
      <c r="D65" s="175" t="n"/>
      <c r="E65" s="175" t="n"/>
      <c r="F65" s="175" t="n"/>
      <c r="G65" s="175" t="n"/>
      <c r="H65" s="175" t="n"/>
      <c r="I65" s="175" t="n"/>
      <c r="J65" s="175" t="n"/>
      <c r="K65" s="175" t="n"/>
      <c r="L65" s="175" t="n"/>
      <c r="M65" s="175" t="n"/>
      <c r="N65" s="175" t="n"/>
      <c r="O65" s="175" t="n"/>
      <c r="P65" s="175" t="n"/>
      <c r="Q65" s="175" t="n"/>
      <c r="R65" s="175" t="n"/>
      <c r="S65" s="175" t="n"/>
      <c r="T65" s="175" t="n"/>
      <c r="U65" s="175" t="n"/>
      <c r="V65" s="175" t="n"/>
      <c r="W65" s="175" t="n"/>
      <c r="X65" s="175" t="n"/>
      <c r="Y65" s="175" t="n"/>
      <c r="Z65" s="175" t="n"/>
      <c r="AA65" s="175" t="n"/>
      <c r="AB65" s="96" t="n"/>
      <c r="AC65" s="96" t="n"/>
      <c r="AD65" s="96" t="n"/>
      <c r="AE65" s="96" t="n"/>
      <c r="AF65" s="97" t="n"/>
    </row>
    <row r="66">
      <c r="A66" s="95" t="inlineStr">
        <is>
          <t>Waxes</t>
        </is>
      </c>
      <c r="B66" s="175" t="n">
        <v>33.299518</v>
      </c>
      <c r="C66" s="175" t="n">
        <v>35.126728</v>
      </c>
      <c r="D66" s="175" t="n">
        <v>37.258473</v>
      </c>
      <c r="E66" s="175" t="n">
        <v>40.026973</v>
      </c>
      <c r="F66" s="175" t="n">
        <v>40.58621</v>
      </c>
      <c r="G66" s="175" t="n">
        <v>40.591747</v>
      </c>
      <c r="H66" s="175" t="n">
        <v>48.664693</v>
      </c>
      <c r="I66" s="175" t="n">
        <v>43.7423</v>
      </c>
      <c r="J66" s="175" t="n">
        <v>42.369124</v>
      </c>
      <c r="K66" s="175" t="n">
        <v>37.435657</v>
      </c>
      <c r="L66" s="175" t="n">
        <v>33.083575</v>
      </c>
      <c r="M66" s="175" t="n">
        <v>36.333794</v>
      </c>
      <c r="N66" s="175" t="n">
        <v>32.16997</v>
      </c>
      <c r="O66" s="175" t="n">
        <v>31.045959</v>
      </c>
      <c r="P66" s="175" t="n">
        <v>30.769109</v>
      </c>
      <c r="Q66" s="175" t="n">
        <v>31.367453831</v>
      </c>
      <c r="R66" s="175" t="n">
        <v>26.145730611</v>
      </c>
      <c r="S66" s="175" t="n">
        <v>21.886576082</v>
      </c>
      <c r="T66" s="175" t="n">
        <v>19.14223955</v>
      </c>
      <c r="U66" s="175" t="n">
        <v>12.222667261</v>
      </c>
      <c r="V66" s="175" t="n">
        <v>17.082724715</v>
      </c>
      <c r="W66" s="175" t="n">
        <v>15.074953145</v>
      </c>
      <c r="X66" s="175" t="n">
        <v>15.291095477</v>
      </c>
      <c r="Y66" s="175" t="n">
        <v>16.488781799</v>
      </c>
      <c r="Z66" s="175" t="n">
        <v>14.783479928</v>
      </c>
      <c r="AA66" s="175" t="n">
        <v>12.357388008</v>
      </c>
      <c r="AB66" s="96" t="n">
        <v>12.84910683</v>
      </c>
      <c r="AC66" s="96" t="n">
        <v>10.161640825</v>
      </c>
      <c r="AD66" s="96" t="n">
        <v>12.411722589</v>
      </c>
      <c r="AE66" s="96" t="n"/>
      <c r="AF66" s="97" t="n"/>
    </row>
    <row r="67" ht="14" customHeight="1" s="163" thickBot="1">
      <c r="A67" s="99" t="inlineStr">
        <is>
          <t>Misc. Petro Products</t>
        </is>
      </c>
      <c r="B67" s="175" t="n">
        <v>137.834676</v>
      </c>
      <c r="C67" s="175" t="n">
        <v>152.626068</v>
      </c>
      <c r="D67" s="175" t="n">
        <v>100.062144</v>
      </c>
      <c r="E67" s="175" t="n">
        <v>94.718232</v>
      </c>
      <c r="F67" s="175" t="n">
        <v>105.852348</v>
      </c>
      <c r="G67" s="175" t="n">
        <v>97.123572</v>
      </c>
      <c r="H67" s="175" t="n">
        <v>89.03235599999999</v>
      </c>
      <c r="I67" s="175" t="n">
        <v>97.74954</v>
      </c>
      <c r="J67" s="175" t="n">
        <v>118.986084</v>
      </c>
      <c r="K67" s="175" t="n">
        <v>111.909168</v>
      </c>
      <c r="L67" s="175" t="n">
        <v>119.206332</v>
      </c>
      <c r="M67" s="175" t="n">
        <v>124.9038</v>
      </c>
      <c r="N67" s="175" t="n">
        <v>134.1774</v>
      </c>
      <c r="O67" s="175" t="n">
        <v>125.964468</v>
      </c>
      <c r="P67" s="175" t="n">
        <v>113.421924</v>
      </c>
      <c r="Q67" s="175" t="n">
        <v>112.791278628</v>
      </c>
      <c r="R67" s="175" t="n">
        <v>136.03287348</v>
      </c>
      <c r="S67" s="175" t="n">
        <v>133.47382356</v>
      </c>
      <c r="T67" s="175" t="n">
        <v>142.028916624</v>
      </c>
      <c r="U67" s="175" t="n">
        <v>151.825634604</v>
      </c>
      <c r="V67" s="175" t="n">
        <v>158.69992824</v>
      </c>
      <c r="W67" s="175" t="n">
        <v>164.74156272</v>
      </c>
      <c r="X67" s="175" t="n">
        <v>161.582447124</v>
      </c>
      <c r="Y67" s="175" t="n">
        <v>171.1615311</v>
      </c>
      <c r="Z67" s="175" t="n">
        <v>182.740437936</v>
      </c>
      <c r="AA67" s="175" t="n">
        <v>188.926108812</v>
      </c>
      <c r="AB67" s="100" t="n">
        <v>191.341313604</v>
      </c>
      <c r="AC67" s="100" t="n">
        <v>198.810323208</v>
      </c>
      <c r="AD67" s="100" t="n">
        <v>197.967787668</v>
      </c>
      <c r="AE67" s="100" t="n"/>
      <c r="AF67" s="101" t="n"/>
    </row>
    <row r="68" ht="14" customHeight="1" s="163" thickBot="1">
      <c r="A68" s="102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03" t="n"/>
      <c r="R68" s="77" t="n"/>
      <c r="S68" s="103" t="n"/>
      <c r="T68" s="77" t="n"/>
      <c r="U68" s="103" t="n"/>
      <c r="V68" s="77" t="n"/>
      <c r="W68" s="103" t="n"/>
      <c r="X68" s="77" t="n"/>
      <c r="Y68" s="103" t="n"/>
      <c r="Z68" s="77" t="n"/>
      <c r="AA68" s="103" t="n"/>
      <c r="AB68" s="77" t="n"/>
      <c r="AC68" s="103" t="n"/>
      <c r="AD68" s="77" t="n"/>
      <c r="AE68" s="103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94" t="n">
        <v>2020</v>
      </c>
    </row>
    <row r="70" ht="14" customHeight="1" s="163" thickBot="1">
      <c r="A70" s="75" t="inlineStr">
        <is>
          <t>Lubricants</t>
        </is>
      </c>
      <c r="B70" s="86" t="n">
        <v>176</v>
      </c>
      <c r="C70" s="86" t="n">
        <v>157.45</v>
      </c>
      <c r="D70" s="86" t="n">
        <v>160.527</v>
      </c>
      <c r="E70" s="86" t="n">
        <v>163.458</v>
      </c>
      <c r="F70" s="86" t="n">
        <v>170.846</v>
      </c>
      <c r="G70" s="86" t="n">
        <v>167.913</v>
      </c>
      <c r="H70" s="86" t="n">
        <v>162.957</v>
      </c>
      <c r="I70" s="86" t="n">
        <v>172.146</v>
      </c>
      <c r="J70" s="86" t="n">
        <v>180.212</v>
      </c>
      <c r="K70" s="86" t="n">
        <v>182.097</v>
      </c>
      <c r="L70" s="86" t="n">
        <v>179.366</v>
      </c>
      <c r="M70" s="86" t="n">
        <v>164.339</v>
      </c>
      <c r="N70" s="86" t="n">
        <v>162.392</v>
      </c>
      <c r="O70" s="86" t="n">
        <v>150.134</v>
      </c>
      <c r="P70" s="86" t="n">
        <v>152.102</v>
      </c>
      <c r="Q70" s="86" t="n">
        <v>151.307</v>
      </c>
      <c r="R70" s="86" t="n">
        <v>147.414</v>
      </c>
      <c r="S70" s="86" t="n">
        <v>152.231</v>
      </c>
      <c r="T70" s="86" t="n">
        <v>141.33</v>
      </c>
      <c r="U70" s="86" t="n">
        <v>127.065</v>
      </c>
      <c r="V70" s="86" t="n">
        <v>154.773</v>
      </c>
      <c r="W70" s="86" t="n">
        <v>148.372</v>
      </c>
      <c r="X70" s="86" t="n">
        <v>135.408</v>
      </c>
      <c r="Y70" s="86" t="n">
        <v>143.361</v>
      </c>
      <c r="Z70" s="86" t="n">
        <v>149.361</v>
      </c>
      <c r="AA70" s="86" t="n">
        <v>162.81</v>
      </c>
      <c r="AB70" s="86" t="n">
        <v>154.36</v>
      </c>
      <c r="AC70" s="86" t="n">
        <v>141.985</v>
      </c>
      <c r="AD70" s="86" t="n">
        <v>137.779</v>
      </c>
      <c r="AE70" s="86" t="n"/>
      <c r="AF70" s="87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63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63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03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95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94" t="n">
        <v>2020</v>
      </c>
    </row>
    <row r="75">
      <c r="A75" s="104" t="inlineStr">
        <is>
          <t>Industrial Sector</t>
        </is>
      </c>
      <c r="L75" s="61" t="n"/>
      <c r="Q75" s="60" t="n"/>
      <c r="AF75" s="105" t="n"/>
    </row>
    <row r="76">
      <c r="A76" s="95" t="inlineStr">
        <is>
          <t>Coking Coal</t>
        </is>
      </c>
      <c r="B76" s="106">
        <f>IF(ISERROR(VLOOKUP($A76,NonEConsump,B$73,FALSE)/VLOOKUP($A76,IndCons,B$73,FALSE)),0,VLOOKUP($A76,NonEConsump,B$73,FALSE)/VLOOKUP($A76,IndCons,B$73,FALSE))</f>
        <v/>
      </c>
      <c r="C76" s="106">
        <f>IF(ISERROR(VLOOKUP($A76,NonEConsump,C$73,FALSE)/VLOOKUP($A76,IndCons,C$73,FALSE)),0,VLOOKUP($A76,NonEConsump,C$73,FALSE)/VLOOKUP($A76,IndCons,C$73,FALSE))</f>
        <v/>
      </c>
      <c r="D76" s="106">
        <f>IF(ISERROR(VLOOKUP($A76,NonEConsump,D$73,FALSE)/VLOOKUP($A76,IndCons,D$73,FALSE)),0,VLOOKUP($A76,NonEConsump,D$73,FALSE)/VLOOKUP($A76,IndCons,D$73,FALSE))</f>
        <v/>
      </c>
      <c r="E76" s="106">
        <f>IF(ISERROR(VLOOKUP($A76,NonEConsump,E$73,FALSE)/VLOOKUP($A76,IndCons,E$73,FALSE)),0,VLOOKUP($A76,NonEConsump,E$73,FALSE)/VLOOKUP($A76,IndCons,E$73,FALSE))</f>
        <v/>
      </c>
      <c r="F76" s="106">
        <f>IF(ISERROR(VLOOKUP($A76,NonEConsump,F$73,FALSE)/VLOOKUP($A76,IndCons,F$73,FALSE)),0,VLOOKUP($A76,NonEConsump,F$73,FALSE)/VLOOKUP($A76,IndCons,F$73,FALSE))</f>
        <v/>
      </c>
      <c r="G76" s="106">
        <f>IF(ISERROR(VLOOKUP($A76,NonEConsump,G$73,FALSE)/VLOOKUP($A76,IndCons,G$73,FALSE)),0,VLOOKUP($A76,NonEConsump,G$73,FALSE)/VLOOKUP($A76,IndCons,G$73,FALSE))</f>
        <v/>
      </c>
      <c r="H76" s="106">
        <f>IF(ISERROR(VLOOKUP($A76,NonEConsump,H$73,FALSE)/VLOOKUP($A76,IndCons,H$73,FALSE)),0,VLOOKUP($A76,NonEConsump,H$73,FALSE)/VLOOKUP($A76,IndCons,H$73,FALSE))</f>
        <v/>
      </c>
      <c r="I76" s="106">
        <f>IF(ISERROR(VLOOKUP($A76,NonEConsump,I$73,FALSE)/VLOOKUP($A76,IndCons,I$73,FALSE)),0,VLOOKUP($A76,NonEConsump,I$73,FALSE)/VLOOKUP($A76,IndCons,I$73,FALSE))</f>
        <v/>
      </c>
      <c r="J76" s="106">
        <f>IF(ISERROR(VLOOKUP($A76,NonEConsump,J$73,FALSE)/VLOOKUP($A76,IndCons,J$73,FALSE)),0,VLOOKUP($A76,NonEConsump,J$73,FALSE)/VLOOKUP($A76,IndCons,J$73,FALSE))</f>
        <v/>
      </c>
      <c r="K76" s="106">
        <f>IF(ISERROR(VLOOKUP($A76,NonEConsump,K$73,FALSE)/VLOOKUP($A76,IndCons,K$73,FALSE)),0,VLOOKUP($A76,NonEConsump,K$73,FALSE)/VLOOKUP($A76,IndCons,K$73,FALSE))</f>
        <v/>
      </c>
      <c r="L76" s="106">
        <f>IF(ISERROR(VLOOKUP($A76,NonEConsump,L$73,FALSE)/VLOOKUP($A76,IndCons,L$73,FALSE)),0,VLOOKUP($A76,NonEConsump,L$73,FALSE)/VLOOKUP($A76,IndCons,L$73,FALSE))</f>
        <v/>
      </c>
      <c r="M76" s="106">
        <f>IF(ISERROR(VLOOKUP($A76,NonEConsump,M$73,FALSE)/VLOOKUP($A76,IndCons,M$73,FALSE)),0,VLOOKUP($A76,NonEConsump,M$73,FALSE)/VLOOKUP($A76,IndCons,M$73,FALSE))</f>
        <v/>
      </c>
      <c r="N76" s="106">
        <f>IF(ISERROR(VLOOKUP($A76,NonEConsump,N$73,FALSE)/VLOOKUP($A76,IndCons,N$73,FALSE)),0,VLOOKUP($A76,NonEConsump,N$73,FALSE)/VLOOKUP($A76,IndCons,N$73,FALSE))</f>
        <v/>
      </c>
      <c r="O76" s="106">
        <f>IF(ISERROR(VLOOKUP($A76,NonEConsump,O$73,FALSE)/VLOOKUP($A76,IndCons,O$73,FALSE)),0,VLOOKUP($A76,NonEConsump,O$73,FALSE)/VLOOKUP($A76,IndCons,O$73,FALSE))</f>
        <v/>
      </c>
      <c r="P76" s="106">
        <f>IF(ISERROR(VLOOKUP($A76,NonEConsump,P$73,FALSE)/VLOOKUP($A76,IndCons,P$73,FALSE)),0,VLOOKUP($A76,NonEConsump,P$73,FALSE)/VLOOKUP($A76,IndCons,P$73,FALSE))</f>
        <v/>
      </c>
      <c r="Q76" s="106">
        <f>IF(ISERROR(VLOOKUP($A76,NonEConsump,Q$73,FALSE)/VLOOKUP($A76,IndCons,Q$73,FALSE)),0,VLOOKUP($A76,NonEConsump,Q$73,FALSE)/VLOOKUP($A76,IndCons,Q$73,FALSE))</f>
        <v/>
      </c>
      <c r="R76" s="106">
        <f>IF(ISERROR(VLOOKUP($A76,NonEConsump,R$73,FALSE)/VLOOKUP($A76,IndCons,R$73,FALSE)),0,VLOOKUP($A76,NonEConsump,R$73,FALSE)/VLOOKUP($A76,IndCons,R$73,FALSE))</f>
        <v/>
      </c>
      <c r="S76" s="106">
        <f>IF(ISERROR(VLOOKUP($A76,NonEConsump,S$73,FALSE)/VLOOKUP($A76,IndCons,S$73,FALSE)),0,VLOOKUP($A76,NonEConsump,S$73,FALSE)/VLOOKUP($A76,IndCons,S$73,FALSE))</f>
        <v/>
      </c>
      <c r="T76" s="106">
        <f>IF(ISERROR(VLOOKUP($A76,NonEConsump,T$73,FALSE)/VLOOKUP($A76,IndCons,T$73,FALSE)),0,VLOOKUP($A76,NonEConsump,T$73,FALSE)/VLOOKUP($A76,IndCons,T$73,FALSE))</f>
        <v/>
      </c>
      <c r="U76" s="106">
        <f>IF(ISERROR(VLOOKUP($A76,NonEConsump,U$73,FALSE)/VLOOKUP($A76,IndCons,U$73,FALSE)),0,VLOOKUP($A76,NonEConsump,U$73,FALSE)/VLOOKUP($A76,IndCons,U$73,FALSE))</f>
        <v/>
      </c>
      <c r="V76" s="106">
        <f>IF(ISERROR(VLOOKUP($A76,NonEConsump,V$73,FALSE)/VLOOKUP($A76,IndCons,V$73,FALSE)),0,VLOOKUP($A76,NonEConsump,V$73,FALSE)/VLOOKUP($A76,IndCons,V$73,FALSE))</f>
        <v/>
      </c>
      <c r="W76" s="106">
        <f>IF(ISERROR(VLOOKUP($A76,NonEConsump,W$73,FALSE)/VLOOKUP($A76,IndCons,W$73,FALSE)),0,VLOOKUP($A76,NonEConsump,W$73,FALSE)/VLOOKUP($A76,IndCons,W$73,FALSE))</f>
        <v/>
      </c>
      <c r="X76" s="106">
        <f>IF(ISERROR(VLOOKUP($A76,NonEConsump,X$73,FALSE)/VLOOKUP($A76,IndCons,X$73,FALSE)),0,VLOOKUP($A76,NonEConsump,X$73,FALSE)/VLOOKUP($A76,IndCons,X$73,FALSE))</f>
        <v/>
      </c>
      <c r="Y76" s="106">
        <f>IF(ISERROR(VLOOKUP($A76,NonEConsump,Y$73,FALSE)/VLOOKUP($A76,IndCons,Y$73,FALSE)),0,VLOOKUP($A76,NonEConsump,Y$73,FALSE)/VLOOKUP($A76,IndCons,Y$73,FALSE))</f>
        <v/>
      </c>
      <c r="Z76" s="106">
        <f>IF(ISERROR(VLOOKUP($A76,NonEConsump,Z$73,FALSE)/VLOOKUP($A76,IndCons,Z$73,FALSE)),0,VLOOKUP($A76,NonEConsump,Z$73,FALSE)/VLOOKUP($A76,IndCons,Z$73,FALSE))</f>
        <v/>
      </c>
      <c r="AA76" s="106">
        <f>IF(ISERROR(VLOOKUP($A76,NonEConsump,AA$73,FALSE)/VLOOKUP($A76,IndCons,AA$73,FALSE)),0,VLOOKUP($A76,NonEConsump,AA$73,FALSE)/VLOOKUP($A76,IndCons,AA$73,FALSE))</f>
        <v/>
      </c>
      <c r="AB76" s="106">
        <f>IF(ISERROR(VLOOKUP($A76,NonEConsump,AB$73,FALSE)/VLOOKUP($A76,IndCons,AB$73,FALSE)),0,VLOOKUP($A76,NonEConsump,AB$73,FALSE)/VLOOKUP($A76,IndCons,AB$73,FALSE))</f>
        <v/>
      </c>
      <c r="AC76" s="106">
        <f>IF(ISERROR(VLOOKUP($A76,NonEConsump,AC$73,FALSE)/VLOOKUP($A76,IndCons,AC$73,FALSE)),0,VLOOKUP($A76,NonEConsump,AC$73,FALSE)/VLOOKUP($A76,IndCons,AC$73,FALSE))</f>
        <v/>
      </c>
      <c r="AD76" s="106">
        <f>IF(ISERROR(VLOOKUP($A76,NonEConsump,AD$73,FALSE)/VLOOKUP($A76,IndCons,AD$73,FALSE)),0,VLOOKUP($A76,NonEConsump,AD$73,FALSE)/VLOOKUP($A76,IndCons,AD$73,FALSE))</f>
        <v/>
      </c>
      <c r="AE76" s="106" t="n"/>
      <c r="AF76" s="107" t="n"/>
    </row>
    <row r="77">
      <c r="A77" s="95" t="inlineStr">
        <is>
          <t>Other Coal</t>
        </is>
      </c>
      <c r="B77" s="192">
        <f>IF(ISERROR(VLOOKUP($A77,NonEConsump,B$73,FALSE)/VLOOKUP($A77,IndCons,B$73,FALSE)),0,VLOOKUP($A77,NonEConsump,B$73,FALSE)/VLOOKUP($A77,IndCons,B$73,FALSE))</f>
        <v/>
      </c>
      <c r="C77" s="192">
        <f>IF(ISERROR(VLOOKUP($A77,NonEConsump,C$73,FALSE)/VLOOKUP($A77,IndCons,C$73,FALSE)),0,VLOOKUP($A77,NonEConsump,C$73,FALSE)/VLOOKUP($A77,IndCons,C$73,FALSE))</f>
        <v/>
      </c>
      <c r="D77" s="192">
        <f>IF(ISERROR(VLOOKUP($A77,NonEConsump,D$73,FALSE)/VLOOKUP($A77,IndCons,D$73,FALSE)),0,VLOOKUP($A77,NonEConsump,D$73,FALSE)/VLOOKUP($A77,IndCons,D$73,FALSE))</f>
        <v/>
      </c>
      <c r="E77" s="192">
        <f>IF(ISERROR(VLOOKUP($A77,NonEConsump,E$73,FALSE)/VLOOKUP($A77,IndCons,E$73,FALSE)),0,VLOOKUP($A77,NonEConsump,E$73,FALSE)/VLOOKUP($A77,IndCons,E$73,FALSE))</f>
        <v/>
      </c>
      <c r="F77" s="192">
        <f>IF(ISERROR(VLOOKUP($A77,NonEConsump,F$73,FALSE)/VLOOKUP($A77,IndCons,F$73,FALSE)),0,VLOOKUP($A77,NonEConsump,F$73,FALSE)/VLOOKUP($A77,IndCons,F$73,FALSE))</f>
        <v/>
      </c>
      <c r="G77" s="192">
        <f>IF(ISERROR(VLOOKUP($A77,NonEConsump,G$73,FALSE)/VLOOKUP($A77,IndCons,G$73,FALSE)),0,VLOOKUP($A77,NonEConsump,G$73,FALSE)/VLOOKUP($A77,IndCons,G$73,FALSE))</f>
        <v/>
      </c>
      <c r="H77" s="192">
        <f>IF(ISERROR(VLOOKUP($A77,NonEConsump,H$73,FALSE)/VLOOKUP($A77,IndCons,H$73,FALSE)),0,VLOOKUP($A77,NonEConsump,H$73,FALSE)/VLOOKUP($A77,IndCons,H$73,FALSE))</f>
        <v/>
      </c>
      <c r="I77" s="192">
        <f>IF(ISERROR(VLOOKUP($A77,NonEConsump,I$73,FALSE)/VLOOKUP($A77,IndCons,I$73,FALSE)),0,VLOOKUP($A77,NonEConsump,I$73,FALSE)/VLOOKUP($A77,IndCons,I$73,FALSE))</f>
        <v/>
      </c>
      <c r="J77" s="192">
        <f>IF(ISERROR(VLOOKUP($A77,NonEConsump,J$73,FALSE)/VLOOKUP($A77,IndCons,J$73,FALSE)),0,VLOOKUP($A77,NonEConsump,J$73,FALSE)/VLOOKUP($A77,IndCons,J$73,FALSE))</f>
        <v/>
      </c>
      <c r="K77" s="192">
        <f>IF(ISERROR(VLOOKUP($A77,NonEConsump,K$73,FALSE)/VLOOKUP($A77,IndCons,K$73,FALSE)),0,VLOOKUP($A77,NonEConsump,K$73,FALSE)/VLOOKUP($A77,IndCons,K$73,FALSE))</f>
        <v/>
      </c>
      <c r="L77" s="192">
        <f>IF(ISERROR(VLOOKUP($A77,NonEConsump,L$73,FALSE)/VLOOKUP($A77,IndCons,L$73,FALSE)),0,VLOOKUP($A77,NonEConsump,L$73,FALSE)/VLOOKUP($A77,IndCons,L$73,FALSE))</f>
        <v/>
      </c>
      <c r="M77" s="192">
        <f>IF(ISERROR(VLOOKUP($A77,NonEConsump,M$73,FALSE)/VLOOKUP($A77,IndCons,M$73,FALSE)),0,VLOOKUP($A77,NonEConsump,M$73,FALSE)/VLOOKUP($A77,IndCons,M$73,FALSE))</f>
        <v/>
      </c>
      <c r="N77" s="192">
        <f>IF(ISERROR(VLOOKUP($A77,NonEConsump,N$73,FALSE)/VLOOKUP($A77,IndCons,N$73,FALSE)),0,VLOOKUP($A77,NonEConsump,N$73,FALSE)/VLOOKUP($A77,IndCons,N$73,FALSE))</f>
        <v/>
      </c>
      <c r="O77" s="192">
        <f>IF(ISERROR(VLOOKUP($A77,NonEConsump,O$73,FALSE)/VLOOKUP($A77,IndCons,O$73,FALSE)),0,VLOOKUP($A77,NonEConsump,O$73,FALSE)/VLOOKUP($A77,IndCons,O$73,FALSE))</f>
        <v/>
      </c>
      <c r="P77" s="192">
        <f>IF(ISERROR(VLOOKUP($A77,NonEConsump,P$73,FALSE)/VLOOKUP($A77,IndCons,P$73,FALSE)),0,VLOOKUP($A77,NonEConsump,P$73,FALSE)/VLOOKUP($A77,IndCons,P$73,FALSE))</f>
        <v/>
      </c>
      <c r="Q77" s="192">
        <f>IF(ISERROR(VLOOKUP($A77,NonEConsump,Q$73,FALSE)/VLOOKUP($A77,IndCons,Q$73,FALSE)),0,VLOOKUP($A77,NonEConsump,Q$73,FALSE)/VLOOKUP($A77,IndCons,Q$73,FALSE))</f>
        <v/>
      </c>
      <c r="R77" s="192">
        <f>IF(ISERROR(VLOOKUP($A77,NonEConsump,R$73,FALSE)/VLOOKUP($A77,IndCons,R$73,FALSE)),0,VLOOKUP($A77,NonEConsump,R$73,FALSE)/VLOOKUP($A77,IndCons,R$73,FALSE))</f>
        <v/>
      </c>
      <c r="S77" s="192">
        <f>IF(ISERROR(VLOOKUP($A77,NonEConsump,S$73,FALSE)/VLOOKUP($A77,IndCons,S$73,FALSE)),0,VLOOKUP($A77,NonEConsump,S$73,FALSE)/VLOOKUP($A77,IndCons,S$73,FALSE))</f>
        <v/>
      </c>
      <c r="T77" s="192">
        <f>IF(ISERROR(VLOOKUP($A77,NonEConsump,T$73,FALSE)/VLOOKUP($A77,IndCons,T$73,FALSE)),0,VLOOKUP($A77,NonEConsump,T$73,FALSE)/VLOOKUP($A77,IndCons,T$73,FALSE))</f>
        <v/>
      </c>
      <c r="U77" s="192">
        <f>IF(ISERROR(VLOOKUP($A77,NonEConsump,U$73,FALSE)/VLOOKUP($A77,IndCons,U$73,FALSE)),0,VLOOKUP($A77,NonEConsump,U$73,FALSE)/VLOOKUP($A77,IndCons,U$73,FALSE))</f>
        <v/>
      </c>
      <c r="V77" s="192">
        <f>IF(ISERROR(VLOOKUP($A77,NonEConsump,V$73,FALSE)/VLOOKUP($A77,IndCons,V$73,FALSE)),0,VLOOKUP($A77,NonEConsump,V$73,FALSE)/VLOOKUP($A77,IndCons,V$73,FALSE))</f>
        <v/>
      </c>
      <c r="W77" s="192">
        <f>IF(ISERROR(VLOOKUP($A77,NonEConsump,W$73,FALSE)/VLOOKUP($A77,IndCons,W$73,FALSE)),0,VLOOKUP($A77,NonEConsump,W$73,FALSE)/VLOOKUP($A77,IndCons,W$73,FALSE))</f>
        <v/>
      </c>
      <c r="X77" s="192">
        <f>IF(ISERROR(VLOOKUP($A77,NonEConsump,X$73,FALSE)/VLOOKUP($A77,IndCons,X$73,FALSE)),0,VLOOKUP($A77,NonEConsump,X$73,FALSE)/VLOOKUP($A77,IndCons,X$73,FALSE))</f>
        <v/>
      </c>
      <c r="Y77" s="192">
        <f>IF(ISERROR(VLOOKUP($A77,NonEConsump,Y$73,FALSE)/VLOOKUP($A77,IndCons,Y$73,FALSE)),0,VLOOKUP($A77,NonEConsump,Y$73,FALSE)/VLOOKUP($A77,IndCons,Y$73,FALSE))</f>
        <v/>
      </c>
      <c r="Z77" s="192">
        <f>IF(ISERROR(VLOOKUP($A77,NonEConsump,Z$73,FALSE)/VLOOKUP($A77,IndCons,Z$73,FALSE)),0,VLOOKUP($A77,NonEConsump,Z$73,FALSE)/VLOOKUP($A77,IndCons,Z$73,FALSE))</f>
        <v/>
      </c>
      <c r="AA77" s="192">
        <f>IF(ISERROR(VLOOKUP($A77,NonEConsump,AA$73,FALSE)/VLOOKUP($A77,IndCons,AA$73,FALSE)),0,VLOOKUP($A77,NonEConsump,AA$73,FALSE)/VLOOKUP($A77,IndCons,AA$73,FALSE))</f>
        <v/>
      </c>
      <c r="AB77" s="192">
        <f>IF(ISERROR(VLOOKUP($A77,NonEConsump,AB$73,FALSE)/VLOOKUP($A77,IndCons,AB$73,FALSE)),0,VLOOKUP($A77,NonEConsump,AB$73,FALSE)/VLOOKUP($A77,IndCons,AB$73,FALSE))</f>
        <v/>
      </c>
      <c r="AC77" s="192">
        <f>IF(ISERROR(VLOOKUP($A77,NonEConsump,AC$73,FALSE)/VLOOKUP($A77,IndCons,AC$73,FALSE)),0,VLOOKUP($A77,NonEConsump,AC$73,FALSE)/VLOOKUP($A77,IndCons,AC$73,FALSE))</f>
        <v/>
      </c>
      <c r="AD77" s="192">
        <f>IF(ISERROR(VLOOKUP($A77,NonEConsump,AD$73,FALSE)/VLOOKUP($A77,IndCons,AD$73,FALSE)),0,VLOOKUP($A77,NonEConsump,AD$73,FALSE)/VLOOKUP($A77,IndCons,AD$73,FALSE))</f>
        <v/>
      </c>
      <c r="AE77" s="106" t="n"/>
      <c r="AF77" s="107" t="n"/>
    </row>
    <row r="78">
      <c r="A78" s="95" t="inlineStr">
        <is>
          <t>Natural Gas</t>
        </is>
      </c>
      <c r="B78" s="106">
        <f>IF(ISERROR(VLOOKUP($A78,NonEConsump,B$73,FALSE)/VLOOKUP($A78,IndCons,B$73,FALSE)),0,VLOOKUP($A78,NonEConsump,B$73,FALSE)/VLOOKUP($A78,IndCons,B$73,FALSE))</f>
        <v/>
      </c>
      <c r="C78" s="106">
        <f>IF(ISERROR(VLOOKUP($A78,NonEConsump,C$73,FALSE)/VLOOKUP($A78,IndCons,C$73,FALSE)),0,VLOOKUP($A78,NonEConsump,C$73,FALSE)/VLOOKUP($A78,IndCons,C$73,FALSE))</f>
        <v/>
      </c>
      <c r="D78" s="106">
        <f>IF(ISERROR(VLOOKUP($A78,NonEConsump,D$73,FALSE)/VLOOKUP($A78,IndCons,D$73,FALSE)),0,VLOOKUP($A78,NonEConsump,D$73,FALSE)/VLOOKUP($A78,IndCons,D$73,FALSE))</f>
        <v/>
      </c>
      <c r="E78" s="106">
        <f>IF(ISERROR(VLOOKUP($A78,NonEConsump,E$73,FALSE)/VLOOKUP($A78,IndCons,E$73,FALSE)),0,VLOOKUP($A78,NonEConsump,E$73,FALSE)/VLOOKUP($A78,IndCons,E$73,FALSE))</f>
        <v/>
      </c>
      <c r="F78" s="106">
        <f>IF(ISERROR(VLOOKUP($A78,NonEConsump,F$73,FALSE)/VLOOKUP($A78,IndCons,F$73,FALSE)),0,VLOOKUP($A78,NonEConsump,F$73,FALSE)/VLOOKUP($A78,IndCons,F$73,FALSE))</f>
        <v/>
      </c>
      <c r="G78" s="106">
        <f>IF(ISERROR(VLOOKUP($A78,NonEConsump,G$73,FALSE)/VLOOKUP($A78,IndCons,G$73,FALSE)),0,VLOOKUP($A78,NonEConsump,G$73,FALSE)/VLOOKUP($A78,IndCons,G$73,FALSE))</f>
        <v/>
      </c>
      <c r="H78" s="106">
        <f>IF(ISERROR(VLOOKUP($A78,NonEConsump,H$73,FALSE)/VLOOKUP($A78,IndCons,H$73,FALSE)),0,VLOOKUP($A78,NonEConsump,H$73,FALSE)/VLOOKUP($A78,IndCons,H$73,FALSE))</f>
        <v/>
      </c>
      <c r="I78" s="106">
        <f>IF(ISERROR(VLOOKUP($A78,NonEConsump,I$73,FALSE)/VLOOKUP($A78,IndCons,I$73,FALSE)),0,VLOOKUP($A78,NonEConsump,I$73,FALSE)/VLOOKUP($A78,IndCons,I$73,FALSE))</f>
        <v/>
      </c>
      <c r="J78" s="106">
        <f>IF(ISERROR(VLOOKUP($A78,NonEConsump,J$73,FALSE)/VLOOKUP($A78,IndCons,J$73,FALSE)),0,VLOOKUP($A78,NonEConsump,J$73,FALSE)/VLOOKUP($A78,IndCons,J$73,FALSE))</f>
        <v/>
      </c>
      <c r="K78" s="106">
        <f>IF(ISERROR(VLOOKUP($A78,NonEConsump,K$73,FALSE)/VLOOKUP($A78,IndCons,K$73,FALSE)),0,VLOOKUP($A78,NonEConsump,K$73,FALSE)/VLOOKUP($A78,IndCons,K$73,FALSE))</f>
        <v/>
      </c>
      <c r="L78" s="106">
        <f>IF(ISERROR(VLOOKUP($A78,NonEConsump,L$73,FALSE)/VLOOKUP($A78,IndCons,L$73,FALSE)),0,VLOOKUP($A78,NonEConsump,L$73,FALSE)/VLOOKUP($A78,IndCons,L$73,FALSE))</f>
        <v/>
      </c>
      <c r="M78" s="106">
        <f>IF(ISERROR(VLOOKUP($A78,NonEConsump,M$73,FALSE)/VLOOKUP($A78,IndCons,M$73,FALSE)),0,VLOOKUP($A78,NonEConsump,M$73,FALSE)/VLOOKUP($A78,IndCons,M$73,FALSE))</f>
        <v/>
      </c>
      <c r="N78" s="106">
        <f>IF(ISERROR(VLOOKUP($A78,NonEConsump,N$73,FALSE)/VLOOKUP($A78,IndCons,N$73,FALSE)),0,VLOOKUP($A78,NonEConsump,N$73,FALSE)/VLOOKUP($A78,IndCons,N$73,FALSE))</f>
        <v/>
      </c>
      <c r="O78" s="106">
        <f>IF(ISERROR(VLOOKUP($A78,NonEConsump,O$73,FALSE)/VLOOKUP($A78,IndCons,O$73,FALSE)),0,VLOOKUP($A78,NonEConsump,O$73,FALSE)/VLOOKUP($A78,IndCons,O$73,FALSE))</f>
        <v/>
      </c>
      <c r="P78" s="106">
        <f>IF(ISERROR(VLOOKUP($A78,NonEConsump,P$73,FALSE)/VLOOKUP($A78,IndCons,P$73,FALSE)),0,VLOOKUP($A78,NonEConsump,P$73,FALSE)/VLOOKUP($A78,IndCons,P$73,FALSE))</f>
        <v/>
      </c>
      <c r="Q78" s="106">
        <f>IF(ISERROR(VLOOKUP($A78,NonEConsump,Q$73,FALSE)/VLOOKUP($A78,IndCons,Q$73,FALSE)),0,VLOOKUP($A78,NonEConsump,Q$73,FALSE)/VLOOKUP($A78,IndCons,Q$73,FALSE))</f>
        <v/>
      </c>
      <c r="R78" s="106">
        <f>IF(ISERROR(VLOOKUP($A78,NonEConsump,R$73,FALSE)/VLOOKUP($A78,IndCons,R$73,FALSE)),0,VLOOKUP($A78,NonEConsump,R$73,FALSE)/VLOOKUP($A78,IndCons,R$73,FALSE))</f>
        <v/>
      </c>
      <c r="S78" s="106">
        <f>IF(ISERROR(VLOOKUP($A78,NonEConsump,S$73,FALSE)/VLOOKUP($A78,IndCons,S$73,FALSE)),0,VLOOKUP($A78,NonEConsump,S$73,FALSE)/VLOOKUP($A78,IndCons,S$73,FALSE))</f>
        <v/>
      </c>
      <c r="T78" s="106">
        <f>IF(ISERROR(VLOOKUP($A78,NonEConsump,T$73,FALSE)/VLOOKUP($A78,IndCons,T$73,FALSE)),0,VLOOKUP($A78,NonEConsump,T$73,FALSE)/VLOOKUP($A78,IndCons,T$73,FALSE))</f>
        <v/>
      </c>
      <c r="U78" s="106">
        <f>IF(ISERROR(VLOOKUP($A78,NonEConsump,U$73,FALSE)/VLOOKUP($A78,IndCons,U$73,FALSE)),0,VLOOKUP($A78,NonEConsump,U$73,FALSE)/VLOOKUP($A78,IndCons,U$73,FALSE))</f>
        <v/>
      </c>
      <c r="V78" s="106">
        <f>IF(ISERROR(VLOOKUP($A78,NonEConsump,V$73,FALSE)/VLOOKUP($A78,IndCons,V$73,FALSE)),0,VLOOKUP($A78,NonEConsump,V$73,FALSE)/VLOOKUP($A78,IndCons,V$73,FALSE))</f>
        <v/>
      </c>
      <c r="W78" s="106">
        <f>IF(ISERROR(VLOOKUP($A78,NonEConsump,W$73,FALSE)/VLOOKUP($A78,IndCons,W$73,FALSE)),0,VLOOKUP($A78,NonEConsump,W$73,FALSE)/VLOOKUP($A78,IndCons,W$73,FALSE))</f>
        <v/>
      </c>
      <c r="X78" s="106">
        <f>IF(ISERROR(VLOOKUP($A78,NonEConsump,X$73,FALSE)/VLOOKUP($A78,IndCons,X$73,FALSE)),0,VLOOKUP($A78,NonEConsump,X$73,FALSE)/VLOOKUP($A78,IndCons,X$73,FALSE))</f>
        <v/>
      </c>
      <c r="Y78" s="106">
        <f>IF(ISERROR(VLOOKUP($A78,NonEConsump,Y$73,FALSE)/VLOOKUP($A78,IndCons,Y$73,FALSE)),0,VLOOKUP($A78,NonEConsump,Y$73,FALSE)/VLOOKUP($A78,IndCons,Y$73,FALSE))</f>
        <v/>
      </c>
      <c r="Z78" s="106">
        <f>IF(ISERROR(VLOOKUP($A78,NonEConsump,Z$73,FALSE)/VLOOKUP($A78,IndCons,Z$73,FALSE)),0,VLOOKUP($A78,NonEConsump,Z$73,FALSE)/VLOOKUP($A78,IndCons,Z$73,FALSE))</f>
        <v/>
      </c>
      <c r="AA78" s="106">
        <f>IF(ISERROR(VLOOKUP($A78,NonEConsump,AA$73,FALSE)/VLOOKUP($A78,IndCons,AA$73,FALSE)),0,VLOOKUP($A78,NonEConsump,AA$73,FALSE)/VLOOKUP($A78,IndCons,AA$73,FALSE))</f>
        <v/>
      </c>
      <c r="AB78" s="106">
        <f>IF(ISERROR(VLOOKUP($A78,NonEConsump,AB$73,FALSE)/VLOOKUP($A78,IndCons,AB$73,FALSE)),0,VLOOKUP($A78,NonEConsump,AB$73,FALSE)/VLOOKUP($A78,IndCons,AB$73,FALSE))</f>
        <v/>
      </c>
      <c r="AC78" s="106">
        <f>IF(ISERROR(VLOOKUP($A78,NonEConsump,AC$73,FALSE)/VLOOKUP($A78,IndCons,AC$73,FALSE)),0,VLOOKUP($A78,NonEConsump,AC$73,FALSE)/VLOOKUP($A78,IndCons,AC$73,FALSE))</f>
        <v/>
      </c>
      <c r="AD78" s="106">
        <f>IF(ISERROR(VLOOKUP($A78,NonEConsump,AD$73,FALSE)/VLOOKUP($A78,IndCons,AD$73,FALSE)),0,VLOOKUP($A78,NonEConsump,AD$73,FALSE)/VLOOKUP($A78,IndCons,AD$73,FALSE))</f>
        <v/>
      </c>
      <c r="AE78" s="106" t="n"/>
      <c r="AF78" s="107" t="n"/>
    </row>
    <row r="79">
      <c r="A79" s="95" t="inlineStr">
        <is>
          <t>Asphalt and Road Oil</t>
        </is>
      </c>
      <c r="B79" s="106">
        <f>IF(ISERROR(VLOOKUP($A79,NonEConsump,B$73,FALSE)/VLOOKUP($A79,IndCons,B$73,FALSE)),0,VLOOKUP($A79,NonEConsump,B$73,FALSE)/VLOOKUP($A79,IndCons,B$73,FALSE))</f>
        <v/>
      </c>
      <c r="C79" s="106">
        <f>IF(ISERROR(VLOOKUP($A79,NonEConsump,C$73,FALSE)/VLOOKUP($A79,IndCons,C$73,FALSE)),0,VLOOKUP($A79,NonEConsump,C$73,FALSE)/VLOOKUP($A79,IndCons,C$73,FALSE))</f>
        <v/>
      </c>
      <c r="D79" s="106">
        <f>IF(ISERROR(VLOOKUP($A79,NonEConsump,D$73,FALSE)/VLOOKUP($A79,IndCons,D$73,FALSE)),0,VLOOKUP($A79,NonEConsump,D$73,FALSE)/VLOOKUP($A79,IndCons,D$73,FALSE))</f>
        <v/>
      </c>
      <c r="E79" s="106">
        <f>IF(ISERROR(VLOOKUP($A79,NonEConsump,E$73,FALSE)/VLOOKUP($A79,IndCons,E$73,FALSE)),0,VLOOKUP($A79,NonEConsump,E$73,FALSE)/VLOOKUP($A79,IndCons,E$73,FALSE))</f>
        <v/>
      </c>
      <c r="F79" s="106">
        <f>IF(ISERROR(VLOOKUP($A79,NonEConsump,F$73,FALSE)/VLOOKUP($A79,IndCons,F$73,FALSE)),0,VLOOKUP($A79,NonEConsump,F$73,FALSE)/VLOOKUP($A79,IndCons,F$73,FALSE))</f>
        <v/>
      </c>
      <c r="G79" s="106">
        <f>IF(ISERROR(VLOOKUP($A79,NonEConsump,G$73,FALSE)/VLOOKUP($A79,IndCons,G$73,FALSE)),0,VLOOKUP($A79,NonEConsump,G$73,FALSE)/VLOOKUP($A79,IndCons,G$73,FALSE))</f>
        <v/>
      </c>
      <c r="H79" s="106">
        <f>IF(ISERROR(VLOOKUP($A79,NonEConsump,H$73,FALSE)/VLOOKUP($A79,IndCons,H$73,FALSE)),0,VLOOKUP($A79,NonEConsump,H$73,FALSE)/VLOOKUP($A79,IndCons,H$73,FALSE))</f>
        <v/>
      </c>
      <c r="I79" s="106">
        <f>IF(ISERROR(VLOOKUP($A79,NonEConsump,I$73,FALSE)/VLOOKUP($A79,IndCons,I$73,FALSE)),0,VLOOKUP($A79,NonEConsump,I$73,FALSE)/VLOOKUP($A79,IndCons,I$73,FALSE))</f>
        <v/>
      </c>
      <c r="J79" s="106">
        <f>IF(ISERROR(VLOOKUP($A79,NonEConsump,J$73,FALSE)/VLOOKUP($A79,IndCons,J$73,FALSE)),0,VLOOKUP($A79,NonEConsump,J$73,FALSE)/VLOOKUP($A79,IndCons,J$73,FALSE))</f>
        <v/>
      </c>
      <c r="K79" s="106">
        <f>IF(ISERROR(VLOOKUP($A79,NonEConsump,K$73,FALSE)/VLOOKUP($A79,IndCons,K$73,FALSE)),0,VLOOKUP($A79,NonEConsump,K$73,FALSE)/VLOOKUP($A79,IndCons,K$73,FALSE))</f>
        <v/>
      </c>
      <c r="L79" s="106">
        <f>IF(ISERROR(VLOOKUP($A79,NonEConsump,L$73,FALSE)/VLOOKUP($A79,IndCons,L$73,FALSE)),0,VLOOKUP($A79,NonEConsump,L$73,FALSE)/VLOOKUP($A79,IndCons,L$73,FALSE))</f>
        <v/>
      </c>
      <c r="M79" s="106">
        <f>IF(ISERROR(VLOOKUP($A79,NonEConsump,M$73,FALSE)/VLOOKUP($A79,IndCons,M$73,FALSE)),0,VLOOKUP($A79,NonEConsump,M$73,FALSE)/VLOOKUP($A79,IndCons,M$73,FALSE))</f>
        <v/>
      </c>
      <c r="N79" s="106">
        <f>IF(ISERROR(VLOOKUP($A79,NonEConsump,N$73,FALSE)/VLOOKUP($A79,IndCons,N$73,FALSE)),0,VLOOKUP($A79,NonEConsump,N$73,FALSE)/VLOOKUP($A79,IndCons,N$73,FALSE))</f>
        <v/>
      </c>
      <c r="O79" s="106">
        <f>IF(ISERROR(VLOOKUP($A79,NonEConsump,O$73,FALSE)/VLOOKUP($A79,IndCons,O$73,FALSE)),0,VLOOKUP($A79,NonEConsump,O$73,FALSE)/VLOOKUP($A79,IndCons,O$73,FALSE))</f>
        <v/>
      </c>
      <c r="P79" s="106">
        <f>IF(ISERROR(VLOOKUP($A79,NonEConsump,P$73,FALSE)/VLOOKUP($A79,IndCons,P$73,FALSE)),0,VLOOKUP($A79,NonEConsump,P$73,FALSE)/VLOOKUP($A79,IndCons,P$73,FALSE))</f>
        <v/>
      </c>
      <c r="Q79" s="106">
        <f>IF(ISERROR(VLOOKUP($A79,NonEConsump,Q$73,FALSE)/VLOOKUP($A79,IndCons,Q$73,FALSE)),0,VLOOKUP($A79,NonEConsump,Q$73,FALSE)/VLOOKUP($A79,IndCons,Q$73,FALSE))</f>
        <v/>
      </c>
      <c r="R79" s="106">
        <f>IF(ISERROR(VLOOKUP($A79,NonEConsump,R$73,FALSE)/VLOOKUP($A79,IndCons,R$73,FALSE)),0,VLOOKUP($A79,NonEConsump,R$73,FALSE)/VLOOKUP($A79,IndCons,R$73,FALSE))</f>
        <v/>
      </c>
      <c r="S79" s="106">
        <f>IF(ISERROR(VLOOKUP($A79,NonEConsump,S$73,FALSE)/VLOOKUP($A79,IndCons,S$73,FALSE)),0,VLOOKUP($A79,NonEConsump,S$73,FALSE)/VLOOKUP($A79,IndCons,S$73,FALSE))</f>
        <v/>
      </c>
      <c r="T79" s="106">
        <f>IF(ISERROR(VLOOKUP($A79,NonEConsump,T$73,FALSE)/VLOOKUP($A79,IndCons,T$73,FALSE)),0,VLOOKUP($A79,NonEConsump,T$73,FALSE)/VLOOKUP($A79,IndCons,T$73,FALSE))</f>
        <v/>
      </c>
      <c r="U79" s="106">
        <f>IF(ISERROR(VLOOKUP($A79,NonEConsump,U$73,FALSE)/VLOOKUP($A79,IndCons,U$73,FALSE)),0,VLOOKUP($A79,NonEConsump,U$73,FALSE)/VLOOKUP($A79,IndCons,U$73,FALSE))</f>
        <v/>
      </c>
      <c r="V79" s="106">
        <f>IF(ISERROR(VLOOKUP($A79,NonEConsump,V$73,FALSE)/VLOOKUP($A79,IndCons,V$73,FALSE)),0,VLOOKUP($A79,NonEConsump,V$73,FALSE)/VLOOKUP($A79,IndCons,V$73,FALSE))</f>
        <v/>
      </c>
      <c r="W79" s="106">
        <f>IF(ISERROR(VLOOKUP($A79,NonEConsump,W$73,FALSE)/VLOOKUP($A79,IndCons,W$73,FALSE)),0,VLOOKUP($A79,NonEConsump,W$73,FALSE)/VLOOKUP($A79,IndCons,W$73,FALSE))</f>
        <v/>
      </c>
      <c r="X79" s="106">
        <f>IF(ISERROR(VLOOKUP($A79,NonEConsump,X$73,FALSE)/VLOOKUP($A79,IndCons,X$73,FALSE)),0,VLOOKUP($A79,NonEConsump,X$73,FALSE)/VLOOKUP($A79,IndCons,X$73,FALSE))</f>
        <v/>
      </c>
      <c r="Y79" s="106">
        <f>IF(ISERROR(VLOOKUP($A79,NonEConsump,Y$73,FALSE)/VLOOKUP($A79,IndCons,Y$73,FALSE)),0,VLOOKUP($A79,NonEConsump,Y$73,FALSE)/VLOOKUP($A79,IndCons,Y$73,FALSE))</f>
        <v/>
      </c>
      <c r="Z79" s="106">
        <f>IF(ISERROR(VLOOKUP($A79,NonEConsump,Z$73,FALSE)/VLOOKUP($A79,IndCons,Z$73,FALSE)),0,VLOOKUP($A79,NonEConsump,Z$73,FALSE)/VLOOKUP($A79,IndCons,Z$73,FALSE))</f>
        <v/>
      </c>
      <c r="AA79" s="106">
        <f>IF(ISERROR(VLOOKUP($A79,NonEConsump,AA$73,FALSE)/VLOOKUP($A79,IndCons,AA$73,FALSE)),0,VLOOKUP($A79,NonEConsump,AA$73,FALSE)/VLOOKUP($A79,IndCons,AA$73,FALSE))</f>
        <v/>
      </c>
      <c r="AB79" s="106">
        <f>IF(ISERROR(VLOOKUP($A79,NonEConsump,AB$73,FALSE)/VLOOKUP($A79,IndCons,AB$73,FALSE)),0,VLOOKUP($A79,NonEConsump,AB$73,FALSE)/VLOOKUP($A79,IndCons,AB$73,FALSE))</f>
        <v/>
      </c>
      <c r="AC79" s="106">
        <f>IF(ISERROR(VLOOKUP($A79,NonEConsump,AC$73,FALSE)/VLOOKUP($A79,IndCons,AC$73,FALSE)),0,VLOOKUP($A79,NonEConsump,AC$73,FALSE)/VLOOKUP($A79,IndCons,AC$73,FALSE))</f>
        <v/>
      </c>
      <c r="AD79" s="106">
        <f>IF(ISERROR(VLOOKUP($A79,NonEConsump,AD$73,FALSE)/VLOOKUP($A79,IndCons,AD$73,FALSE)),0,VLOOKUP($A79,NonEConsump,AD$73,FALSE)/VLOOKUP($A79,IndCons,AD$73,FALSE))</f>
        <v/>
      </c>
      <c r="AE79" s="106" t="n"/>
      <c r="AF79" s="107" t="n"/>
    </row>
    <row r="80">
      <c r="A80" s="126" t="inlineStr">
        <is>
          <t>LPG</t>
        </is>
      </c>
      <c r="B80" s="127">
        <f>IF(ISERROR(VLOOKUP($A80,NonEConsump,B$73,FALSE)/VLOOKUP($A80,IndCons,B$73,FALSE)),0,VLOOKUP($A80,NonEConsump,B$73,FALSE)/VLOOKUP($A80,IndCons,B$73,FALSE))</f>
        <v/>
      </c>
      <c r="C80" s="127">
        <f>IF(ISERROR(VLOOKUP($A80,NonEConsump,C$73,FALSE)/VLOOKUP($A80,IndCons,C$73,FALSE)),0,VLOOKUP($A80,NonEConsump,C$73,FALSE)/VLOOKUP($A80,IndCons,C$73,FALSE))</f>
        <v/>
      </c>
      <c r="D80" s="127">
        <f>IF(ISERROR(VLOOKUP($A80,NonEConsump,D$73,FALSE)/VLOOKUP($A80,IndCons,D$73,FALSE)),0,VLOOKUP($A80,NonEConsump,D$73,FALSE)/VLOOKUP($A80,IndCons,D$73,FALSE))</f>
        <v/>
      </c>
      <c r="E80" s="127">
        <f>IF(ISERROR(VLOOKUP($A80,NonEConsump,E$73,FALSE)/VLOOKUP($A80,IndCons,E$73,FALSE)),0,VLOOKUP($A80,NonEConsump,E$73,FALSE)/VLOOKUP($A80,IndCons,E$73,FALSE))</f>
        <v/>
      </c>
      <c r="F80" s="127">
        <f>IF(ISERROR(VLOOKUP($A80,NonEConsump,F$73,FALSE)/VLOOKUP($A80,IndCons,F$73,FALSE)),0,VLOOKUP($A80,NonEConsump,F$73,FALSE)/VLOOKUP($A80,IndCons,F$73,FALSE))</f>
        <v/>
      </c>
      <c r="G80" s="127">
        <f>IF(ISERROR(VLOOKUP($A80,NonEConsump,G$73,FALSE)/VLOOKUP($A80,IndCons,G$73,FALSE)),0,VLOOKUP($A80,NonEConsump,G$73,FALSE)/VLOOKUP($A80,IndCons,G$73,FALSE))</f>
        <v/>
      </c>
      <c r="H80" s="127">
        <f>IF(ISERROR(VLOOKUP($A80,NonEConsump,H$73,FALSE)/VLOOKUP($A80,IndCons,H$73,FALSE)),0,VLOOKUP($A80,NonEConsump,H$73,FALSE)/VLOOKUP($A80,IndCons,H$73,FALSE))</f>
        <v/>
      </c>
      <c r="I80" s="127">
        <f>IF(ISERROR(VLOOKUP($A80,NonEConsump,I$73,FALSE)/VLOOKUP($A80,IndCons,I$73,FALSE)),0,VLOOKUP($A80,NonEConsump,I$73,FALSE)/VLOOKUP($A80,IndCons,I$73,FALSE))</f>
        <v/>
      </c>
      <c r="J80" s="127">
        <f>IF(ISERROR(VLOOKUP($A80,NonEConsump,J$73,FALSE)/VLOOKUP($A80,IndCons,J$73,FALSE)),0,VLOOKUP($A80,NonEConsump,J$73,FALSE)/VLOOKUP($A80,IndCons,J$73,FALSE))</f>
        <v/>
      </c>
      <c r="K80" s="127">
        <f>IF(ISERROR(VLOOKUP($A80,NonEConsump,K$73,FALSE)/VLOOKUP($A80,IndCons,K$73,FALSE)),0,VLOOKUP($A80,NonEConsump,K$73,FALSE)/VLOOKUP($A80,IndCons,K$73,FALSE))</f>
        <v/>
      </c>
      <c r="L80" s="127">
        <f>IF(ISERROR(VLOOKUP($A80,NonEConsump,L$73,FALSE)/VLOOKUP($A80,IndCons,L$73,FALSE)),0,VLOOKUP($A80,NonEConsump,L$73,FALSE)/VLOOKUP($A80,IndCons,L$73,FALSE))</f>
        <v/>
      </c>
      <c r="M80" s="127">
        <f>IF(ISERROR(VLOOKUP($A80,NonEConsump,M$73,FALSE)/VLOOKUP($A80,IndCons,M$73,FALSE)),0,VLOOKUP($A80,NonEConsump,M$73,FALSE)/VLOOKUP($A80,IndCons,M$73,FALSE))</f>
        <v/>
      </c>
      <c r="N80" s="127">
        <f>IF(ISERROR(VLOOKUP($A80,NonEConsump,N$73,FALSE)/VLOOKUP($A80,IndCons,N$73,FALSE)),0,VLOOKUP($A80,NonEConsump,N$73,FALSE)/VLOOKUP($A80,IndCons,N$73,FALSE))</f>
        <v/>
      </c>
      <c r="O80" s="127">
        <f>IF(ISERROR(VLOOKUP($A80,NonEConsump,O$73,FALSE)/VLOOKUP($A80,IndCons,O$73,FALSE)),0,VLOOKUP($A80,NonEConsump,O$73,FALSE)/VLOOKUP($A80,IndCons,O$73,FALSE))</f>
        <v/>
      </c>
      <c r="P80" s="127">
        <f>IF(ISERROR(VLOOKUP($A80,NonEConsump,P$73,FALSE)/VLOOKUP($A80,IndCons,P$73,FALSE)),0,VLOOKUP($A80,NonEConsump,P$73,FALSE)/VLOOKUP($A80,IndCons,P$73,FALSE))</f>
        <v/>
      </c>
      <c r="Q80" s="127">
        <f>IF(ISERROR(VLOOKUP($A80,NonEConsump,Q$73,FALSE)/VLOOKUP($A80,IndCons,Q$73,FALSE)),0,VLOOKUP($A80,NonEConsump,Q$73,FALSE)/VLOOKUP($A80,IndCons,Q$73,FALSE))</f>
        <v/>
      </c>
      <c r="R80" s="127">
        <f>IF(ISERROR(VLOOKUP($A80,NonEConsump,R$73,FALSE)/VLOOKUP($A80,IndCons,R$73,FALSE)),0,VLOOKUP($A80,NonEConsump,R$73,FALSE)/VLOOKUP($A80,IndCons,R$73,FALSE))</f>
        <v/>
      </c>
      <c r="S80" s="127">
        <f>IF(ISERROR(VLOOKUP($A80,NonEConsump,S$73,FALSE)/VLOOKUP($A80,IndCons,S$73,FALSE)),0,VLOOKUP($A80,NonEConsump,S$73,FALSE)/VLOOKUP($A80,IndCons,S$73,FALSE))</f>
        <v/>
      </c>
      <c r="T80" s="127">
        <f>IF(ISERROR(VLOOKUP($A80,NonEConsump,T$73,FALSE)/VLOOKUP($A80,IndCons,T$73,FALSE)),0,VLOOKUP($A80,NonEConsump,T$73,FALSE)/VLOOKUP($A80,IndCons,T$73,FALSE))</f>
        <v/>
      </c>
      <c r="U80" s="127">
        <f>IF(ISERROR(VLOOKUP($A80,NonEConsump,U$73,FALSE)/VLOOKUP($A80,IndCons,U$73,FALSE)),0,VLOOKUP($A80,NonEConsump,U$73,FALSE)/VLOOKUP($A80,IndCons,U$73,FALSE))</f>
        <v/>
      </c>
      <c r="V80" s="127">
        <f>IF(ISERROR(VLOOKUP($A80,NonEConsump,V$73,FALSE)/VLOOKUP($A80,IndCons,V$73,FALSE)),0,VLOOKUP($A80,NonEConsump,V$73,FALSE)/VLOOKUP($A80,IndCons,V$73,FALSE))</f>
        <v/>
      </c>
      <c r="W80" s="127">
        <f>IF(ISERROR(VLOOKUP($A80,NonEConsump,W$73,FALSE)/VLOOKUP($A80,IndCons,W$73,FALSE)),0,VLOOKUP($A80,NonEConsump,W$73,FALSE)/VLOOKUP($A80,IndCons,W$73,FALSE))</f>
        <v/>
      </c>
      <c r="X80" s="127">
        <f>IF(ISERROR(VLOOKUP($A80,NonEConsump,X$73,FALSE)/VLOOKUP($A80,IndCons,X$73,FALSE)),0,VLOOKUP($A80,NonEConsump,X$73,FALSE)/VLOOKUP($A80,IndCons,X$73,FALSE))</f>
        <v/>
      </c>
      <c r="Y80" s="127">
        <f>IF(ISERROR(VLOOKUP($A80,NonEConsump,Y$73,FALSE)/VLOOKUP($A80,IndCons,Y$73,FALSE)),0,VLOOKUP($A80,NonEConsump,Y$73,FALSE)/VLOOKUP($A80,IndCons,Y$73,FALSE))</f>
        <v/>
      </c>
      <c r="Z80" s="127">
        <f>IF(ISERROR(VLOOKUP($A80,NonEConsump,Z$73,FALSE)/VLOOKUP($A80,IndCons,Z$73,FALSE)),0,VLOOKUP($A80,NonEConsump,Z$73,FALSE)/VLOOKUP($A80,IndCons,Z$73,FALSE))</f>
        <v/>
      </c>
      <c r="AA80" s="127">
        <f>IF(ISERROR(VLOOKUP($A80,NonEConsump,AA$73,FALSE)/VLOOKUP($A80,IndCons,AA$73,FALSE)),0,VLOOKUP($A80,NonEConsump,AA$73,FALSE)/VLOOKUP($A80,IndCons,AA$73,FALSE))</f>
        <v/>
      </c>
      <c r="AB80" s="127">
        <f>IF(ISERROR(VLOOKUP($A80,NonEConsump,AB$73,FALSE)/VLOOKUP($A80,IndCons,AB$73,FALSE)),0,VLOOKUP($A80,NonEConsump,AB$73,FALSE)/VLOOKUP($A80,IndCons,AB$73,FALSE))</f>
        <v/>
      </c>
      <c r="AC80" s="127">
        <f>IF(ISERROR(VLOOKUP($A80,NonEConsump,AC$73,FALSE)/VLOOKUP($A80,IndCons,AC$73,FALSE)),0,VLOOKUP($A80,NonEConsump,AC$73,FALSE)/VLOOKUP($A80,IndCons,AC$73,FALSE))</f>
        <v/>
      </c>
      <c r="AD80" s="127">
        <f>IF(ISERROR(VLOOKUP($A80,NonEConsump,AD$73,FALSE)/VLOOKUP($A80,IndCons,AD$73,FALSE)),0,VLOOKUP($A80,NonEConsump,AD$73,FALSE)/VLOOKUP($A80,IndCons,AD$73,FALSE))</f>
        <v/>
      </c>
      <c r="AE80" s="106" t="n"/>
      <c r="AF80" s="107" t="n"/>
    </row>
    <row r="81">
      <c r="A81" s="95" t="inlineStr">
        <is>
          <t>Lubricants</t>
        </is>
      </c>
      <c r="B81" s="106">
        <f>IF(ISERROR(VLOOKUP($A81,NonEConsump,B$73,FALSE)/VLOOKUP($A81,IndCons,B$73,FALSE)),0,VLOOKUP($A81,NonEConsump,B$73,FALSE)/VLOOKUP($A81,IndCons,B$73,FALSE))</f>
        <v/>
      </c>
      <c r="C81" s="106">
        <f>IF(ISERROR(VLOOKUP($A81,NonEConsump,C$73,FALSE)/VLOOKUP($A81,IndCons,C$73,FALSE)),0,VLOOKUP($A81,NonEConsump,C$73,FALSE)/VLOOKUP($A81,IndCons,C$73,FALSE))</f>
        <v/>
      </c>
      <c r="D81" s="106">
        <f>IF(ISERROR(VLOOKUP($A81,NonEConsump,D$73,FALSE)/VLOOKUP($A81,IndCons,D$73,FALSE)),0,VLOOKUP($A81,NonEConsump,D$73,FALSE)/VLOOKUP($A81,IndCons,D$73,FALSE))</f>
        <v/>
      </c>
      <c r="E81" s="106">
        <f>IF(ISERROR(VLOOKUP($A81,NonEConsump,E$73,FALSE)/VLOOKUP($A81,IndCons,E$73,FALSE)),0,VLOOKUP($A81,NonEConsump,E$73,FALSE)/VLOOKUP($A81,IndCons,E$73,FALSE))</f>
        <v/>
      </c>
      <c r="F81" s="106">
        <f>IF(ISERROR(VLOOKUP($A81,NonEConsump,F$73,FALSE)/VLOOKUP($A81,IndCons,F$73,FALSE)),0,VLOOKUP($A81,NonEConsump,F$73,FALSE)/VLOOKUP($A81,IndCons,F$73,FALSE))</f>
        <v/>
      </c>
      <c r="G81" s="106">
        <f>IF(ISERROR(VLOOKUP($A81,NonEConsump,G$73,FALSE)/VLOOKUP($A81,IndCons,G$73,FALSE)),0,VLOOKUP($A81,NonEConsump,G$73,FALSE)/VLOOKUP($A81,IndCons,G$73,FALSE))</f>
        <v/>
      </c>
      <c r="H81" s="106">
        <f>IF(ISERROR(VLOOKUP($A81,NonEConsump,H$73,FALSE)/VLOOKUP($A81,IndCons,H$73,FALSE)),0,VLOOKUP($A81,NonEConsump,H$73,FALSE)/VLOOKUP($A81,IndCons,H$73,FALSE))</f>
        <v/>
      </c>
      <c r="I81" s="106">
        <f>IF(ISERROR(VLOOKUP($A81,NonEConsump,I$73,FALSE)/VLOOKUP($A81,IndCons,I$73,FALSE)),0,VLOOKUP($A81,NonEConsump,I$73,FALSE)/VLOOKUP($A81,IndCons,I$73,FALSE))</f>
        <v/>
      </c>
      <c r="J81" s="106">
        <f>IF(ISERROR(VLOOKUP($A81,NonEConsump,J$73,FALSE)/VLOOKUP($A81,IndCons,J$73,FALSE)),0,VLOOKUP($A81,NonEConsump,J$73,FALSE)/VLOOKUP($A81,IndCons,J$73,FALSE))</f>
        <v/>
      </c>
      <c r="K81" s="106">
        <f>IF(ISERROR(VLOOKUP($A81,NonEConsump,K$73,FALSE)/VLOOKUP($A81,IndCons,K$73,FALSE)),0,VLOOKUP($A81,NonEConsump,K$73,FALSE)/VLOOKUP($A81,IndCons,K$73,FALSE))</f>
        <v/>
      </c>
      <c r="L81" s="106">
        <f>IF(ISERROR(VLOOKUP($A81,NonEConsump,L$73,FALSE)/VLOOKUP($A81,IndCons,L$73,FALSE)),0,VLOOKUP($A81,NonEConsump,L$73,FALSE)/VLOOKUP($A81,IndCons,L$73,FALSE))</f>
        <v/>
      </c>
      <c r="M81" s="106">
        <f>IF(ISERROR(VLOOKUP($A81,NonEConsump,M$73,FALSE)/VLOOKUP($A81,IndCons,M$73,FALSE)),0,VLOOKUP($A81,NonEConsump,M$73,FALSE)/VLOOKUP($A81,IndCons,M$73,FALSE))</f>
        <v/>
      </c>
      <c r="N81" s="106">
        <f>IF(ISERROR(VLOOKUP($A81,NonEConsump,N$73,FALSE)/VLOOKUP($A81,IndCons,N$73,FALSE)),0,VLOOKUP($A81,NonEConsump,N$73,FALSE)/VLOOKUP($A81,IndCons,N$73,FALSE))</f>
        <v/>
      </c>
      <c r="O81" s="106">
        <f>IF(ISERROR(VLOOKUP($A81,NonEConsump,O$73,FALSE)/VLOOKUP($A81,IndCons,O$73,FALSE)),0,VLOOKUP($A81,NonEConsump,O$73,FALSE)/VLOOKUP($A81,IndCons,O$73,FALSE))</f>
        <v/>
      </c>
      <c r="P81" s="106">
        <f>IF(ISERROR(VLOOKUP($A81,NonEConsump,P$73,FALSE)/VLOOKUP($A81,IndCons,P$73,FALSE)),0,VLOOKUP($A81,NonEConsump,P$73,FALSE)/VLOOKUP($A81,IndCons,P$73,FALSE))</f>
        <v/>
      </c>
      <c r="Q81" s="106">
        <f>IF(ISERROR(VLOOKUP($A81,NonEConsump,Q$73,FALSE)/VLOOKUP($A81,IndCons,Q$73,FALSE)),0,VLOOKUP($A81,NonEConsump,Q$73,FALSE)/VLOOKUP($A81,IndCons,Q$73,FALSE))</f>
        <v/>
      </c>
      <c r="R81" s="106">
        <f>IF(ISERROR(VLOOKUP($A81,NonEConsump,R$73,FALSE)/VLOOKUP($A81,IndCons,R$73,FALSE)),0,VLOOKUP($A81,NonEConsump,R$73,FALSE)/VLOOKUP($A81,IndCons,R$73,FALSE))</f>
        <v/>
      </c>
      <c r="S81" s="106">
        <f>IF(ISERROR(VLOOKUP($A81,NonEConsump,S$73,FALSE)/VLOOKUP($A81,IndCons,S$73,FALSE)),0,VLOOKUP($A81,NonEConsump,S$73,FALSE)/VLOOKUP($A81,IndCons,S$73,FALSE))</f>
        <v/>
      </c>
      <c r="T81" s="106">
        <f>IF(ISERROR(VLOOKUP($A81,NonEConsump,T$73,FALSE)/VLOOKUP($A81,IndCons,T$73,FALSE)),0,VLOOKUP($A81,NonEConsump,T$73,FALSE)/VLOOKUP($A81,IndCons,T$73,FALSE))</f>
        <v/>
      </c>
      <c r="U81" s="106">
        <f>IF(ISERROR(VLOOKUP($A81,NonEConsump,U$73,FALSE)/VLOOKUP($A81,IndCons,U$73,FALSE)),0,VLOOKUP($A81,NonEConsump,U$73,FALSE)/VLOOKUP($A81,IndCons,U$73,FALSE))</f>
        <v/>
      </c>
      <c r="V81" s="106">
        <f>IF(ISERROR(VLOOKUP($A81,NonEConsump,V$73,FALSE)/VLOOKUP($A81,IndCons,V$73,FALSE)),0,VLOOKUP($A81,NonEConsump,V$73,FALSE)/VLOOKUP($A81,IndCons,V$73,FALSE))</f>
        <v/>
      </c>
      <c r="W81" s="106">
        <f>IF(ISERROR(VLOOKUP($A81,NonEConsump,W$73,FALSE)/VLOOKUP($A81,IndCons,W$73,FALSE)),0,VLOOKUP($A81,NonEConsump,W$73,FALSE)/VLOOKUP($A81,IndCons,W$73,FALSE))</f>
        <v/>
      </c>
      <c r="X81" s="106">
        <f>IF(ISERROR(VLOOKUP($A81,NonEConsump,X$73,FALSE)/VLOOKUP($A81,IndCons,X$73,FALSE)),0,VLOOKUP($A81,NonEConsump,X$73,FALSE)/VLOOKUP($A81,IndCons,X$73,FALSE))</f>
        <v/>
      </c>
      <c r="Y81" s="106">
        <f>IF(ISERROR(VLOOKUP($A81,NonEConsump,Y$73,FALSE)/VLOOKUP($A81,IndCons,Y$73,FALSE)),0,VLOOKUP($A81,NonEConsump,Y$73,FALSE)/VLOOKUP($A81,IndCons,Y$73,FALSE))</f>
        <v/>
      </c>
      <c r="Z81" s="106">
        <f>IF(ISERROR(VLOOKUP($A81,NonEConsump,Z$73,FALSE)/VLOOKUP($A81,IndCons,Z$73,FALSE)),0,VLOOKUP($A81,NonEConsump,Z$73,FALSE)/VLOOKUP($A81,IndCons,Z$73,FALSE))</f>
        <v/>
      </c>
      <c r="AA81" s="106">
        <f>IF(ISERROR(VLOOKUP($A81,NonEConsump,AA$73,FALSE)/VLOOKUP($A81,IndCons,AA$73,FALSE)),0,VLOOKUP($A81,NonEConsump,AA$73,FALSE)/VLOOKUP($A81,IndCons,AA$73,FALSE))</f>
        <v/>
      </c>
      <c r="AB81" s="106">
        <f>IF(ISERROR(VLOOKUP($A81,NonEConsump,AB$73,FALSE)/VLOOKUP($A81,IndCons,AB$73,FALSE)),0,VLOOKUP($A81,NonEConsump,AB$73,FALSE)/VLOOKUP($A81,IndCons,AB$73,FALSE))</f>
        <v/>
      </c>
      <c r="AC81" s="106">
        <f>IF(ISERROR(VLOOKUP($A81,NonEConsump,AC$73,FALSE)/VLOOKUP($A81,IndCons,AC$73,FALSE)),0,VLOOKUP($A81,NonEConsump,AC$73,FALSE)/VLOOKUP($A81,IndCons,AC$73,FALSE))</f>
        <v/>
      </c>
      <c r="AD81" s="106">
        <f>IF(ISERROR(VLOOKUP($A81,NonEConsump,AD$73,FALSE)/VLOOKUP($A81,IndCons,AD$73,FALSE)),0,VLOOKUP($A81,NonEConsump,AD$73,FALSE)/VLOOKUP($A81,IndCons,AD$73,FALSE))</f>
        <v/>
      </c>
      <c r="AE81" s="106" t="n"/>
      <c r="AF81" s="107" t="n"/>
    </row>
    <row r="82">
      <c r="A82" s="95" t="inlineStr">
        <is>
          <t>Pentanes Plus</t>
        </is>
      </c>
      <c r="B82" s="106">
        <f>IF(ISERROR(VLOOKUP($A82,NonEConsump,B$73,FALSE)/VLOOKUP($A82,IndCons,B$73,FALSE)),0,VLOOKUP($A82,NonEConsump,B$73,FALSE)/VLOOKUP($A82,IndCons,B$73,FALSE))</f>
        <v/>
      </c>
      <c r="C82" s="106">
        <f>IF(ISERROR(VLOOKUP($A82,NonEConsump,C$73,FALSE)/VLOOKUP($A82,IndCons,C$73,FALSE)),0,VLOOKUP($A82,NonEConsump,C$73,FALSE)/VLOOKUP($A82,IndCons,C$73,FALSE))</f>
        <v/>
      </c>
      <c r="D82" s="106">
        <f>IF(ISERROR(VLOOKUP($A82,NonEConsump,D$73,FALSE)/VLOOKUP($A82,IndCons,D$73,FALSE)),0,VLOOKUP($A82,NonEConsump,D$73,FALSE)/VLOOKUP($A82,IndCons,D$73,FALSE))</f>
        <v/>
      </c>
      <c r="E82" s="106">
        <f>IF(ISERROR(VLOOKUP($A82,NonEConsump,E$73,FALSE)/VLOOKUP($A82,IndCons,E$73,FALSE)),0,VLOOKUP($A82,NonEConsump,E$73,FALSE)/VLOOKUP($A82,IndCons,E$73,FALSE))</f>
        <v/>
      </c>
      <c r="F82" s="106">
        <f>IF(ISERROR(VLOOKUP($A82,NonEConsump,F$73,FALSE)/VLOOKUP($A82,IndCons,F$73,FALSE)),0,VLOOKUP($A82,NonEConsump,F$73,FALSE)/VLOOKUP($A82,IndCons,F$73,FALSE))</f>
        <v/>
      </c>
      <c r="G82" s="106">
        <f>IF(ISERROR(VLOOKUP($A82,NonEConsump,G$73,FALSE)/VLOOKUP($A82,IndCons,G$73,FALSE)),0,VLOOKUP($A82,NonEConsump,G$73,FALSE)/VLOOKUP($A82,IndCons,G$73,FALSE))</f>
        <v/>
      </c>
      <c r="H82" s="106">
        <f>IF(ISERROR(VLOOKUP($A82,NonEConsump,H$73,FALSE)/VLOOKUP($A82,IndCons,H$73,FALSE)),0,VLOOKUP($A82,NonEConsump,H$73,FALSE)/VLOOKUP($A82,IndCons,H$73,FALSE))</f>
        <v/>
      </c>
      <c r="I82" s="106">
        <f>IF(ISERROR(VLOOKUP($A82,NonEConsump,I$73,FALSE)/VLOOKUP($A82,IndCons,I$73,FALSE)),0,VLOOKUP($A82,NonEConsump,I$73,FALSE)/VLOOKUP($A82,IndCons,I$73,FALSE))</f>
        <v/>
      </c>
      <c r="J82" s="106">
        <f>IF(ISERROR(VLOOKUP($A82,NonEConsump,J$73,FALSE)/VLOOKUP($A82,IndCons,J$73,FALSE)),0,VLOOKUP($A82,NonEConsump,J$73,FALSE)/VLOOKUP($A82,IndCons,J$73,FALSE))</f>
        <v/>
      </c>
      <c r="K82" s="106">
        <f>IF(ISERROR(VLOOKUP($A82,NonEConsump,K$73,FALSE)/VLOOKUP($A82,IndCons,K$73,FALSE)),0,VLOOKUP($A82,NonEConsump,K$73,FALSE)/VLOOKUP($A82,IndCons,K$73,FALSE))</f>
        <v/>
      </c>
      <c r="L82" s="106">
        <f>IF(ISERROR(VLOOKUP($A82,NonEConsump,L$73,FALSE)/VLOOKUP($A82,IndCons,L$73,FALSE)),0,VLOOKUP($A82,NonEConsump,L$73,FALSE)/VLOOKUP($A82,IndCons,L$73,FALSE))</f>
        <v/>
      </c>
      <c r="M82" s="106">
        <f>IF(ISERROR(VLOOKUP($A82,NonEConsump,M$73,FALSE)/VLOOKUP($A82,IndCons,M$73,FALSE)),0,VLOOKUP($A82,NonEConsump,M$73,FALSE)/VLOOKUP($A82,IndCons,M$73,FALSE))</f>
        <v/>
      </c>
      <c r="N82" s="106">
        <f>IF(ISERROR(VLOOKUP($A82,NonEConsump,N$73,FALSE)/VLOOKUP($A82,IndCons,N$73,FALSE)),0,VLOOKUP($A82,NonEConsump,N$73,FALSE)/VLOOKUP($A82,IndCons,N$73,FALSE))</f>
        <v/>
      </c>
      <c r="O82" s="106">
        <f>IF(ISERROR(VLOOKUP($A82,NonEConsump,O$73,FALSE)/VLOOKUP($A82,IndCons,O$73,FALSE)),0,VLOOKUP($A82,NonEConsump,O$73,FALSE)/VLOOKUP($A82,IndCons,O$73,FALSE))</f>
        <v/>
      </c>
      <c r="P82" s="106">
        <f>IF(ISERROR(VLOOKUP($A82,NonEConsump,P$73,FALSE)/VLOOKUP($A82,IndCons,P$73,FALSE)),0,VLOOKUP($A82,NonEConsump,P$73,FALSE)/VLOOKUP($A82,IndCons,P$73,FALSE))</f>
        <v/>
      </c>
      <c r="Q82" s="106">
        <f>IF(ISERROR(VLOOKUP($A82,NonEConsump,Q$73,FALSE)/VLOOKUP($A82,IndCons,Q$73,FALSE)),0,VLOOKUP($A82,NonEConsump,Q$73,FALSE)/VLOOKUP($A82,IndCons,Q$73,FALSE))</f>
        <v/>
      </c>
      <c r="R82" s="106">
        <f>IF(ISERROR(VLOOKUP($A82,NonEConsump,R$73,FALSE)/VLOOKUP($A82,IndCons,R$73,FALSE)),0,VLOOKUP($A82,NonEConsump,R$73,FALSE)/VLOOKUP($A82,IndCons,R$73,FALSE))</f>
        <v/>
      </c>
      <c r="S82" s="106">
        <f>IF(ISERROR(VLOOKUP($A82,NonEConsump,S$73,FALSE)/VLOOKUP($A82,IndCons,S$73,FALSE)),0,VLOOKUP($A82,NonEConsump,S$73,FALSE)/VLOOKUP($A82,IndCons,S$73,FALSE))</f>
        <v/>
      </c>
      <c r="T82" s="106">
        <f>IF(ISERROR(VLOOKUP($A82,NonEConsump,T$73,FALSE)/VLOOKUP($A82,IndCons,T$73,FALSE)),0,VLOOKUP($A82,NonEConsump,T$73,FALSE)/VLOOKUP($A82,IndCons,T$73,FALSE))</f>
        <v/>
      </c>
      <c r="U82" s="106">
        <f>IF(ISERROR(VLOOKUP($A82,NonEConsump,U$73,FALSE)/VLOOKUP($A82,IndCons,U$73,FALSE)),0,VLOOKUP($A82,NonEConsump,U$73,FALSE)/VLOOKUP($A82,IndCons,U$73,FALSE))</f>
        <v/>
      </c>
      <c r="V82" s="106">
        <f>IF(ISERROR(VLOOKUP($A82,NonEConsump,V$73,FALSE)/VLOOKUP($A82,IndCons,V$73,FALSE)),0,VLOOKUP($A82,NonEConsump,V$73,FALSE)/VLOOKUP($A82,IndCons,V$73,FALSE))</f>
        <v/>
      </c>
      <c r="W82" s="106">
        <f>IF(ISERROR(VLOOKUP($A82,NonEConsump,W$73,FALSE)/VLOOKUP($A82,IndCons,W$73,FALSE)),0,VLOOKUP($A82,NonEConsump,W$73,FALSE)/VLOOKUP($A82,IndCons,W$73,FALSE))</f>
        <v/>
      </c>
      <c r="X82" s="106">
        <f>IF(ISERROR(VLOOKUP($A82,NonEConsump,X$73,FALSE)/VLOOKUP($A82,IndCons,X$73,FALSE)),0,VLOOKUP($A82,NonEConsump,X$73,FALSE)/VLOOKUP($A82,IndCons,X$73,FALSE))</f>
        <v/>
      </c>
      <c r="Y82" s="106">
        <f>IF(ISERROR(VLOOKUP($A82,NonEConsump,Y$73,FALSE)/VLOOKUP($A82,IndCons,Y$73,FALSE)),0,VLOOKUP($A82,NonEConsump,Y$73,FALSE)/VLOOKUP($A82,IndCons,Y$73,FALSE))</f>
        <v/>
      </c>
      <c r="Z82" s="106">
        <f>IF(ISERROR(VLOOKUP($A82,NonEConsump,Z$73,FALSE)/VLOOKUP($A82,IndCons,Z$73,FALSE)),0,VLOOKUP($A82,NonEConsump,Z$73,FALSE)/VLOOKUP($A82,IndCons,Z$73,FALSE))</f>
        <v/>
      </c>
      <c r="AA82" s="106">
        <f>IF(ISERROR(VLOOKUP($A82,NonEConsump,AA$73,FALSE)/VLOOKUP($A82,IndCons,AA$73,FALSE)),0,VLOOKUP($A82,NonEConsump,AA$73,FALSE)/VLOOKUP($A82,IndCons,AA$73,FALSE))</f>
        <v/>
      </c>
      <c r="AB82" s="106">
        <f>IF(ISERROR(VLOOKUP($A82,NonEConsump,AB$73,FALSE)/VLOOKUP($A82,IndCons,AB$73,FALSE)),0,VLOOKUP($A82,NonEConsump,AB$73,FALSE)/VLOOKUP($A82,IndCons,AB$73,FALSE))</f>
        <v/>
      </c>
      <c r="AC82" s="106">
        <f>IF(ISERROR(VLOOKUP($A82,NonEConsump,AC$73,FALSE)/VLOOKUP($A82,IndCons,AC$73,FALSE)),0,VLOOKUP($A82,NonEConsump,AC$73,FALSE)/VLOOKUP($A82,IndCons,AC$73,FALSE))</f>
        <v/>
      </c>
      <c r="AD82" s="106">
        <f>IF(ISERROR(VLOOKUP($A82,NonEConsump,AD$73,FALSE)/VLOOKUP($A82,IndCons,AD$73,FALSE)),0,VLOOKUP($A82,NonEConsump,AD$73,FALSE)/VLOOKUP($A82,IndCons,AD$73,FALSE))</f>
        <v/>
      </c>
      <c r="AE82" s="106" t="n"/>
      <c r="AF82" s="107" t="n"/>
    </row>
    <row r="83">
      <c r="A83" s="95" t="inlineStr">
        <is>
          <t>Feedstocks, Naphtha less than 401 F</t>
        </is>
      </c>
      <c r="B83" s="106">
        <f>IF(ISERROR(VLOOKUP($A83,NonEConsump,B$73,FALSE)/VLOOKUP($A83,IndCons,B$73,FALSE)),0,VLOOKUP($A83,NonEConsump,B$73,FALSE)/VLOOKUP($A83,IndCons,B$73,FALSE))</f>
        <v/>
      </c>
      <c r="C83" s="106">
        <f>IF(ISERROR(VLOOKUP($A83,NonEConsump,C$73,FALSE)/VLOOKUP($A83,IndCons,C$73,FALSE)),0,VLOOKUP($A83,NonEConsump,C$73,FALSE)/VLOOKUP($A83,IndCons,C$73,FALSE))</f>
        <v/>
      </c>
      <c r="D83" s="106">
        <f>IF(ISERROR(VLOOKUP($A83,NonEConsump,D$73,FALSE)/VLOOKUP($A83,IndCons,D$73,FALSE)),0,VLOOKUP($A83,NonEConsump,D$73,FALSE)/VLOOKUP($A83,IndCons,D$73,FALSE))</f>
        <v/>
      </c>
      <c r="E83" s="106">
        <f>IF(ISERROR(VLOOKUP($A83,NonEConsump,E$73,FALSE)/VLOOKUP($A83,IndCons,E$73,FALSE)),0,VLOOKUP($A83,NonEConsump,E$73,FALSE)/VLOOKUP($A83,IndCons,E$73,FALSE))</f>
        <v/>
      </c>
      <c r="F83" s="106">
        <f>IF(ISERROR(VLOOKUP($A83,NonEConsump,F$73,FALSE)/VLOOKUP($A83,IndCons,F$73,FALSE)),0,VLOOKUP($A83,NonEConsump,F$73,FALSE)/VLOOKUP($A83,IndCons,F$73,FALSE))</f>
        <v/>
      </c>
      <c r="G83" s="106">
        <f>IF(ISERROR(VLOOKUP($A83,NonEConsump,G$73,FALSE)/VLOOKUP($A83,IndCons,G$73,FALSE)),0,VLOOKUP($A83,NonEConsump,G$73,FALSE)/VLOOKUP($A83,IndCons,G$73,FALSE))</f>
        <v/>
      </c>
      <c r="H83" s="106">
        <f>IF(ISERROR(VLOOKUP($A83,NonEConsump,H$73,FALSE)/VLOOKUP($A83,IndCons,H$73,FALSE)),0,VLOOKUP($A83,NonEConsump,H$73,FALSE)/VLOOKUP($A83,IndCons,H$73,FALSE))</f>
        <v/>
      </c>
      <c r="I83" s="106">
        <f>IF(ISERROR(VLOOKUP($A83,NonEConsump,I$73,FALSE)/VLOOKUP($A83,IndCons,I$73,FALSE)),0,VLOOKUP($A83,NonEConsump,I$73,FALSE)/VLOOKUP($A83,IndCons,I$73,FALSE))</f>
        <v/>
      </c>
      <c r="J83" s="106">
        <f>IF(ISERROR(VLOOKUP($A83,NonEConsump,J$73,FALSE)/VLOOKUP($A83,IndCons,J$73,FALSE)),0,VLOOKUP($A83,NonEConsump,J$73,FALSE)/VLOOKUP($A83,IndCons,J$73,FALSE))</f>
        <v/>
      </c>
      <c r="K83" s="106">
        <f>IF(ISERROR(VLOOKUP($A83,NonEConsump,K$73,FALSE)/VLOOKUP($A83,IndCons,K$73,FALSE)),0,VLOOKUP($A83,NonEConsump,K$73,FALSE)/VLOOKUP($A83,IndCons,K$73,FALSE))</f>
        <v/>
      </c>
      <c r="L83" s="106">
        <f>IF(ISERROR(VLOOKUP($A83,NonEConsump,L$73,FALSE)/VLOOKUP($A83,IndCons,L$73,FALSE)),0,VLOOKUP($A83,NonEConsump,L$73,FALSE)/VLOOKUP($A83,IndCons,L$73,FALSE))</f>
        <v/>
      </c>
      <c r="M83" s="106">
        <f>IF(ISERROR(VLOOKUP($A83,NonEConsump,M$73,FALSE)/VLOOKUP($A83,IndCons,M$73,FALSE)),0,VLOOKUP($A83,NonEConsump,M$73,FALSE)/VLOOKUP($A83,IndCons,M$73,FALSE))</f>
        <v/>
      </c>
      <c r="N83" s="106">
        <f>IF(ISERROR(VLOOKUP($A83,NonEConsump,N$73,FALSE)/VLOOKUP($A83,IndCons,N$73,FALSE)),0,VLOOKUP($A83,NonEConsump,N$73,FALSE)/VLOOKUP($A83,IndCons,N$73,FALSE))</f>
        <v/>
      </c>
      <c r="O83" s="106">
        <f>IF(ISERROR(VLOOKUP($A83,NonEConsump,O$73,FALSE)/VLOOKUP($A83,IndCons,O$73,FALSE)),0,VLOOKUP($A83,NonEConsump,O$73,FALSE)/VLOOKUP($A83,IndCons,O$73,FALSE))</f>
        <v/>
      </c>
      <c r="P83" s="106">
        <f>IF(ISERROR(VLOOKUP($A83,NonEConsump,P$73,FALSE)/VLOOKUP($A83,IndCons,P$73,FALSE)),0,VLOOKUP($A83,NonEConsump,P$73,FALSE)/VLOOKUP($A83,IndCons,P$73,FALSE))</f>
        <v/>
      </c>
      <c r="Q83" s="106">
        <f>IF(ISERROR(VLOOKUP($A83,NonEConsump,Q$73,FALSE)/VLOOKUP($A83,IndCons,Q$73,FALSE)),0,VLOOKUP($A83,NonEConsump,Q$73,FALSE)/VLOOKUP($A83,IndCons,Q$73,FALSE))</f>
        <v/>
      </c>
      <c r="R83" s="106">
        <f>IF(ISERROR(VLOOKUP($A83,NonEConsump,R$73,FALSE)/VLOOKUP($A83,IndCons,R$73,FALSE)),0,VLOOKUP($A83,NonEConsump,R$73,FALSE)/VLOOKUP($A83,IndCons,R$73,FALSE))</f>
        <v/>
      </c>
      <c r="S83" s="106">
        <f>IF(ISERROR(VLOOKUP($A83,NonEConsump,S$73,FALSE)/VLOOKUP($A83,IndCons,S$73,FALSE)),0,VLOOKUP($A83,NonEConsump,S$73,FALSE)/VLOOKUP($A83,IndCons,S$73,FALSE))</f>
        <v/>
      </c>
      <c r="T83" s="106">
        <f>IF(ISERROR(VLOOKUP($A83,NonEConsump,T$73,FALSE)/VLOOKUP($A83,IndCons,T$73,FALSE)),0,VLOOKUP($A83,NonEConsump,T$73,FALSE)/VLOOKUP($A83,IndCons,T$73,FALSE))</f>
        <v/>
      </c>
      <c r="U83" s="106">
        <f>IF(ISERROR(VLOOKUP($A83,NonEConsump,U$73,FALSE)/VLOOKUP($A83,IndCons,U$73,FALSE)),0,VLOOKUP($A83,NonEConsump,U$73,FALSE)/VLOOKUP($A83,IndCons,U$73,FALSE))</f>
        <v/>
      </c>
      <c r="V83" s="106">
        <f>IF(ISERROR(VLOOKUP($A83,NonEConsump,V$73,FALSE)/VLOOKUP($A83,IndCons,V$73,FALSE)),0,VLOOKUP($A83,NonEConsump,V$73,FALSE)/VLOOKUP($A83,IndCons,V$73,FALSE))</f>
        <v/>
      </c>
      <c r="W83" s="106">
        <f>IF(ISERROR(VLOOKUP($A83,NonEConsump,W$73,FALSE)/VLOOKUP($A83,IndCons,W$73,FALSE)),0,VLOOKUP($A83,NonEConsump,W$73,FALSE)/VLOOKUP($A83,IndCons,W$73,FALSE))</f>
        <v/>
      </c>
      <c r="X83" s="106">
        <f>IF(ISERROR(VLOOKUP($A83,NonEConsump,X$73,FALSE)/VLOOKUP($A83,IndCons,X$73,FALSE)),0,VLOOKUP($A83,NonEConsump,X$73,FALSE)/VLOOKUP($A83,IndCons,X$73,FALSE))</f>
        <v/>
      </c>
      <c r="Y83" s="106">
        <f>IF(ISERROR(VLOOKUP($A83,NonEConsump,Y$73,FALSE)/VLOOKUP($A83,IndCons,Y$73,FALSE)),0,VLOOKUP($A83,NonEConsump,Y$73,FALSE)/VLOOKUP($A83,IndCons,Y$73,FALSE))</f>
        <v/>
      </c>
      <c r="Z83" s="106">
        <f>IF(ISERROR(VLOOKUP($A83,NonEConsump,Z$73,FALSE)/VLOOKUP($A83,IndCons,Z$73,FALSE)),0,VLOOKUP($A83,NonEConsump,Z$73,FALSE)/VLOOKUP($A83,IndCons,Z$73,FALSE))</f>
        <v/>
      </c>
      <c r="AA83" s="106">
        <f>IF(ISERROR(VLOOKUP($A83,NonEConsump,AA$73,FALSE)/VLOOKUP($A83,IndCons,AA$73,FALSE)),0,VLOOKUP($A83,NonEConsump,AA$73,FALSE)/VLOOKUP($A83,IndCons,AA$73,FALSE))</f>
        <v/>
      </c>
      <c r="AB83" s="106">
        <f>IF(ISERROR(VLOOKUP($A83,NonEConsump,AB$73,FALSE)/VLOOKUP($A83,IndCons,AB$73,FALSE)),0,VLOOKUP($A83,NonEConsump,AB$73,FALSE)/VLOOKUP($A83,IndCons,AB$73,FALSE))</f>
        <v/>
      </c>
      <c r="AC83" s="106">
        <f>IF(ISERROR(VLOOKUP($A83,NonEConsump,AC$73,FALSE)/VLOOKUP($A83,IndCons,AC$73,FALSE)),0,VLOOKUP($A83,NonEConsump,AC$73,FALSE)/VLOOKUP($A83,IndCons,AC$73,FALSE))</f>
        <v/>
      </c>
      <c r="AD83" s="106">
        <f>IF(ISERROR(VLOOKUP($A83,NonEConsump,AD$73,FALSE)/VLOOKUP($A83,IndCons,AD$73,FALSE)),0,VLOOKUP($A83,NonEConsump,AD$73,FALSE)/VLOOKUP($A83,IndCons,AD$73,FALSE))</f>
        <v/>
      </c>
      <c r="AE83" s="106" t="n"/>
      <c r="AF83" s="107" t="n"/>
    </row>
    <row r="84">
      <c r="A84" s="95" t="inlineStr">
        <is>
          <t>Feedstocks, Other Oils greater than 401 F</t>
        </is>
      </c>
      <c r="B84" s="106">
        <f>IF(ISERROR(VLOOKUP($A84,NonEConsump,B$73,FALSE)/VLOOKUP($A84,IndCons,B$73,FALSE)),0,VLOOKUP($A84,NonEConsump,B$73,FALSE)/VLOOKUP($A84,IndCons,B$73,FALSE))</f>
        <v/>
      </c>
      <c r="C84" s="106">
        <f>IF(ISERROR(VLOOKUP($A84,NonEConsump,C$73,FALSE)/VLOOKUP($A84,IndCons,C$73,FALSE)),0,VLOOKUP($A84,NonEConsump,C$73,FALSE)/VLOOKUP($A84,IndCons,C$73,FALSE))</f>
        <v/>
      </c>
      <c r="D84" s="106">
        <f>IF(ISERROR(VLOOKUP($A84,NonEConsump,D$73,FALSE)/VLOOKUP($A84,IndCons,D$73,FALSE)),0,VLOOKUP($A84,NonEConsump,D$73,FALSE)/VLOOKUP($A84,IndCons,D$73,FALSE))</f>
        <v/>
      </c>
      <c r="E84" s="106">
        <f>IF(ISERROR(VLOOKUP($A84,NonEConsump,E$73,FALSE)/VLOOKUP($A84,IndCons,E$73,FALSE)),0,VLOOKUP($A84,NonEConsump,E$73,FALSE)/VLOOKUP($A84,IndCons,E$73,FALSE))</f>
        <v/>
      </c>
      <c r="F84" s="106">
        <f>IF(ISERROR(VLOOKUP($A84,NonEConsump,F$73,FALSE)/VLOOKUP($A84,IndCons,F$73,FALSE)),0,VLOOKUP($A84,NonEConsump,F$73,FALSE)/VLOOKUP($A84,IndCons,F$73,FALSE))</f>
        <v/>
      </c>
      <c r="G84" s="106">
        <f>IF(ISERROR(VLOOKUP($A84,NonEConsump,G$73,FALSE)/VLOOKUP($A84,IndCons,G$73,FALSE)),0,VLOOKUP($A84,NonEConsump,G$73,FALSE)/VLOOKUP($A84,IndCons,G$73,FALSE))</f>
        <v/>
      </c>
      <c r="H84" s="106">
        <f>IF(ISERROR(VLOOKUP($A84,NonEConsump,H$73,FALSE)/VLOOKUP($A84,IndCons,H$73,FALSE)),0,VLOOKUP($A84,NonEConsump,H$73,FALSE)/VLOOKUP($A84,IndCons,H$73,FALSE))</f>
        <v/>
      </c>
      <c r="I84" s="106">
        <f>IF(ISERROR(VLOOKUP($A84,NonEConsump,I$73,FALSE)/VLOOKUP($A84,IndCons,I$73,FALSE)),0,VLOOKUP($A84,NonEConsump,I$73,FALSE)/VLOOKUP($A84,IndCons,I$73,FALSE))</f>
        <v/>
      </c>
      <c r="J84" s="106">
        <f>IF(ISERROR(VLOOKUP($A84,NonEConsump,J$73,FALSE)/VLOOKUP($A84,IndCons,J$73,FALSE)),0,VLOOKUP($A84,NonEConsump,J$73,FALSE)/VLOOKUP($A84,IndCons,J$73,FALSE))</f>
        <v/>
      </c>
      <c r="K84" s="106">
        <f>IF(ISERROR(VLOOKUP($A84,NonEConsump,K$73,FALSE)/VLOOKUP($A84,IndCons,K$73,FALSE)),0,VLOOKUP($A84,NonEConsump,K$73,FALSE)/VLOOKUP($A84,IndCons,K$73,FALSE))</f>
        <v/>
      </c>
      <c r="L84" s="106">
        <f>IF(ISERROR(VLOOKUP($A84,NonEConsump,L$73,FALSE)/VLOOKUP($A84,IndCons,L$73,FALSE)),0,VLOOKUP($A84,NonEConsump,L$73,FALSE)/VLOOKUP($A84,IndCons,L$73,FALSE))</f>
        <v/>
      </c>
      <c r="M84" s="106">
        <f>IF(ISERROR(VLOOKUP($A84,NonEConsump,M$73,FALSE)/VLOOKUP($A84,IndCons,M$73,FALSE)),0,VLOOKUP($A84,NonEConsump,M$73,FALSE)/VLOOKUP($A84,IndCons,M$73,FALSE))</f>
        <v/>
      </c>
      <c r="N84" s="106">
        <f>IF(ISERROR(VLOOKUP($A84,NonEConsump,N$73,FALSE)/VLOOKUP($A84,IndCons,N$73,FALSE)),0,VLOOKUP($A84,NonEConsump,N$73,FALSE)/VLOOKUP($A84,IndCons,N$73,FALSE))</f>
        <v/>
      </c>
      <c r="O84" s="106">
        <f>IF(ISERROR(VLOOKUP($A84,NonEConsump,O$73,FALSE)/VLOOKUP($A84,IndCons,O$73,FALSE)),0,VLOOKUP($A84,NonEConsump,O$73,FALSE)/VLOOKUP($A84,IndCons,O$73,FALSE))</f>
        <v/>
      </c>
      <c r="P84" s="106">
        <f>IF(ISERROR(VLOOKUP($A84,NonEConsump,P$73,FALSE)/VLOOKUP($A84,IndCons,P$73,FALSE)),0,VLOOKUP($A84,NonEConsump,P$73,FALSE)/VLOOKUP($A84,IndCons,P$73,FALSE))</f>
        <v/>
      </c>
      <c r="Q84" s="106">
        <f>IF(ISERROR(VLOOKUP($A84,NonEConsump,Q$73,FALSE)/VLOOKUP($A84,IndCons,Q$73,FALSE)),0,VLOOKUP($A84,NonEConsump,Q$73,FALSE)/VLOOKUP($A84,IndCons,Q$73,FALSE))</f>
        <v/>
      </c>
      <c r="R84" s="106">
        <f>IF(ISERROR(VLOOKUP($A84,NonEConsump,R$73,FALSE)/VLOOKUP($A84,IndCons,R$73,FALSE)),0,VLOOKUP($A84,NonEConsump,R$73,FALSE)/VLOOKUP($A84,IndCons,R$73,FALSE))</f>
        <v/>
      </c>
      <c r="S84" s="106">
        <f>IF(ISERROR(VLOOKUP($A84,NonEConsump,S$73,FALSE)/VLOOKUP($A84,IndCons,S$73,FALSE)),0,VLOOKUP($A84,NonEConsump,S$73,FALSE)/VLOOKUP($A84,IndCons,S$73,FALSE))</f>
        <v/>
      </c>
      <c r="T84" s="106">
        <f>IF(ISERROR(VLOOKUP($A84,NonEConsump,T$73,FALSE)/VLOOKUP($A84,IndCons,T$73,FALSE)),0,VLOOKUP($A84,NonEConsump,T$73,FALSE)/VLOOKUP($A84,IndCons,T$73,FALSE))</f>
        <v/>
      </c>
      <c r="U84" s="106">
        <f>IF(ISERROR(VLOOKUP($A84,NonEConsump,U$73,FALSE)/VLOOKUP($A84,IndCons,U$73,FALSE)),0,VLOOKUP($A84,NonEConsump,U$73,FALSE)/VLOOKUP($A84,IndCons,U$73,FALSE))</f>
        <v/>
      </c>
      <c r="V84" s="106">
        <f>IF(ISERROR(VLOOKUP($A84,NonEConsump,V$73,FALSE)/VLOOKUP($A84,IndCons,V$73,FALSE)),0,VLOOKUP($A84,NonEConsump,V$73,FALSE)/VLOOKUP($A84,IndCons,V$73,FALSE))</f>
        <v/>
      </c>
      <c r="W84" s="106">
        <f>IF(ISERROR(VLOOKUP($A84,NonEConsump,W$73,FALSE)/VLOOKUP($A84,IndCons,W$73,FALSE)),0,VLOOKUP($A84,NonEConsump,W$73,FALSE)/VLOOKUP($A84,IndCons,W$73,FALSE))</f>
        <v/>
      </c>
      <c r="X84" s="106">
        <f>IF(ISERROR(VLOOKUP($A84,NonEConsump,X$73,FALSE)/VLOOKUP($A84,IndCons,X$73,FALSE)),0,VLOOKUP($A84,NonEConsump,X$73,FALSE)/VLOOKUP($A84,IndCons,X$73,FALSE))</f>
        <v/>
      </c>
      <c r="Y84" s="106">
        <f>IF(ISERROR(VLOOKUP($A84,NonEConsump,Y$73,FALSE)/VLOOKUP($A84,IndCons,Y$73,FALSE)),0,VLOOKUP($A84,NonEConsump,Y$73,FALSE)/VLOOKUP($A84,IndCons,Y$73,FALSE))</f>
        <v/>
      </c>
      <c r="Z84" s="106">
        <f>IF(ISERROR(VLOOKUP($A84,NonEConsump,Z$73,FALSE)/VLOOKUP($A84,IndCons,Z$73,FALSE)),0,VLOOKUP($A84,NonEConsump,Z$73,FALSE)/VLOOKUP($A84,IndCons,Z$73,FALSE))</f>
        <v/>
      </c>
      <c r="AA84" s="106">
        <f>IF(ISERROR(VLOOKUP($A84,NonEConsump,AA$73,FALSE)/VLOOKUP($A84,IndCons,AA$73,FALSE)),0,VLOOKUP($A84,NonEConsump,AA$73,FALSE)/VLOOKUP($A84,IndCons,AA$73,FALSE))</f>
        <v/>
      </c>
      <c r="AB84" s="106">
        <f>IF(ISERROR(VLOOKUP($A84,NonEConsump,AB$73,FALSE)/VLOOKUP($A84,IndCons,AB$73,FALSE)),0,VLOOKUP($A84,NonEConsump,AB$73,FALSE)/VLOOKUP($A84,IndCons,AB$73,FALSE))</f>
        <v/>
      </c>
      <c r="AC84" s="106">
        <f>IF(ISERROR(VLOOKUP($A84,NonEConsump,AC$73,FALSE)/VLOOKUP($A84,IndCons,AC$73,FALSE)),0,VLOOKUP($A84,NonEConsump,AC$73,FALSE)/VLOOKUP($A84,IndCons,AC$73,FALSE))</f>
        <v/>
      </c>
      <c r="AD84" s="106">
        <f>IF(ISERROR(VLOOKUP($A84,NonEConsump,AD$73,FALSE)/VLOOKUP($A84,IndCons,AD$73,FALSE)),0,VLOOKUP($A84,NonEConsump,AD$73,FALSE)/VLOOKUP($A84,IndCons,AD$73,FALSE))</f>
        <v/>
      </c>
      <c r="AE84" s="106" t="n"/>
      <c r="AF84" s="107" t="n"/>
    </row>
    <row r="85">
      <c r="A85" s="95" t="inlineStr">
        <is>
          <t>Still Gas</t>
        </is>
      </c>
      <c r="B85" s="106">
        <f>IF(ISERROR(VLOOKUP($A85,NonEConsump,B$73,FALSE)/VLOOKUP($A85,IndCons,B$73,FALSE)),0,VLOOKUP($A85,NonEConsump,B$73,FALSE)/VLOOKUP($A85,IndCons,B$73,FALSE))</f>
        <v/>
      </c>
      <c r="C85" s="106">
        <f>IF(ISERROR(VLOOKUP($A85,NonEConsump,C$73,FALSE)/VLOOKUP($A85,IndCons,C$73,FALSE)),0,VLOOKUP($A85,NonEConsump,C$73,FALSE)/VLOOKUP($A85,IndCons,C$73,FALSE))</f>
        <v/>
      </c>
      <c r="D85" s="106">
        <f>IF(ISERROR(VLOOKUP($A85,NonEConsump,D$73,FALSE)/VLOOKUP($A85,IndCons,D$73,FALSE)),0,VLOOKUP($A85,NonEConsump,D$73,FALSE)/VLOOKUP($A85,IndCons,D$73,FALSE))</f>
        <v/>
      </c>
      <c r="E85" s="106">
        <f>IF(ISERROR(VLOOKUP($A85,NonEConsump,E$73,FALSE)/VLOOKUP($A85,IndCons,E$73,FALSE)),0,VLOOKUP($A85,NonEConsump,E$73,FALSE)/VLOOKUP($A85,IndCons,E$73,FALSE))</f>
        <v/>
      </c>
      <c r="F85" s="106">
        <f>IF(ISERROR(VLOOKUP($A85,NonEConsump,F$73,FALSE)/VLOOKUP($A85,IndCons,F$73,FALSE)),0,VLOOKUP($A85,NonEConsump,F$73,FALSE)/VLOOKUP($A85,IndCons,F$73,FALSE))</f>
        <v/>
      </c>
      <c r="G85" s="106">
        <f>IF(ISERROR(VLOOKUP($A85,NonEConsump,G$73,FALSE)/VLOOKUP($A85,IndCons,G$73,FALSE)),0,VLOOKUP($A85,NonEConsump,G$73,FALSE)/VLOOKUP($A85,IndCons,G$73,FALSE))</f>
        <v/>
      </c>
      <c r="H85" s="106">
        <f>IF(ISERROR(VLOOKUP($A85,NonEConsump,H$73,FALSE)/VLOOKUP($A85,IndCons,H$73,FALSE)),0,VLOOKUP($A85,NonEConsump,H$73,FALSE)/VLOOKUP($A85,IndCons,H$73,FALSE))</f>
        <v/>
      </c>
      <c r="I85" s="106">
        <f>IF(ISERROR(VLOOKUP($A85,NonEConsump,I$73,FALSE)/VLOOKUP($A85,IndCons,I$73,FALSE)),0,VLOOKUP($A85,NonEConsump,I$73,FALSE)/VLOOKUP($A85,IndCons,I$73,FALSE))</f>
        <v/>
      </c>
      <c r="J85" s="106">
        <f>IF(ISERROR(VLOOKUP($A85,NonEConsump,J$73,FALSE)/VLOOKUP($A85,IndCons,J$73,FALSE)),0,VLOOKUP($A85,NonEConsump,J$73,FALSE)/VLOOKUP($A85,IndCons,J$73,FALSE))</f>
        <v/>
      </c>
      <c r="K85" s="106">
        <f>IF(ISERROR(VLOOKUP($A85,NonEConsump,K$73,FALSE)/VLOOKUP($A85,IndCons,K$73,FALSE)),0,VLOOKUP($A85,NonEConsump,K$73,FALSE)/VLOOKUP($A85,IndCons,K$73,FALSE))</f>
        <v/>
      </c>
      <c r="L85" s="106">
        <f>IF(ISERROR(VLOOKUP($A85,NonEConsump,L$73,FALSE)/VLOOKUP($A85,IndCons,L$73,FALSE)),0,VLOOKUP($A85,NonEConsump,L$73,FALSE)/VLOOKUP($A85,IndCons,L$73,FALSE))</f>
        <v/>
      </c>
      <c r="M85" s="106">
        <f>IF(ISERROR(VLOOKUP($A85,NonEConsump,M$73,FALSE)/VLOOKUP($A85,IndCons,M$73,FALSE)),0,VLOOKUP($A85,NonEConsump,M$73,FALSE)/VLOOKUP($A85,IndCons,M$73,FALSE))</f>
        <v/>
      </c>
      <c r="N85" s="106">
        <f>IF(ISERROR(VLOOKUP($A85,NonEConsump,N$73,FALSE)/VLOOKUP($A85,IndCons,N$73,FALSE)),0,VLOOKUP($A85,NonEConsump,N$73,FALSE)/VLOOKUP($A85,IndCons,N$73,FALSE))</f>
        <v/>
      </c>
      <c r="O85" s="106">
        <f>IF(ISERROR(VLOOKUP($A85,NonEConsump,O$73,FALSE)/VLOOKUP($A85,IndCons,O$73,FALSE)),0,VLOOKUP($A85,NonEConsump,O$73,FALSE)/VLOOKUP($A85,IndCons,O$73,FALSE))</f>
        <v/>
      </c>
      <c r="P85" s="106">
        <f>IF(ISERROR(VLOOKUP($A85,NonEConsump,P$73,FALSE)/VLOOKUP($A85,IndCons,P$73,FALSE)),0,VLOOKUP($A85,NonEConsump,P$73,FALSE)/VLOOKUP($A85,IndCons,P$73,FALSE))</f>
        <v/>
      </c>
      <c r="Q85" s="106">
        <f>IF(ISERROR(VLOOKUP($A85,NonEConsump,Q$73,FALSE)/VLOOKUP($A85,IndCons,Q$73,FALSE)),0,VLOOKUP($A85,NonEConsump,Q$73,FALSE)/VLOOKUP($A85,IndCons,Q$73,FALSE))</f>
        <v/>
      </c>
      <c r="R85" s="106">
        <f>IF(ISERROR(VLOOKUP($A85,NonEConsump,R$73,FALSE)/VLOOKUP($A85,IndCons,R$73,FALSE)),0,VLOOKUP($A85,NonEConsump,R$73,FALSE)/VLOOKUP($A85,IndCons,R$73,FALSE))</f>
        <v/>
      </c>
      <c r="S85" s="106">
        <f>IF(ISERROR(VLOOKUP($A85,NonEConsump,S$73,FALSE)/VLOOKUP($A85,IndCons,S$73,FALSE)),0,VLOOKUP($A85,NonEConsump,S$73,FALSE)/VLOOKUP($A85,IndCons,S$73,FALSE))</f>
        <v/>
      </c>
      <c r="T85" s="106">
        <f>IF(ISERROR(VLOOKUP($A85,NonEConsump,T$73,FALSE)/VLOOKUP($A85,IndCons,T$73,FALSE)),0,VLOOKUP($A85,NonEConsump,T$73,FALSE)/VLOOKUP($A85,IndCons,T$73,FALSE))</f>
        <v/>
      </c>
      <c r="U85" s="106">
        <f>IF(ISERROR(VLOOKUP($A85,NonEConsump,U$73,FALSE)/VLOOKUP($A85,IndCons,U$73,FALSE)),0,VLOOKUP($A85,NonEConsump,U$73,FALSE)/VLOOKUP($A85,IndCons,U$73,FALSE))</f>
        <v/>
      </c>
      <c r="V85" s="106">
        <f>IF(ISERROR(VLOOKUP($A85,NonEConsump,V$73,FALSE)/VLOOKUP($A85,IndCons,V$73,FALSE)),0,VLOOKUP($A85,NonEConsump,V$73,FALSE)/VLOOKUP($A85,IndCons,V$73,FALSE))</f>
        <v/>
      </c>
      <c r="W85" s="106">
        <f>IF(ISERROR(VLOOKUP($A85,NonEConsump,W$73,FALSE)/VLOOKUP($A85,IndCons,W$73,FALSE)),0,VLOOKUP($A85,NonEConsump,W$73,FALSE)/VLOOKUP($A85,IndCons,W$73,FALSE))</f>
        <v/>
      </c>
      <c r="X85" s="106">
        <f>IF(ISERROR(VLOOKUP($A85,NonEConsump,X$73,FALSE)/VLOOKUP($A85,IndCons,X$73,FALSE)),0,VLOOKUP($A85,NonEConsump,X$73,FALSE)/VLOOKUP($A85,IndCons,X$73,FALSE))</f>
        <v/>
      </c>
      <c r="Y85" s="106">
        <f>IF(ISERROR(VLOOKUP($A85,NonEConsump,Y$73,FALSE)/VLOOKUP($A85,IndCons,Y$73,FALSE)),0,VLOOKUP($A85,NonEConsump,Y$73,FALSE)/VLOOKUP($A85,IndCons,Y$73,FALSE))</f>
        <v/>
      </c>
      <c r="Z85" s="106">
        <f>IF(ISERROR(VLOOKUP($A85,NonEConsump,Z$73,FALSE)/VLOOKUP($A85,IndCons,Z$73,FALSE)),0,VLOOKUP($A85,NonEConsump,Z$73,FALSE)/VLOOKUP($A85,IndCons,Z$73,FALSE))</f>
        <v/>
      </c>
      <c r="AA85" s="106">
        <f>IF(ISERROR(VLOOKUP($A85,NonEConsump,AA$73,FALSE)/VLOOKUP($A85,IndCons,AA$73,FALSE)),0,VLOOKUP($A85,NonEConsump,AA$73,FALSE)/VLOOKUP($A85,IndCons,AA$73,FALSE))</f>
        <v/>
      </c>
      <c r="AB85" s="106">
        <f>IF(ISERROR(VLOOKUP($A85,NonEConsump,AB$73,FALSE)/VLOOKUP($A85,IndCons,AB$73,FALSE)),0,VLOOKUP($A85,NonEConsump,AB$73,FALSE)/VLOOKUP($A85,IndCons,AB$73,FALSE))</f>
        <v/>
      </c>
      <c r="AC85" s="106">
        <f>IF(ISERROR(VLOOKUP($A85,NonEConsump,AC$73,FALSE)/VLOOKUP($A85,IndCons,AC$73,FALSE)),0,VLOOKUP($A85,NonEConsump,AC$73,FALSE)/VLOOKUP($A85,IndCons,AC$73,FALSE))</f>
        <v/>
      </c>
      <c r="AD85" s="106">
        <f>IF(ISERROR(VLOOKUP($A85,NonEConsump,AD$73,FALSE)/VLOOKUP($A85,IndCons,AD$73,FALSE)),0,VLOOKUP($A85,NonEConsump,AD$73,FALSE)/VLOOKUP($A85,IndCons,AD$73,FALSE))</f>
        <v/>
      </c>
      <c r="AE85" s="106" t="n"/>
      <c r="AF85" s="107" t="n"/>
    </row>
    <row r="86">
      <c r="A86" s="95" t="inlineStr">
        <is>
          <t>Petroleum Coke</t>
        </is>
      </c>
      <c r="B86" s="106">
        <f>IF(ISERROR(VLOOKUP($A86,NonEConsump,B$73,FALSE)/VLOOKUP($A86,IndCons,B$73,FALSE)),0,VLOOKUP($A86,NonEConsump,B$73,FALSE)/VLOOKUP($A86,IndCons,B$73,FALSE))</f>
        <v/>
      </c>
      <c r="C86" s="106">
        <f>IF(ISERROR(VLOOKUP($A86,NonEConsump,C$73,FALSE)/VLOOKUP($A86,IndCons,C$73,FALSE)),0,VLOOKUP($A86,NonEConsump,C$73,FALSE)/VLOOKUP($A86,IndCons,C$73,FALSE))</f>
        <v/>
      </c>
      <c r="D86" s="106">
        <f>IF(ISERROR(VLOOKUP($A86,NonEConsump,D$73,FALSE)/VLOOKUP($A86,IndCons,D$73,FALSE)),0,VLOOKUP($A86,NonEConsump,D$73,FALSE)/VLOOKUP($A86,IndCons,D$73,FALSE))</f>
        <v/>
      </c>
      <c r="E86" s="106">
        <f>IF(ISERROR(VLOOKUP($A86,NonEConsump,E$73,FALSE)/VLOOKUP($A86,IndCons,E$73,FALSE)),0,VLOOKUP($A86,NonEConsump,E$73,FALSE)/VLOOKUP($A86,IndCons,E$73,FALSE))</f>
        <v/>
      </c>
      <c r="F86" s="106">
        <f>IF(ISERROR(VLOOKUP($A86,NonEConsump,F$73,FALSE)/VLOOKUP($A86,IndCons,F$73,FALSE)),0,VLOOKUP($A86,NonEConsump,F$73,FALSE)/VLOOKUP($A86,IndCons,F$73,FALSE))</f>
        <v/>
      </c>
      <c r="G86" s="106">
        <f>IF(ISERROR(VLOOKUP($A86,NonEConsump,G$73,FALSE)/VLOOKUP($A86,IndCons,G$73,FALSE)),0,VLOOKUP($A86,NonEConsump,G$73,FALSE)/VLOOKUP($A86,IndCons,G$73,FALSE))</f>
        <v/>
      </c>
      <c r="H86" s="106">
        <f>IF(ISERROR(VLOOKUP($A86,NonEConsump,H$73,FALSE)/VLOOKUP($A86,IndCons,H$73,FALSE)),0,VLOOKUP($A86,NonEConsump,H$73,FALSE)/VLOOKUP($A86,IndCons,H$73,FALSE))</f>
        <v/>
      </c>
      <c r="I86" s="106">
        <f>IF(ISERROR(VLOOKUP($A86,NonEConsump,I$73,FALSE)/VLOOKUP($A86,IndCons,I$73,FALSE)),0,VLOOKUP($A86,NonEConsump,I$73,FALSE)/VLOOKUP($A86,IndCons,I$73,FALSE))</f>
        <v/>
      </c>
      <c r="J86" s="106">
        <f>IF(ISERROR(VLOOKUP($A86,NonEConsump,J$73,FALSE)/VLOOKUP($A86,IndCons,J$73,FALSE)),0,VLOOKUP($A86,NonEConsump,J$73,FALSE)/VLOOKUP($A86,IndCons,J$73,FALSE))</f>
        <v/>
      </c>
      <c r="K86" s="106">
        <f>IF(ISERROR(VLOOKUP($A86,NonEConsump,K$73,FALSE)/VLOOKUP($A86,IndCons,K$73,FALSE)),0,VLOOKUP($A86,NonEConsump,K$73,FALSE)/VLOOKUP($A86,IndCons,K$73,FALSE))</f>
        <v/>
      </c>
      <c r="L86" s="106">
        <f>IF(ISERROR(VLOOKUP($A86,NonEConsump,L$73,FALSE)/VLOOKUP($A86,IndCons,L$73,FALSE)),0,VLOOKUP($A86,NonEConsump,L$73,FALSE)/VLOOKUP($A86,IndCons,L$73,FALSE))</f>
        <v/>
      </c>
      <c r="M86" s="106">
        <f>IF(ISERROR(VLOOKUP($A86,NonEConsump,M$73,FALSE)/VLOOKUP($A86,IndCons,M$73,FALSE)),0,VLOOKUP($A86,NonEConsump,M$73,FALSE)/VLOOKUP($A86,IndCons,M$73,FALSE))</f>
        <v/>
      </c>
      <c r="N86" s="106">
        <f>IF(ISERROR(VLOOKUP($A86,NonEConsump,N$73,FALSE)/VLOOKUP($A86,IndCons,N$73,FALSE)),0,VLOOKUP($A86,NonEConsump,N$73,FALSE)/VLOOKUP($A86,IndCons,N$73,FALSE))</f>
        <v/>
      </c>
      <c r="O86" s="106">
        <f>IF(ISERROR(VLOOKUP($A86,NonEConsump,O$73,FALSE)/VLOOKUP($A86,IndCons,O$73,FALSE)),0,VLOOKUP($A86,NonEConsump,O$73,FALSE)/VLOOKUP($A86,IndCons,O$73,FALSE))</f>
        <v/>
      </c>
      <c r="P86" s="106">
        <f>IF(ISERROR(VLOOKUP($A86,NonEConsump,P$73,FALSE)/VLOOKUP($A86,IndCons,P$73,FALSE)),0,VLOOKUP($A86,NonEConsump,P$73,FALSE)/VLOOKUP($A86,IndCons,P$73,FALSE))</f>
        <v/>
      </c>
      <c r="Q86" s="106">
        <f>IF(ISERROR(VLOOKUP($A86,NonEConsump,Q$73,FALSE)/VLOOKUP($A86,IndCons,Q$73,FALSE)),0,VLOOKUP($A86,NonEConsump,Q$73,FALSE)/VLOOKUP($A86,IndCons,Q$73,FALSE))</f>
        <v/>
      </c>
      <c r="R86" s="106">
        <f>IF(ISERROR(VLOOKUP($A86,NonEConsump,R$73,FALSE)/VLOOKUP($A86,IndCons,R$73,FALSE)),0,VLOOKUP($A86,NonEConsump,R$73,FALSE)/VLOOKUP($A86,IndCons,R$73,FALSE))</f>
        <v/>
      </c>
      <c r="S86" s="106">
        <f>IF(ISERROR(VLOOKUP($A86,NonEConsump,S$73,FALSE)/VLOOKUP($A86,IndCons,S$73,FALSE)),0,VLOOKUP($A86,NonEConsump,S$73,FALSE)/VLOOKUP($A86,IndCons,S$73,FALSE))</f>
        <v/>
      </c>
      <c r="T86" s="106">
        <f>IF(ISERROR(VLOOKUP($A86,NonEConsump,T$73,FALSE)/VLOOKUP($A86,IndCons,T$73,FALSE)),0,VLOOKUP($A86,NonEConsump,T$73,FALSE)/VLOOKUP($A86,IndCons,T$73,FALSE))</f>
        <v/>
      </c>
      <c r="U86" s="106">
        <f>IF(ISERROR(VLOOKUP($A86,NonEConsump,U$73,FALSE)/VLOOKUP($A86,IndCons,U$73,FALSE)),0,VLOOKUP($A86,NonEConsump,U$73,FALSE)/VLOOKUP($A86,IndCons,U$73,FALSE))</f>
        <v/>
      </c>
      <c r="V86" s="106">
        <f>IF(ISERROR(VLOOKUP($A86,NonEConsump,V$73,FALSE)/VLOOKUP($A86,IndCons,V$73,FALSE)),0,VLOOKUP($A86,NonEConsump,V$73,FALSE)/VLOOKUP($A86,IndCons,V$73,FALSE))</f>
        <v/>
      </c>
      <c r="W86" s="106">
        <f>IF(ISERROR(VLOOKUP($A86,NonEConsump,W$73,FALSE)/VLOOKUP($A86,IndCons,W$73,FALSE)),0,VLOOKUP($A86,NonEConsump,W$73,FALSE)/VLOOKUP($A86,IndCons,W$73,FALSE))</f>
        <v/>
      </c>
      <c r="X86" s="106">
        <f>IF(ISERROR(VLOOKUP($A86,NonEConsump,X$73,FALSE)/VLOOKUP($A86,IndCons,X$73,FALSE)),0,VLOOKUP($A86,NonEConsump,X$73,FALSE)/VLOOKUP($A86,IndCons,X$73,FALSE))</f>
        <v/>
      </c>
      <c r="Y86" s="106">
        <f>IF(ISERROR(VLOOKUP($A86,NonEConsump,Y$73,FALSE)/VLOOKUP($A86,IndCons,Y$73,FALSE)),0,VLOOKUP($A86,NonEConsump,Y$73,FALSE)/VLOOKUP($A86,IndCons,Y$73,FALSE))</f>
        <v/>
      </c>
      <c r="Z86" s="106">
        <f>IF(ISERROR(VLOOKUP($A86,NonEConsump,Z$73,FALSE)/VLOOKUP($A86,IndCons,Z$73,FALSE)),0,VLOOKUP($A86,NonEConsump,Z$73,FALSE)/VLOOKUP($A86,IndCons,Z$73,FALSE))</f>
        <v/>
      </c>
      <c r="AA86" s="106">
        <f>IF(ISERROR(VLOOKUP($A86,NonEConsump,AA$73,FALSE)/VLOOKUP($A86,IndCons,AA$73,FALSE)),0,VLOOKUP($A86,NonEConsump,AA$73,FALSE)/VLOOKUP($A86,IndCons,AA$73,FALSE))</f>
        <v/>
      </c>
      <c r="AB86" s="106">
        <f>IF(ISERROR(VLOOKUP($A86,NonEConsump,AB$73,FALSE)/VLOOKUP($A86,IndCons,AB$73,FALSE)),0,VLOOKUP($A86,NonEConsump,AB$73,FALSE)/VLOOKUP($A86,IndCons,AB$73,FALSE))</f>
        <v/>
      </c>
      <c r="AC86" s="106">
        <f>IF(ISERROR(VLOOKUP($A86,NonEConsump,AC$73,FALSE)/VLOOKUP($A86,IndCons,AC$73,FALSE)),0,VLOOKUP($A86,NonEConsump,AC$73,FALSE)/VLOOKUP($A86,IndCons,AC$73,FALSE))</f>
        <v/>
      </c>
      <c r="AD86" s="106">
        <f>IF(ISERROR(VLOOKUP($A86,NonEConsump,AD$73,FALSE)/VLOOKUP($A86,IndCons,AD$73,FALSE)),0,VLOOKUP($A86,NonEConsump,AD$73,FALSE)/VLOOKUP($A86,IndCons,AD$73,FALSE))</f>
        <v/>
      </c>
      <c r="AE86" s="106" t="n"/>
      <c r="AF86" s="107" t="n"/>
    </row>
    <row r="87">
      <c r="A87" s="95" t="inlineStr">
        <is>
          <t>Special Naphthas</t>
        </is>
      </c>
      <c r="B87" s="106">
        <f>IF(ISERROR(VLOOKUP($A87,NonEConsump,B$73,FALSE)/VLOOKUP($A87,IndCons,B$73,FALSE)),0,VLOOKUP($A87,NonEConsump,B$73,FALSE)/VLOOKUP($A87,IndCons,B$73,FALSE))</f>
        <v/>
      </c>
      <c r="C87" s="106">
        <f>IF(ISERROR(VLOOKUP($A87,NonEConsump,C$73,FALSE)/VLOOKUP($A87,IndCons,C$73,FALSE)),0,VLOOKUP($A87,NonEConsump,C$73,FALSE)/VLOOKUP($A87,IndCons,C$73,FALSE))</f>
        <v/>
      </c>
      <c r="D87" s="106">
        <f>IF(ISERROR(VLOOKUP($A87,NonEConsump,D$73,FALSE)/VLOOKUP($A87,IndCons,D$73,FALSE)),0,VLOOKUP($A87,NonEConsump,D$73,FALSE)/VLOOKUP($A87,IndCons,D$73,FALSE))</f>
        <v/>
      </c>
      <c r="E87" s="106">
        <f>IF(ISERROR(VLOOKUP($A87,NonEConsump,E$73,FALSE)/VLOOKUP($A87,IndCons,E$73,FALSE)),0,VLOOKUP($A87,NonEConsump,E$73,FALSE)/VLOOKUP($A87,IndCons,E$73,FALSE))</f>
        <v/>
      </c>
      <c r="F87" s="106">
        <f>IF(ISERROR(VLOOKUP($A87,NonEConsump,F$73,FALSE)/VLOOKUP($A87,IndCons,F$73,FALSE)),0,VLOOKUP($A87,NonEConsump,F$73,FALSE)/VLOOKUP($A87,IndCons,F$73,FALSE))</f>
        <v/>
      </c>
      <c r="G87" s="106">
        <f>IF(ISERROR(VLOOKUP($A87,NonEConsump,G$73,FALSE)/VLOOKUP($A87,IndCons,G$73,FALSE)),0,VLOOKUP($A87,NonEConsump,G$73,FALSE)/VLOOKUP($A87,IndCons,G$73,FALSE))</f>
        <v/>
      </c>
      <c r="H87" s="106">
        <f>IF(ISERROR(VLOOKUP($A87,NonEConsump,H$73,FALSE)/VLOOKUP($A87,IndCons,H$73,FALSE)),0,VLOOKUP($A87,NonEConsump,H$73,FALSE)/VLOOKUP($A87,IndCons,H$73,FALSE))</f>
        <v/>
      </c>
      <c r="I87" s="106">
        <f>IF(ISERROR(VLOOKUP($A87,NonEConsump,I$73,FALSE)/VLOOKUP($A87,IndCons,I$73,FALSE)),0,VLOOKUP($A87,NonEConsump,I$73,FALSE)/VLOOKUP($A87,IndCons,I$73,FALSE))</f>
        <v/>
      </c>
      <c r="J87" s="106">
        <f>IF(ISERROR(VLOOKUP($A87,NonEConsump,J$73,FALSE)/VLOOKUP($A87,IndCons,J$73,FALSE)),0,VLOOKUP($A87,NonEConsump,J$73,FALSE)/VLOOKUP($A87,IndCons,J$73,FALSE))</f>
        <v/>
      </c>
      <c r="K87" s="106">
        <f>IF(ISERROR(VLOOKUP($A87,NonEConsump,K$73,FALSE)/VLOOKUP($A87,IndCons,K$73,FALSE)),0,VLOOKUP($A87,NonEConsump,K$73,FALSE)/VLOOKUP($A87,IndCons,K$73,FALSE))</f>
        <v/>
      </c>
      <c r="L87" s="106">
        <f>IF(ISERROR(VLOOKUP($A87,NonEConsump,L$73,FALSE)/VLOOKUP($A87,IndCons,L$73,FALSE)),0,VLOOKUP($A87,NonEConsump,L$73,FALSE)/VLOOKUP($A87,IndCons,L$73,FALSE))</f>
        <v/>
      </c>
      <c r="M87" s="106">
        <f>IF(ISERROR(VLOOKUP($A87,NonEConsump,M$73,FALSE)/VLOOKUP($A87,IndCons,M$73,FALSE)),0,VLOOKUP($A87,NonEConsump,M$73,FALSE)/VLOOKUP($A87,IndCons,M$73,FALSE))</f>
        <v/>
      </c>
      <c r="N87" s="106">
        <f>IF(ISERROR(VLOOKUP($A87,NonEConsump,N$73,FALSE)/VLOOKUP($A87,IndCons,N$73,FALSE)),0,VLOOKUP($A87,NonEConsump,N$73,FALSE)/VLOOKUP($A87,IndCons,N$73,FALSE))</f>
        <v/>
      </c>
      <c r="O87" s="106">
        <f>IF(ISERROR(VLOOKUP($A87,NonEConsump,O$73,FALSE)/VLOOKUP($A87,IndCons,O$73,FALSE)),0,VLOOKUP($A87,NonEConsump,O$73,FALSE)/VLOOKUP($A87,IndCons,O$73,FALSE))</f>
        <v/>
      </c>
      <c r="P87" s="106">
        <f>IF(ISERROR(VLOOKUP($A87,NonEConsump,P$73,FALSE)/VLOOKUP($A87,IndCons,P$73,FALSE)),0,VLOOKUP($A87,NonEConsump,P$73,FALSE)/VLOOKUP($A87,IndCons,P$73,FALSE))</f>
        <v/>
      </c>
      <c r="Q87" s="106">
        <f>IF(ISERROR(VLOOKUP($A87,NonEConsump,Q$73,FALSE)/VLOOKUP($A87,IndCons,Q$73,FALSE)),0,VLOOKUP($A87,NonEConsump,Q$73,FALSE)/VLOOKUP($A87,IndCons,Q$73,FALSE))</f>
        <v/>
      </c>
      <c r="R87" s="106">
        <f>IF(ISERROR(VLOOKUP($A87,NonEConsump,R$73,FALSE)/VLOOKUP($A87,IndCons,R$73,FALSE)),0,VLOOKUP($A87,NonEConsump,R$73,FALSE)/VLOOKUP($A87,IndCons,R$73,FALSE))</f>
        <v/>
      </c>
      <c r="S87" s="106">
        <f>IF(ISERROR(VLOOKUP($A87,NonEConsump,S$73,FALSE)/VLOOKUP($A87,IndCons,S$73,FALSE)),0,VLOOKUP($A87,NonEConsump,S$73,FALSE)/VLOOKUP($A87,IndCons,S$73,FALSE))</f>
        <v/>
      </c>
      <c r="T87" s="106">
        <f>IF(ISERROR(VLOOKUP($A87,NonEConsump,T$73,FALSE)/VLOOKUP($A87,IndCons,T$73,FALSE)),0,VLOOKUP($A87,NonEConsump,T$73,FALSE)/VLOOKUP($A87,IndCons,T$73,FALSE))</f>
        <v/>
      </c>
      <c r="U87" s="106">
        <f>IF(ISERROR(VLOOKUP($A87,NonEConsump,U$73,FALSE)/VLOOKUP($A87,IndCons,U$73,FALSE)),0,VLOOKUP($A87,NonEConsump,U$73,FALSE)/VLOOKUP($A87,IndCons,U$73,FALSE))</f>
        <v/>
      </c>
      <c r="V87" s="106">
        <f>IF(ISERROR(VLOOKUP($A87,NonEConsump,V$73,FALSE)/VLOOKUP($A87,IndCons,V$73,FALSE)),0,VLOOKUP($A87,NonEConsump,V$73,FALSE)/VLOOKUP($A87,IndCons,V$73,FALSE))</f>
        <v/>
      </c>
      <c r="W87" s="106">
        <f>IF(ISERROR(VLOOKUP($A87,NonEConsump,W$73,FALSE)/VLOOKUP($A87,IndCons,W$73,FALSE)),0,VLOOKUP($A87,NonEConsump,W$73,FALSE)/VLOOKUP($A87,IndCons,W$73,FALSE))</f>
        <v/>
      </c>
      <c r="X87" s="106">
        <f>IF(ISERROR(VLOOKUP($A87,NonEConsump,X$73,FALSE)/VLOOKUP($A87,IndCons,X$73,FALSE)),0,VLOOKUP($A87,NonEConsump,X$73,FALSE)/VLOOKUP($A87,IndCons,X$73,FALSE))</f>
        <v/>
      </c>
      <c r="Y87" s="106">
        <f>IF(ISERROR(VLOOKUP($A87,NonEConsump,Y$73,FALSE)/VLOOKUP($A87,IndCons,Y$73,FALSE)),0,VLOOKUP($A87,NonEConsump,Y$73,FALSE)/VLOOKUP($A87,IndCons,Y$73,FALSE))</f>
        <v/>
      </c>
      <c r="Z87" s="106">
        <f>IF(ISERROR(VLOOKUP($A87,NonEConsump,Z$73,FALSE)/VLOOKUP($A87,IndCons,Z$73,FALSE)),0,VLOOKUP($A87,NonEConsump,Z$73,FALSE)/VLOOKUP($A87,IndCons,Z$73,FALSE))</f>
        <v/>
      </c>
      <c r="AA87" s="106">
        <f>IF(ISERROR(VLOOKUP($A87,NonEConsump,AA$73,FALSE)/VLOOKUP($A87,IndCons,AA$73,FALSE)),0,VLOOKUP($A87,NonEConsump,AA$73,FALSE)/VLOOKUP($A87,IndCons,AA$73,FALSE))</f>
        <v/>
      </c>
      <c r="AB87" s="106">
        <f>IF(ISERROR(VLOOKUP($A87,NonEConsump,AB$73,FALSE)/VLOOKUP($A87,IndCons,AB$73,FALSE)),0,VLOOKUP($A87,NonEConsump,AB$73,FALSE)/VLOOKUP($A87,IndCons,AB$73,FALSE))</f>
        <v/>
      </c>
      <c r="AC87" s="106">
        <f>IF(ISERROR(VLOOKUP($A87,NonEConsump,AC$73,FALSE)/VLOOKUP($A87,IndCons,AC$73,FALSE)),0,VLOOKUP($A87,NonEConsump,AC$73,FALSE)/VLOOKUP($A87,IndCons,AC$73,FALSE))</f>
        <v/>
      </c>
      <c r="AD87" s="106">
        <f>IF(ISERROR(VLOOKUP($A87,NonEConsump,AD$73,FALSE)/VLOOKUP($A87,IndCons,AD$73,FALSE)),0,VLOOKUP($A87,NonEConsump,AD$73,FALSE)/VLOOKUP($A87,IndCons,AD$73,FALSE))</f>
        <v/>
      </c>
      <c r="AE87" s="106" t="n"/>
      <c r="AF87" s="107" t="n"/>
    </row>
    <row r="88">
      <c r="A88" s="95" t="inlineStr">
        <is>
          <t>Distillate Fuel</t>
        </is>
      </c>
      <c r="B88" s="106">
        <f>IF(ISERROR(VLOOKUP($A88,NonEConsump,B$73,FALSE)/VLOOKUP($A88,IndCons,B$73,FALSE)),0,VLOOKUP($A88,NonEConsump,B$73,FALSE)/VLOOKUP($A88,IndCons,B$73,FALSE))</f>
        <v/>
      </c>
      <c r="C88" s="106">
        <f>IF(ISERROR(VLOOKUP($A88,NonEConsump,C$73,FALSE)/VLOOKUP($A88,IndCons,C$73,FALSE)),0,VLOOKUP($A88,NonEConsump,C$73,FALSE)/VLOOKUP($A88,IndCons,C$73,FALSE))</f>
        <v/>
      </c>
      <c r="D88" s="106">
        <f>IF(ISERROR(VLOOKUP($A88,NonEConsump,D$73,FALSE)/VLOOKUP($A88,IndCons,D$73,FALSE)),0,VLOOKUP($A88,NonEConsump,D$73,FALSE)/VLOOKUP($A88,IndCons,D$73,FALSE))</f>
        <v/>
      </c>
      <c r="E88" s="106">
        <f>IF(ISERROR(VLOOKUP($A88,NonEConsump,E$73,FALSE)/VLOOKUP($A88,IndCons,E$73,FALSE)),0,VLOOKUP($A88,NonEConsump,E$73,FALSE)/VLOOKUP($A88,IndCons,E$73,FALSE))</f>
        <v/>
      </c>
      <c r="F88" s="106">
        <f>IF(ISERROR(VLOOKUP($A88,NonEConsump,F$73,FALSE)/VLOOKUP($A88,IndCons,F$73,FALSE)),0,VLOOKUP($A88,NonEConsump,F$73,FALSE)/VLOOKUP($A88,IndCons,F$73,FALSE))</f>
        <v/>
      </c>
      <c r="G88" s="106">
        <f>IF(ISERROR(VLOOKUP($A88,NonEConsump,G$73,FALSE)/VLOOKUP($A88,IndCons,G$73,FALSE)),0,VLOOKUP($A88,NonEConsump,G$73,FALSE)/VLOOKUP($A88,IndCons,G$73,FALSE))</f>
        <v/>
      </c>
      <c r="H88" s="106">
        <f>IF(ISERROR(VLOOKUP($A88,NonEConsump,H$73,FALSE)/VLOOKUP($A88,IndCons,H$73,FALSE)),0,VLOOKUP($A88,NonEConsump,H$73,FALSE)/VLOOKUP($A88,IndCons,H$73,FALSE))</f>
        <v/>
      </c>
      <c r="I88" s="106">
        <f>IF(ISERROR(VLOOKUP($A88,NonEConsump,I$73,FALSE)/VLOOKUP($A88,IndCons,I$73,FALSE)),0,VLOOKUP($A88,NonEConsump,I$73,FALSE)/VLOOKUP($A88,IndCons,I$73,FALSE))</f>
        <v/>
      </c>
      <c r="J88" s="106">
        <f>IF(ISERROR(VLOOKUP($A88,NonEConsump,J$73,FALSE)/VLOOKUP($A88,IndCons,J$73,FALSE)),0,VLOOKUP($A88,NonEConsump,J$73,FALSE)/VLOOKUP($A88,IndCons,J$73,FALSE))</f>
        <v/>
      </c>
      <c r="K88" s="106">
        <f>IF(ISERROR(VLOOKUP($A88,NonEConsump,K$73,FALSE)/VLOOKUP($A88,IndCons,K$73,FALSE)),0,VLOOKUP($A88,NonEConsump,K$73,FALSE)/VLOOKUP($A88,IndCons,K$73,FALSE))</f>
        <v/>
      </c>
      <c r="L88" s="106">
        <f>IF(ISERROR(VLOOKUP($A88,NonEConsump,L$73,FALSE)/VLOOKUP($A88,IndCons,L$73,FALSE)),0,VLOOKUP($A88,NonEConsump,L$73,FALSE)/VLOOKUP($A88,IndCons,L$73,FALSE))</f>
        <v/>
      </c>
      <c r="M88" s="106">
        <f>IF(ISERROR(VLOOKUP($A88,NonEConsump,M$73,FALSE)/VLOOKUP($A88,IndCons,M$73,FALSE)),0,VLOOKUP($A88,NonEConsump,M$73,FALSE)/VLOOKUP($A88,IndCons,M$73,FALSE))</f>
        <v/>
      </c>
      <c r="N88" s="106">
        <f>IF(ISERROR(VLOOKUP($A88,NonEConsump,N$73,FALSE)/VLOOKUP($A88,IndCons,N$73,FALSE)),0,VLOOKUP($A88,NonEConsump,N$73,FALSE)/VLOOKUP($A88,IndCons,N$73,FALSE))</f>
        <v/>
      </c>
      <c r="O88" s="106">
        <f>IF(ISERROR(VLOOKUP($A88,NonEConsump,O$73,FALSE)/VLOOKUP($A88,IndCons,O$73,FALSE)),0,VLOOKUP($A88,NonEConsump,O$73,FALSE)/VLOOKUP($A88,IndCons,O$73,FALSE))</f>
        <v/>
      </c>
      <c r="P88" s="106">
        <f>IF(ISERROR(VLOOKUP($A88,NonEConsump,P$73,FALSE)/VLOOKUP($A88,IndCons,P$73,FALSE)),0,VLOOKUP($A88,NonEConsump,P$73,FALSE)/VLOOKUP($A88,IndCons,P$73,FALSE))</f>
        <v/>
      </c>
      <c r="Q88" s="106">
        <f>IF(ISERROR(VLOOKUP($A88,NonEConsump,Q$73,FALSE)/VLOOKUP($A88,IndCons,Q$73,FALSE)),0,VLOOKUP($A88,NonEConsump,Q$73,FALSE)/VLOOKUP($A88,IndCons,Q$73,FALSE))</f>
        <v/>
      </c>
      <c r="R88" s="106">
        <f>IF(ISERROR(VLOOKUP($A88,NonEConsump,R$73,FALSE)/VLOOKUP($A88,IndCons,R$73,FALSE)),0,VLOOKUP($A88,NonEConsump,R$73,FALSE)/VLOOKUP($A88,IndCons,R$73,FALSE))</f>
        <v/>
      </c>
      <c r="S88" s="106">
        <f>IF(ISERROR(VLOOKUP($A88,NonEConsump,S$73,FALSE)/VLOOKUP($A88,IndCons,S$73,FALSE)),0,VLOOKUP($A88,NonEConsump,S$73,FALSE)/VLOOKUP($A88,IndCons,S$73,FALSE))</f>
        <v/>
      </c>
      <c r="T88" s="106">
        <f>IF(ISERROR(VLOOKUP($A88,NonEConsump,T$73,FALSE)/VLOOKUP($A88,IndCons,T$73,FALSE)),0,VLOOKUP($A88,NonEConsump,T$73,FALSE)/VLOOKUP($A88,IndCons,T$73,FALSE))</f>
        <v/>
      </c>
      <c r="U88" s="106">
        <f>IF(ISERROR(VLOOKUP($A88,NonEConsump,U$73,FALSE)/VLOOKUP($A88,IndCons,U$73,FALSE)),0,VLOOKUP($A88,NonEConsump,U$73,FALSE)/VLOOKUP($A88,IndCons,U$73,FALSE))</f>
        <v/>
      </c>
      <c r="V88" s="106">
        <f>IF(ISERROR(VLOOKUP($A88,NonEConsump,V$73,FALSE)/VLOOKUP($A88,IndCons,V$73,FALSE)),0,VLOOKUP($A88,NonEConsump,V$73,FALSE)/VLOOKUP($A88,IndCons,V$73,FALSE))</f>
        <v/>
      </c>
      <c r="W88" s="106">
        <f>IF(ISERROR(VLOOKUP($A88,NonEConsump,W$73,FALSE)/VLOOKUP($A88,IndCons,W$73,FALSE)),0,VLOOKUP($A88,NonEConsump,W$73,FALSE)/VLOOKUP($A88,IndCons,W$73,FALSE))</f>
        <v/>
      </c>
      <c r="X88" s="106">
        <f>IF(ISERROR(VLOOKUP($A88,NonEConsump,X$73,FALSE)/VLOOKUP($A88,IndCons,X$73,FALSE)),0,VLOOKUP($A88,NonEConsump,X$73,FALSE)/VLOOKUP($A88,IndCons,X$73,FALSE))</f>
        <v/>
      </c>
      <c r="Y88" s="106">
        <f>IF(ISERROR(VLOOKUP($A88,NonEConsump,Y$73,FALSE)/VLOOKUP($A88,IndCons,Y$73,FALSE)),0,VLOOKUP($A88,NonEConsump,Y$73,FALSE)/VLOOKUP($A88,IndCons,Y$73,FALSE))</f>
        <v/>
      </c>
      <c r="Z88" s="106">
        <f>IF(ISERROR(VLOOKUP($A88,NonEConsump,Z$73,FALSE)/VLOOKUP($A88,IndCons,Z$73,FALSE)),0,VLOOKUP($A88,NonEConsump,Z$73,FALSE)/VLOOKUP($A88,IndCons,Z$73,FALSE))</f>
        <v/>
      </c>
      <c r="AA88" s="106">
        <f>IF(ISERROR(VLOOKUP($A88,NonEConsump,AA$73,FALSE)/VLOOKUP($A88,IndCons,AA$73,FALSE)),0,VLOOKUP($A88,NonEConsump,AA$73,FALSE)/VLOOKUP($A88,IndCons,AA$73,FALSE))</f>
        <v/>
      </c>
      <c r="AB88" s="106">
        <f>IF(ISERROR(VLOOKUP($A88,NonEConsump,AB$73,FALSE)/VLOOKUP($A88,IndCons,AB$73,FALSE)),0,VLOOKUP($A88,NonEConsump,AB$73,FALSE)/VLOOKUP($A88,IndCons,AB$73,FALSE))</f>
        <v/>
      </c>
      <c r="AC88" s="106">
        <f>IF(ISERROR(VLOOKUP($A88,NonEConsump,AC$73,FALSE)/VLOOKUP($A88,IndCons,AC$73,FALSE)),0,VLOOKUP($A88,NonEConsump,AC$73,FALSE)/VLOOKUP($A88,IndCons,AC$73,FALSE))</f>
        <v/>
      </c>
      <c r="AD88" s="106">
        <f>IF(ISERROR(VLOOKUP($A88,NonEConsump,AD$73,FALSE)/VLOOKUP($A88,IndCons,AD$73,FALSE)),0,VLOOKUP($A88,NonEConsump,AD$73,FALSE)/VLOOKUP($A88,IndCons,AD$73,FALSE))</f>
        <v/>
      </c>
      <c r="AE88" s="106" t="n"/>
      <c r="AF88" s="107" t="n"/>
    </row>
    <row r="89">
      <c r="A89" s="95" t="inlineStr">
        <is>
          <t>Residual Fuel</t>
        </is>
      </c>
      <c r="B89" s="106">
        <f>IF(ISERROR(VLOOKUP($A89,NonEConsump,B$73,FALSE)/VLOOKUP($A89,IndCons,B$73,FALSE)),0,VLOOKUP($A89,NonEConsump,B$73,FALSE)/VLOOKUP($A89,IndCons,B$73,FALSE))</f>
        <v/>
      </c>
      <c r="C89" s="106">
        <f>IF(ISERROR(VLOOKUP($A89,NonEConsump,C$73,FALSE)/VLOOKUP($A89,IndCons,C$73,FALSE)),0,VLOOKUP($A89,NonEConsump,C$73,FALSE)/VLOOKUP($A89,IndCons,C$73,FALSE))</f>
        <v/>
      </c>
      <c r="D89" s="106">
        <f>IF(ISERROR(VLOOKUP($A89,NonEConsump,D$73,FALSE)/VLOOKUP($A89,IndCons,D$73,FALSE)),0,VLOOKUP($A89,NonEConsump,D$73,FALSE)/VLOOKUP($A89,IndCons,D$73,FALSE))</f>
        <v/>
      </c>
      <c r="E89" s="106">
        <f>IF(ISERROR(VLOOKUP($A89,NonEConsump,E$73,FALSE)/VLOOKUP($A89,IndCons,E$73,FALSE)),0,VLOOKUP($A89,NonEConsump,E$73,FALSE)/VLOOKUP($A89,IndCons,E$73,FALSE))</f>
        <v/>
      </c>
      <c r="F89" s="106">
        <f>IF(ISERROR(VLOOKUP($A89,NonEConsump,F$73,FALSE)/VLOOKUP($A89,IndCons,F$73,FALSE)),0,VLOOKUP($A89,NonEConsump,F$73,FALSE)/VLOOKUP($A89,IndCons,F$73,FALSE))</f>
        <v/>
      </c>
      <c r="G89" s="106">
        <f>IF(ISERROR(VLOOKUP($A89,NonEConsump,G$73,FALSE)/VLOOKUP($A89,IndCons,G$73,FALSE)),0,VLOOKUP($A89,NonEConsump,G$73,FALSE)/VLOOKUP($A89,IndCons,G$73,FALSE))</f>
        <v/>
      </c>
      <c r="H89" s="106">
        <f>IF(ISERROR(VLOOKUP($A89,NonEConsump,H$73,FALSE)/VLOOKUP($A89,IndCons,H$73,FALSE)),0,VLOOKUP($A89,NonEConsump,H$73,FALSE)/VLOOKUP($A89,IndCons,H$73,FALSE))</f>
        <v/>
      </c>
      <c r="I89" s="106">
        <f>IF(ISERROR(VLOOKUP($A89,NonEConsump,I$73,FALSE)/VLOOKUP($A89,IndCons,I$73,FALSE)),0,VLOOKUP($A89,NonEConsump,I$73,FALSE)/VLOOKUP($A89,IndCons,I$73,FALSE))</f>
        <v/>
      </c>
      <c r="J89" s="106">
        <f>IF(ISERROR(VLOOKUP($A89,NonEConsump,J$73,FALSE)/VLOOKUP($A89,IndCons,J$73,FALSE)),0,VLOOKUP($A89,NonEConsump,J$73,FALSE)/VLOOKUP($A89,IndCons,J$73,FALSE))</f>
        <v/>
      </c>
      <c r="K89" s="106">
        <f>IF(ISERROR(VLOOKUP($A89,NonEConsump,K$73,FALSE)/VLOOKUP($A89,IndCons,K$73,FALSE)),0,VLOOKUP($A89,NonEConsump,K$73,FALSE)/VLOOKUP($A89,IndCons,K$73,FALSE))</f>
        <v/>
      </c>
      <c r="L89" s="106">
        <f>IF(ISERROR(VLOOKUP($A89,NonEConsump,L$73,FALSE)/VLOOKUP($A89,IndCons,L$73,FALSE)),0,VLOOKUP($A89,NonEConsump,L$73,FALSE)/VLOOKUP($A89,IndCons,L$73,FALSE))</f>
        <v/>
      </c>
      <c r="M89" s="106">
        <f>IF(ISERROR(VLOOKUP($A89,NonEConsump,M$73,FALSE)/VLOOKUP($A89,IndCons,M$73,FALSE)),0,VLOOKUP($A89,NonEConsump,M$73,FALSE)/VLOOKUP($A89,IndCons,M$73,FALSE))</f>
        <v/>
      </c>
      <c r="N89" s="106">
        <f>IF(ISERROR(VLOOKUP($A89,NonEConsump,N$73,FALSE)/VLOOKUP($A89,IndCons,N$73,FALSE)),0,VLOOKUP($A89,NonEConsump,N$73,FALSE)/VLOOKUP($A89,IndCons,N$73,FALSE))</f>
        <v/>
      </c>
      <c r="O89" s="106">
        <f>IF(ISERROR(VLOOKUP($A89,NonEConsump,O$73,FALSE)/VLOOKUP($A89,IndCons,O$73,FALSE)),0,VLOOKUP($A89,NonEConsump,O$73,FALSE)/VLOOKUP($A89,IndCons,O$73,FALSE))</f>
        <v/>
      </c>
      <c r="P89" s="106">
        <f>IF(ISERROR(VLOOKUP($A89,NonEConsump,P$73,FALSE)/VLOOKUP($A89,IndCons,P$73,FALSE)),0,VLOOKUP($A89,NonEConsump,P$73,FALSE)/VLOOKUP($A89,IndCons,P$73,FALSE))</f>
        <v/>
      </c>
      <c r="Q89" s="106">
        <f>IF(ISERROR(VLOOKUP($A89,NonEConsump,Q$73,FALSE)/VLOOKUP($A89,IndCons,Q$73,FALSE)),0,VLOOKUP($A89,NonEConsump,Q$73,FALSE)/VLOOKUP($A89,IndCons,Q$73,FALSE))</f>
        <v/>
      </c>
      <c r="R89" s="106">
        <f>IF(ISERROR(VLOOKUP($A89,NonEConsump,R$73,FALSE)/VLOOKUP($A89,IndCons,R$73,FALSE)),0,VLOOKUP($A89,NonEConsump,R$73,FALSE)/VLOOKUP($A89,IndCons,R$73,FALSE))</f>
        <v/>
      </c>
      <c r="S89" s="106">
        <f>IF(ISERROR(VLOOKUP($A89,NonEConsump,S$73,FALSE)/VLOOKUP($A89,IndCons,S$73,FALSE)),0,VLOOKUP($A89,NonEConsump,S$73,FALSE)/VLOOKUP($A89,IndCons,S$73,FALSE))</f>
        <v/>
      </c>
      <c r="T89" s="106">
        <f>IF(ISERROR(VLOOKUP($A89,NonEConsump,T$73,FALSE)/VLOOKUP($A89,IndCons,T$73,FALSE)),0,VLOOKUP($A89,NonEConsump,T$73,FALSE)/VLOOKUP($A89,IndCons,T$73,FALSE))</f>
        <v/>
      </c>
      <c r="U89" s="106">
        <f>IF(ISERROR(VLOOKUP($A89,NonEConsump,U$73,FALSE)/VLOOKUP($A89,IndCons,U$73,FALSE)),0,VLOOKUP($A89,NonEConsump,U$73,FALSE)/VLOOKUP($A89,IndCons,U$73,FALSE))</f>
        <v/>
      </c>
      <c r="V89" s="106">
        <f>IF(ISERROR(VLOOKUP($A89,NonEConsump,V$73,FALSE)/VLOOKUP($A89,IndCons,V$73,FALSE)),0,VLOOKUP($A89,NonEConsump,V$73,FALSE)/VLOOKUP($A89,IndCons,V$73,FALSE))</f>
        <v/>
      </c>
      <c r="W89" s="106">
        <f>IF(ISERROR(VLOOKUP($A89,NonEConsump,W$73,FALSE)/VLOOKUP($A89,IndCons,W$73,FALSE)),0,VLOOKUP($A89,NonEConsump,W$73,FALSE)/VLOOKUP($A89,IndCons,W$73,FALSE))</f>
        <v/>
      </c>
      <c r="X89" s="106">
        <f>IF(ISERROR(VLOOKUP($A89,NonEConsump,X$73,FALSE)/VLOOKUP($A89,IndCons,X$73,FALSE)),0,VLOOKUP($A89,NonEConsump,X$73,FALSE)/VLOOKUP($A89,IndCons,X$73,FALSE))</f>
        <v/>
      </c>
      <c r="Y89" s="106">
        <f>IF(ISERROR(VLOOKUP($A89,NonEConsump,Y$73,FALSE)/VLOOKUP($A89,IndCons,Y$73,FALSE)),0,VLOOKUP($A89,NonEConsump,Y$73,FALSE)/VLOOKUP($A89,IndCons,Y$73,FALSE))</f>
        <v/>
      </c>
      <c r="Z89" s="106">
        <f>IF(ISERROR(VLOOKUP($A89,NonEConsump,Z$73,FALSE)/VLOOKUP($A89,IndCons,Z$73,FALSE)),0,VLOOKUP($A89,NonEConsump,Z$73,FALSE)/VLOOKUP($A89,IndCons,Z$73,FALSE))</f>
        <v/>
      </c>
      <c r="AA89" s="106">
        <f>IF(ISERROR(VLOOKUP($A89,NonEConsump,AA$73,FALSE)/VLOOKUP($A89,IndCons,AA$73,FALSE)),0,VLOOKUP($A89,NonEConsump,AA$73,FALSE)/VLOOKUP($A89,IndCons,AA$73,FALSE))</f>
        <v/>
      </c>
      <c r="AB89" s="106">
        <f>IF(ISERROR(VLOOKUP($A89,NonEConsump,AB$73,FALSE)/VLOOKUP($A89,IndCons,AB$73,FALSE)),0,VLOOKUP($A89,NonEConsump,AB$73,FALSE)/VLOOKUP($A89,IndCons,AB$73,FALSE))</f>
        <v/>
      </c>
      <c r="AC89" s="106">
        <f>IF(ISERROR(VLOOKUP($A89,NonEConsump,AC$73,FALSE)/VLOOKUP($A89,IndCons,AC$73,FALSE)),0,VLOOKUP($A89,NonEConsump,AC$73,FALSE)/VLOOKUP($A89,IndCons,AC$73,FALSE))</f>
        <v/>
      </c>
      <c r="AD89" s="106">
        <f>IF(ISERROR(VLOOKUP($A89,NonEConsump,AD$73,FALSE)/VLOOKUP($A89,IndCons,AD$73,FALSE)),0,VLOOKUP($A89,NonEConsump,AD$73,FALSE)/VLOOKUP($A89,IndCons,AD$73,FALSE))</f>
        <v/>
      </c>
      <c r="AE89" s="106" t="n"/>
      <c r="AF89" s="107" t="n"/>
    </row>
    <row r="90">
      <c r="A90" s="95" t="inlineStr">
        <is>
          <t>Waxes</t>
        </is>
      </c>
      <c r="B90" s="106">
        <f>IF(ISERROR(VLOOKUP($A90,NonEConsump,B$73,FALSE)/VLOOKUP($A90,IndCons,B$73,FALSE)),0,VLOOKUP($A90,NonEConsump,B$73,FALSE)/VLOOKUP($A90,IndCons,B$73,FALSE))</f>
        <v/>
      </c>
      <c r="C90" s="106">
        <f>IF(ISERROR(VLOOKUP($A90,NonEConsump,C$73,FALSE)/VLOOKUP($A90,IndCons,C$73,FALSE)),0,VLOOKUP($A90,NonEConsump,C$73,FALSE)/VLOOKUP($A90,IndCons,C$73,FALSE))</f>
        <v/>
      </c>
      <c r="D90" s="106">
        <f>IF(ISERROR(VLOOKUP($A90,NonEConsump,D$73,FALSE)/VLOOKUP($A90,IndCons,D$73,FALSE)),0,VLOOKUP($A90,NonEConsump,D$73,FALSE)/VLOOKUP($A90,IndCons,D$73,FALSE))</f>
        <v/>
      </c>
      <c r="E90" s="106">
        <f>IF(ISERROR(VLOOKUP($A90,NonEConsump,E$73,FALSE)/VLOOKUP($A90,IndCons,E$73,FALSE)),0,VLOOKUP($A90,NonEConsump,E$73,FALSE)/VLOOKUP($A90,IndCons,E$73,FALSE))</f>
        <v/>
      </c>
      <c r="F90" s="106">
        <f>IF(ISERROR(VLOOKUP($A90,NonEConsump,F$73,FALSE)/VLOOKUP($A90,IndCons,F$73,FALSE)),0,VLOOKUP($A90,NonEConsump,F$73,FALSE)/VLOOKUP($A90,IndCons,F$73,FALSE))</f>
        <v/>
      </c>
      <c r="G90" s="106">
        <f>IF(ISERROR(VLOOKUP($A90,NonEConsump,G$73,FALSE)/VLOOKUP($A90,IndCons,G$73,FALSE)),0,VLOOKUP($A90,NonEConsump,G$73,FALSE)/VLOOKUP($A90,IndCons,G$73,FALSE))</f>
        <v/>
      </c>
      <c r="H90" s="106">
        <f>IF(ISERROR(VLOOKUP($A90,NonEConsump,H$73,FALSE)/VLOOKUP($A90,IndCons,H$73,FALSE)),0,VLOOKUP($A90,NonEConsump,H$73,FALSE)/VLOOKUP($A90,IndCons,H$73,FALSE))</f>
        <v/>
      </c>
      <c r="I90" s="106">
        <f>IF(ISERROR(VLOOKUP($A90,NonEConsump,I$73,FALSE)/VLOOKUP($A90,IndCons,I$73,FALSE)),0,VLOOKUP($A90,NonEConsump,I$73,FALSE)/VLOOKUP($A90,IndCons,I$73,FALSE))</f>
        <v/>
      </c>
      <c r="J90" s="106">
        <f>IF(ISERROR(VLOOKUP($A90,NonEConsump,J$73,FALSE)/VLOOKUP($A90,IndCons,J$73,FALSE)),0,VLOOKUP($A90,NonEConsump,J$73,FALSE)/VLOOKUP($A90,IndCons,J$73,FALSE))</f>
        <v/>
      </c>
      <c r="K90" s="106">
        <f>IF(ISERROR(VLOOKUP($A90,NonEConsump,K$73,FALSE)/VLOOKUP($A90,IndCons,K$73,FALSE)),0,VLOOKUP($A90,NonEConsump,K$73,FALSE)/VLOOKUP($A90,IndCons,K$73,FALSE))</f>
        <v/>
      </c>
      <c r="L90" s="106">
        <f>IF(ISERROR(VLOOKUP($A90,NonEConsump,L$73,FALSE)/VLOOKUP($A90,IndCons,L$73,FALSE)),0,VLOOKUP($A90,NonEConsump,L$73,FALSE)/VLOOKUP($A90,IndCons,L$73,FALSE))</f>
        <v/>
      </c>
      <c r="M90" s="106">
        <f>IF(ISERROR(VLOOKUP($A90,NonEConsump,M$73,FALSE)/VLOOKUP($A90,IndCons,M$73,FALSE)),0,VLOOKUP($A90,NonEConsump,M$73,FALSE)/VLOOKUP($A90,IndCons,M$73,FALSE))</f>
        <v/>
      </c>
      <c r="N90" s="106">
        <f>IF(ISERROR(VLOOKUP($A90,NonEConsump,N$73,FALSE)/VLOOKUP($A90,IndCons,N$73,FALSE)),0,VLOOKUP($A90,NonEConsump,N$73,FALSE)/VLOOKUP($A90,IndCons,N$73,FALSE))</f>
        <v/>
      </c>
      <c r="O90" s="106">
        <f>IF(ISERROR(VLOOKUP($A90,NonEConsump,O$73,FALSE)/VLOOKUP($A90,IndCons,O$73,FALSE)),0,VLOOKUP($A90,NonEConsump,O$73,FALSE)/VLOOKUP($A90,IndCons,O$73,FALSE))</f>
        <v/>
      </c>
      <c r="P90" s="106">
        <f>IF(ISERROR(VLOOKUP($A90,NonEConsump,P$73,FALSE)/VLOOKUP($A90,IndCons,P$73,FALSE)),0,VLOOKUP($A90,NonEConsump,P$73,FALSE)/VLOOKUP($A90,IndCons,P$73,FALSE))</f>
        <v/>
      </c>
      <c r="Q90" s="106">
        <f>IF(ISERROR(VLOOKUP($A90,NonEConsump,Q$73,FALSE)/VLOOKUP($A90,IndCons,Q$73,FALSE)),0,VLOOKUP($A90,NonEConsump,Q$73,FALSE)/VLOOKUP($A90,IndCons,Q$73,FALSE))</f>
        <v/>
      </c>
      <c r="R90" s="106">
        <f>IF(ISERROR(VLOOKUP($A90,NonEConsump,R$73,FALSE)/VLOOKUP($A90,IndCons,R$73,FALSE)),0,VLOOKUP($A90,NonEConsump,R$73,FALSE)/VLOOKUP($A90,IndCons,R$73,FALSE))</f>
        <v/>
      </c>
      <c r="S90" s="106">
        <f>IF(ISERROR(VLOOKUP($A90,NonEConsump,S$73,FALSE)/VLOOKUP($A90,IndCons,S$73,FALSE)),0,VLOOKUP($A90,NonEConsump,S$73,FALSE)/VLOOKUP($A90,IndCons,S$73,FALSE))</f>
        <v/>
      </c>
      <c r="T90" s="106">
        <f>IF(ISERROR(VLOOKUP($A90,NonEConsump,T$73,FALSE)/VLOOKUP($A90,IndCons,T$73,FALSE)),0,VLOOKUP($A90,NonEConsump,T$73,FALSE)/VLOOKUP($A90,IndCons,T$73,FALSE))</f>
        <v/>
      </c>
      <c r="U90" s="106">
        <f>IF(ISERROR(VLOOKUP($A90,NonEConsump,U$73,FALSE)/VLOOKUP($A90,IndCons,U$73,FALSE)),0,VLOOKUP($A90,NonEConsump,U$73,FALSE)/VLOOKUP($A90,IndCons,U$73,FALSE))</f>
        <v/>
      </c>
      <c r="V90" s="106">
        <f>IF(ISERROR(VLOOKUP($A90,NonEConsump,V$73,FALSE)/VLOOKUP($A90,IndCons,V$73,FALSE)),0,VLOOKUP($A90,NonEConsump,V$73,FALSE)/VLOOKUP($A90,IndCons,V$73,FALSE))</f>
        <v/>
      </c>
      <c r="W90" s="106">
        <f>IF(ISERROR(VLOOKUP($A90,NonEConsump,W$73,FALSE)/VLOOKUP($A90,IndCons,W$73,FALSE)),0,VLOOKUP($A90,NonEConsump,W$73,FALSE)/VLOOKUP($A90,IndCons,W$73,FALSE))</f>
        <v/>
      </c>
      <c r="X90" s="106">
        <f>IF(ISERROR(VLOOKUP($A90,NonEConsump,X$73,FALSE)/VLOOKUP($A90,IndCons,X$73,FALSE)),0,VLOOKUP($A90,NonEConsump,X$73,FALSE)/VLOOKUP($A90,IndCons,X$73,FALSE))</f>
        <v/>
      </c>
      <c r="Y90" s="106">
        <f>IF(ISERROR(VLOOKUP($A90,NonEConsump,Y$73,FALSE)/VLOOKUP($A90,IndCons,Y$73,FALSE)),0,VLOOKUP($A90,NonEConsump,Y$73,FALSE)/VLOOKUP($A90,IndCons,Y$73,FALSE))</f>
        <v/>
      </c>
      <c r="Z90" s="106">
        <f>IF(ISERROR(VLOOKUP($A90,NonEConsump,Z$73,FALSE)/VLOOKUP($A90,IndCons,Z$73,FALSE)),0,VLOOKUP($A90,NonEConsump,Z$73,FALSE)/VLOOKUP($A90,IndCons,Z$73,FALSE))</f>
        <v/>
      </c>
      <c r="AA90" s="106">
        <f>IF(ISERROR(VLOOKUP($A90,NonEConsump,AA$73,FALSE)/VLOOKUP($A90,IndCons,AA$73,FALSE)),0,VLOOKUP($A90,NonEConsump,AA$73,FALSE)/VLOOKUP($A90,IndCons,AA$73,FALSE))</f>
        <v/>
      </c>
      <c r="AB90" s="106">
        <f>IF(ISERROR(VLOOKUP($A90,NonEConsump,AB$73,FALSE)/VLOOKUP($A90,IndCons,AB$73,FALSE)),0,VLOOKUP($A90,NonEConsump,AB$73,FALSE)/VLOOKUP($A90,IndCons,AB$73,FALSE))</f>
        <v/>
      </c>
      <c r="AC90" s="106">
        <f>IF(ISERROR(VLOOKUP($A90,NonEConsump,AC$73,FALSE)/VLOOKUP($A90,IndCons,AC$73,FALSE)),0,VLOOKUP($A90,NonEConsump,AC$73,FALSE)/VLOOKUP($A90,IndCons,AC$73,FALSE))</f>
        <v/>
      </c>
      <c r="AD90" s="106">
        <f>IF(ISERROR(VLOOKUP($A90,NonEConsump,AD$73,FALSE)/VLOOKUP($A90,IndCons,AD$73,FALSE)),0,VLOOKUP($A90,NonEConsump,AD$73,FALSE)/VLOOKUP($A90,IndCons,AD$73,FALSE))</f>
        <v/>
      </c>
      <c r="AE90" s="106" t="n"/>
      <c r="AF90" s="107" t="n"/>
    </row>
    <row r="91" ht="14" customHeight="1" s="163" thickBot="1">
      <c r="A91" s="95" t="inlineStr">
        <is>
          <t>Misc. Petro Products</t>
        </is>
      </c>
      <c r="B91" s="106">
        <f>IF(ISERROR(VLOOKUP($A91,NonEConsump,B$73,FALSE)/VLOOKUP($A91,IndCons,B$73,FALSE)),0,VLOOKUP($A91,NonEConsump,B$73,FALSE)/VLOOKUP($A91,IndCons,B$73,FALSE))</f>
        <v/>
      </c>
      <c r="C91" s="106">
        <f>IF(ISERROR(VLOOKUP($A91,NonEConsump,C$73,FALSE)/VLOOKUP($A91,IndCons,C$73,FALSE)),0,VLOOKUP($A91,NonEConsump,C$73,FALSE)/VLOOKUP($A91,IndCons,C$73,FALSE))</f>
        <v/>
      </c>
      <c r="D91" s="106">
        <f>IF(ISERROR(VLOOKUP($A91,NonEConsump,D$73,FALSE)/VLOOKUP($A91,IndCons,D$73,FALSE)),0,VLOOKUP($A91,NonEConsump,D$73,FALSE)/VLOOKUP($A91,IndCons,D$73,FALSE))</f>
        <v/>
      </c>
      <c r="E91" s="106">
        <f>IF(ISERROR(VLOOKUP($A91,NonEConsump,E$73,FALSE)/VLOOKUP($A91,IndCons,E$73,FALSE)),0,VLOOKUP($A91,NonEConsump,E$73,FALSE)/VLOOKUP($A91,IndCons,E$73,FALSE))</f>
        <v/>
      </c>
      <c r="F91" s="106">
        <f>IF(ISERROR(VLOOKUP($A91,NonEConsump,F$73,FALSE)/VLOOKUP($A91,IndCons,F$73,FALSE)),0,VLOOKUP($A91,NonEConsump,F$73,FALSE)/VLOOKUP($A91,IndCons,F$73,FALSE))</f>
        <v/>
      </c>
      <c r="G91" s="106">
        <f>IF(ISERROR(VLOOKUP($A91,NonEConsump,G$73,FALSE)/VLOOKUP($A91,IndCons,G$73,FALSE)),0,VLOOKUP($A91,NonEConsump,G$73,FALSE)/VLOOKUP($A91,IndCons,G$73,FALSE))</f>
        <v/>
      </c>
      <c r="H91" s="106">
        <f>IF(ISERROR(VLOOKUP($A91,NonEConsump,H$73,FALSE)/VLOOKUP($A91,IndCons,H$73,FALSE)),0,VLOOKUP($A91,NonEConsump,H$73,FALSE)/VLOOKUP($A91,IndCons,H$73,FALSE))</f>
        <v/>
      </c>
      <c r="I91" s="106">
        <f>IF(ISERROR(VLOOKUP($A91,NonEConsump,I$73,FALSE)/VLOOKUP($A91,IndCons,I$73,FALSE)),0,VLOOKUP($A91,NonEConsump,I$73,FALSE)/VLOOKUP($A91,IndCons,I$73,FALSE))</f>
        <v/>
      </c>
      <c r="J91" s="106">
        <f>IF(ISERROR(VLOOKUP($A91,NonEConsump,J$73,FALSE)/VLOOKUP($A91,IndCons,J$73,FALSE)),0,VLOOKUP($A91,NonEConsump,J$73,FALSE)/VLOOKUP($A91,IndCons,J$73,FALSE))</f>
        <v/>
      </c>
      <c r="K91" s="106">
        <f>IF(ISERROR(VLOOKUP($A91,NonEConsump,K$73,FALSE)/VLOOKUP($A91,IndCons,K$73,FALSE)),0,VLOOKUP($A91,NonEConsump,K$73,FALSE)/VLOOKUP($A91,IndCons,K$73,FALSE))</f>
        <v/>
      </c>
      <c r="L91" s="106">
        <f>IF(ISERROR(VLOOKUP($A91,NonEConsump,L$73,FALSE)/VLOOKUP($A91,IndCons,L$73,FALSE)),0,VLOOKUP($A91,NonEConsump,L$73,FALSE)/VLOOKUP($A91,IndCons,L$73,FALSE))</f>
        <v/>
      </c>
      <c r="M91" s="106">
        <f>IF(ISERROR(VLOOKUP($A91,NonEConsump,M$73,FALSE)/VLOOKUP($A91,IndCons,M$73,FALSE)),0,VLOOKUP($A91,NonEConsump,M$73,FALSE)/VLOOKUP($A91,IndCons,M$73,FALSE))</f>
        <v/>
      </c>
      <c r="N91" s="106">
        <f>IF(ISERROR(VLOOKUP($A91,NonEConsump,N$73,FALSE)/VLOOKUP($A91,IndCons,N$73,FALSE)),0,VLOOKUP($A91,NonEConsump,N$73,FALSE)/VLOOKUP($A91,IndCons,N$73,FALSE))</f>
        <v/>
      </c>
      <c r="O91" s="106">
        <f>IF(ISERROR(VLOOKUP($A91,NonEConsump,O$73,FALSE)/VLOOKUP($A91,IndCons,O$73,FALSE)),0,VLOOKUP($A91,NonEConsump,O$73,FALSE)/VLOOKUP($A91,IndCons,O$73,FALSE))</f>
        <v/>
      </c>
      <c r="P91" s="106">
        <f>IF(ISERROR(VLOOKUP($A91,NonEConsump,P$73,FALSE)/VLOOKUP($A91,IndCons,P$73,FALSE)),0,VLOOKUP($A91,NonEConsump,P$73,FALSE)/VLOOKUP($A91,IndCons,P$73,FALSE))</f>
        <v/>
      </c>
      <c r="Q91" s="106">
        <f>IF(ISERROR(VLOOKUP($A91,NonEConsump,Q$73,FALSE)/VLOOKUP($A91,IndCons,Q$73,FALSE)),0,VLOOKUP($A91,NonEConsump,Q$73,FALSE)/VLOOKUP($A91,IndCons,Q$73,FALSE))</f>
        <v/>
      </c>
      <c r="R91" s="106">
        <f>IF(ISERROR(VLOOKUP($A91,NonEConsump,R$73,FALSE)/VLOOKUP($A91,IndCons,R$73,FALSE)),0,VLOOKUP($A91,NonEConsump,R$73,FALSE)/VLOOKUP($A91,IndCons,R$73,FALSE))</f>
        <v/>
      </c>
      <c r="S91" s="106">
        <f>IF(ISERROR(VLOOKUP($A91,NonEConsump,S$73,FALSE)/VLOOKUP($A91,IndCons,S$73,FALSE)),0,VLOOKUP($A91,NonEConsump,S$73,FALSE)/VLOOKUP($A91,IndCons,S$73,FALSE))</f>
        <v/>
      </c>
      <c r="T91" s="106">
        <f>IF(ISERROR(VLOOKUP($A91,NonEConsump,T$73,FALSE)/VLOOKUP($A91,IndCons,T$73,FALSE)),0,VLOOKUP($A91,NonEConsump,T$73,FALSE)/VLOOKUP($A91,IndCons,T$73,FALSE))</f>
        <v/>
      </c>
      <c r="U91" s="106">
        <f>IF(ISERROR(VLOOKUP($A91,NonEConsump,U$73,FALSE)/VLOOKUP($A91,IndCons,U$73,FALSE)),0,VLOOKUP($A91,NonEConsump,U$73,FALSE)/VLOOKUP($A91,IndCons,U$73,FALSE))</f>
        <v/>
      </c>
      <c r="V91" s="106">
        <f>IF(ISERROR(VLOOKUP($A91,NonEConsump,V$73,FALSE)/VLOOKUP($A91,IndCons,V$73,FALSE)),0,VLOOKUP($A91,NonEConsump,V$73,FALSE)/VLOOKUP($A91,IndCons,V$73,FALSE))</f>
        <v/>
      </c>
      <c r="W91" s="106">
        <f>IF(ISERROR(VLOOKUP($A91,NonEConsump,W$73,FALSE)/VLOOKUP($A91,IndCons,W$73,FALSE)),0,VLOOKUP($A91,NonEConsump,W$73,FALSE)/VLOOKUP($A91,IndCons,W$73,FALSE))</f>
        <v/>
      </c>
      <c r="X91" s="106">
        <f>IF(ISERROR(VLOOKUP($A91,NonEConsump,X$73,FALSE)/VLOOKUP($A91,IndCons,X$73,FALSE)),0,VLOOKUP($A91,NonEConsump,X$73,FALSE)/VLOOKUP($A91,IndCons,X$73,FALSE))</f>
        <v/>
      </c>
      <c r="Y91" s="106">
        <f>IF(ISERROR(VLOOKUP($A91,NonEConsump,Y$73,FALSE)/VLOOKUP($A91,IndCons,Y$73,FALSE)),0,VLOOKUP($A91,NonEConsump,Y$73,FALSE)/VLOOKUP($A91,IndCons,Y$73,FALSE))</f>
        <v/>
      </c>
      <c r="Z91" s="106">
        <f>IF(ISERROR(VLOOKUP($A91,NonEConsump,Z$73,FALSE)/VLOOKUP($A91,IndCons,Z$73,FALSE)),0,VLOOKUP($A91,NonEConsump,Z$73,FALSE)/VLOOKUP($A91,IndCons,Z$73,FALSE))</f>
        <v/>
      </c>
      <c r="AA91" s="106">
        <f>IF(ISERROR(VLOOKUP($A91,NonEConsump,AA$73,FALSE)/VLOOKUP($A91,IndCons,AA$73,FALSE)),0,VLOOKUP($A91,NonEConsump,AA$73,FALSE)/VLOOKUP($A91,IndCons,AA$73,FALSE))</f>
        <v/>
      </c>
      <c r="AB91" s="106">
        <f>IF(ISERROR(VLOOKUP($A91,NonEConsump,AB$73,FALSE)/VLOOKUP($A91,IndCons,AB$73,FALSE)),0,VLOOKUP($A91,NonEConsump,AB$73,FALSE)/VLOOKUP($A91,IndCons,AB$73,FALSE))</f>
        <v/>
      </c>
      <c r="AC91" s="106">
        <f>IF(ISERROR(VLOOKUP($A91,NonEConsump,AC$73,FALSE)/VLOOKUP($A91,IndCons,AC$73,FALSE)),0,VLOOKUP($A91,NonEConsump,AC$73,FALSE)/VLOOKUP($A91,IndCons,AC$73,FALSE))</f>
        <v/>
      </c>
      <c r="AD91" s="106">
        <f>IF(ISERROR(VLOOKUP($A91,NonEConsump,AD$73,FALSE)/VLOOKUP($A91,IndCons,AD$73,FALSE)),0,VLOOKUP($A91,NonEConsump,AD$73,FALSE)/VLOOKUP($A91,IndCons,AD$73,FALSE))</f>
        <v/>
      </c>
      <c r="AE91" s="108" t="n"/>
      <c r="AF91" s="109" t="n"/>
    </row>
    <row r="92">
      <c r="A92" s="110" t="inlineStr">
        <is>
          <t>Other Coal</t>
        </is>
      </c>
      <c r="B92" s="111">
        <f>IF(ISERROR(VLOOKUP($A92,NonEConsump,B$73,FALSE)/VLOOKUP($A92,IndCons,B$73,FALSE)),0,VLOOKUP($A92,NonEConsump,B$73,FALSE)/VLOOKUP($A92,IndCons,B$73,FALSE))</f>
        <v/>
      </c>
      <c r="C92" s="111">
        <f>IF(ISERROR(VLOOKUP($A92,NonEConsump,C$73,FALSE)/VLOOKUP($A92,IndCons,C$73,FALSE)),0,VLOOKUP($A92,NonEConsump,C$73,FALSE)/VLOOKUP($A92,IndCons,C$73,FALSE))</f>
        <v/>
      </c>
      <c r="D92" s="111">
        <f>IF(ISERROR(VLOOKUP($A92,NonEConsump,D$73,FALSE)/VLOOKUP($A92,IndCons,D$73,FALSE)),0,VLOOKUP($A92,NonEConsump,D$73,FALSE)/VLOOKUP($A92,IndCons,D$73,FALSE))</f>
        <v/>
      </c>
      <c r="E92" s="111">
        <f>IF(ISERROR(VLOOKUP($A92,NonEConsump,E$73,FALSE)/VLOOKUP($A92,IndCons,E$73,FALSE)),0,VLOOKUP($A92,NonEConsump,E$73,FALSE)/VLOOKUP($A92,IndCons,E$73,FALSE))</f>
        <v/>
      </c>
      <c r="F92" s="111">
        <f>IF(ISERROR(VLOOKUP($A92,NonEConsump,F$73,FALSE)/VLOOKUP($A92,IndCons,F$73,FALSE)),0,VLOOKUP($A92,NonEConsump,F$73,FALSE)/VLOOKUP($A92,IndCons,F$73,FALSE))</f>
        <v/>
      </c>
      <c r="G92" s="111">
        <f>IF(ISERROR(VLOOKUP($A92,NonEConsump,G$73,FALSE)/VLOOKUP($A92,IndCons,G$73,FALSE)),0,VLOOKUP($A92,NonEConsump,G$73,FALSE)/VLOOKUP($A92,IndCons,G$73,FALSE))</f>
        <v/>
      </c>
      <c r="H92" s="111">
        <f>IF(ISERROR(VLOOKUP($A92,NonEConsump,H$73,FALSE)/VLOOKUP($A92,IndCons,H$73,FALSE)),0,VLOOKUP($A92,NonEConsump,H$73,FALSE)/VLOOKUP($A92,IndCons,H$73,FALSE))</f>
        <v/>
      </c>
      <c r="I92" s="111">
        <f>IF(ISERROR(VLOOKUP($A92,NonEConsump,I$73,FALSE)/VLOOKUP($A92,IndCons,I$73,FALSE)),0,VLOOKUP($A92,NonEConsump,I$73,FALSE)/VLOOKUP($A92,IndCons,I$73,FALSE))</f>
        <v/>
      </c>
      <c r="J92" s="111">
        <f>IF(ISERROR(VLOOKUP($A92,NonEConsump,J$73,FALSE)/VLOOKUP($A92,IndCons,J$73,FALSE)),0,VLOOKUP($A92,NonEConsump,J$73,FALSE)/VLOOKUP($A92,IndCons,J$73,FALSE))</f>
        <v/>
      </c>
      <c r="K92" s="111">
        <f>IF(ISERROR(VLOOKUP($A92,NonEConsump,K$73,FALSE)/VLOOKUP($A92,IndCons,K$73,FALSE)),0,VLOOKUP($A92,NonEConsump,K$73,FALSE)/VLOOKUP($A92,IndCons,K$73,FALSE))</f>
        <v/>
      </c>
      <c r="L92" s="111">
        <f>IF(ISERROR(VLOOKUP($A92,NonEConsump,L$73,FALSE)/VLOOKUP($A92,IndCons,L$73,FALSE)),0,VLOOKUP($A92,NonEConsump,L$73,FALSE)/VLOOKUP($A92,IndCons,L$73,FALSE))</f>
        <v/>
      </c>
      <c r="M92" s="111">
        <f>IF(ISERROR(VLOOKUP($A92,NonEConsump,M$73,FALSE)/VLOOKUP($A92,IndCons,M$73,FALSE)),0,VLOOKUP($A92,NonEConsump,M$73,FALSE)/VLOOKUP($A92,IndCons,M$73,FALSE))</f>
        <v/>
      </c>
      <c r="N92" s="111">
        <f>IF(ISERROR(VLOOKUP($A92,NonEConsump,N$73,FALSE)/VLOOKUP($A92,IndCons,N$73,FALSE)),0,VLOOKUP($A92,NonEConsump,N$73,FALSE)/VLOOKUP($A92,IndCons,N$73,FALSE))</f>
        <v/>
      </c>
      <c r="O92" s="111">
        <f>IF(ISERROR(VLOOKUP($A92,NonEConsump,O$73,FALSE)/VLOOKUP($A92,IndCons,O$73,FALSE)),0,VLOOKUP($A92,NonEConsump,O$73,FALSE)/VLOOKUP($A92,IndCons,O$73,FALSE))</f>
        <v/>
      </c>
      <c r="P92" s="111">
        <f>IF(ISERROR(VLOOKUP($A92,NonEConsump,P$73,FALSE)/VLOOKUP($A92,IndCons,P$73,FALSE)),0,VLOOKUP($A92,NonEConsump,P$73,FALSE)/VLOOKUP($A92,IndCons,P$73,FALSE))</f>
        <v/>
      </c>
      <c r="Q92" s="111">
        <f>IF(ISERROR(VLOOKUP($A92,NonEConsump,Q$73,FALSE)/VLOOKUP($A92,IndCons,Q$73,FALSE)),0,VLOOKUP($A92,NonEConsump,Q$73,FALSE)/VLOOKUP($A92,IndCons,Q$73,FALSE))</f>
        <v/>
      </c>
      <c r="R92" s="111">
        <f>IF(ISERROR(VLOOKUP($A92,NonEConsump,R$73,FALSE)/VLOOKUP($A92,IndCons,R$73,FALSE)),0,VLOOKUP($A92,NonEConsump,R$73,FALSE)/VLOOKUP($A92,IndCons,R$73,FALSE))</f>
        <v/>
      </c>
      <c r="S92" s="111">
        <f>IF(ISERROR(VLOOKUP($A92,NonEConsump,S$73,FALSE)/VLOOKUP($A92,IndCons,S$73,FALSE)),0,VLOOKUP($A92,NonEConsump,S$73,FALSE)/VLOOKUP($A92,IndCons,S$73,FALSE))</f>
        <v/>
      </c>
      <c r="T92" s="111">
        <f>IF(ISERROR(VLOOKUP($A92,NonEConsump,T$73,FALSE)/VLOOKUP($A92,IndCons,T$73,FALSE)),0,VLOOKUP($A92,NonEConsump,T$73,FALSE)/VLOOKUP($A92,IndCons,T$73,FALSE))</f>
        <v/>
      </c>
      <c r="U92" s="111">
        <f>IF(ISERROR(VLOOKUP($A92,NonEConsump,U$73,FALSE)/VLOOKUP($A92,IndCons,U$73,FALSE)),0,VLOOKUP($A92,NonEConsump,U$73,FALSE)/VLOOKUP($A92,IndCons,U$73,FALSE))</f>
        <v/>
      </c>
      <c r="V92" s="111">
        <f>IF(ISERROR(VLOOKUP($A92,NonEConsump,V$73,FALSE)/VLOOKUP($A92,IndCons,V$73,FALSE)),0,VLOOKUP($A92,NonEConsump,V$73,FALSE)/VLOOKUP($A92,IndCons,V$73,FALSE))</f>
        <v/>
      </c>
      <c r="W92" s="111">
        <f>IF(ISERROR(VLOOKUP($A92,NonEConsump,W$73,FALSE)/VLOOKUP($A92,IndCons,W$73,FALSE)),0,VLOOKUP($A92,NonEConsump,W$73,FALSE)/VLOOKUP($A92,IndCons,W$73,FALSE))</f>
        <v/>
      </c>
      <c r="X92" s="111">
        <f>IF(ISERROR(VLOOKUP($A92,NonEConsump,X$73,FALSE)/VLOOKUP($A92,IndCons,X$73,FALSE)),0,VLOOKUP($A92,NonEConsump,X$73,FALSE)/VLOOKUP($A92,IndCons,X$73,FALSE))</f>
        <v/>
      </c>
      <c r="Y92" s="111">
        <f>IF(ISERROR(VLOOKUP($A92,NonEConsump,Y$73,FALSE)/VLOOKUP($A92,IndCons,Y$73,FALSE)),0,VLOOKUP($A92,NonEConsump,Y$73,FALSE)/VLOOKUP($A92,IndCons,Y$73,FALSE))</f>
        <v/>
      </c>
      <c r="Z92" s="111">
        <f>IF(ISERROR(VLOOKUP($A92,NonEConsump,Z$73,FALSE)/VLOOKUP($A92,IndCons,Z$73,FALSE)),0,VLOOKUP($A92,NonEConsump,Z$73,FALSE)/VLOOKUP($A92,IndCons,Z$73,FALSE))</f>
        <v/>
      </c>
      <c r="AA92" s="111">
        <f>IF(ISERROR(VLOOKUP($A92,NonEConsump,AA$73,FALSE)/VLOOKUP($A92,IndCons,AA$73,FALSE)),0,VLOOKUP($A92,NonEConsump,AA$73,FALSE)/VLOOKUP($A92,IndCons,AA$73,FALSE))</f>
        <v/>
      </c>
      <c r="AB92" s="111">
        <f>IF(ISERROR(VLOOKUP($A92,NonEConsump,AB$73,FALSE)/VLOOKUP($A92,IndCons,AB$73,FALSE)),0,VLOOKUP($A92,NonEConsump,AB$73,FALSE)/VLOOKUP($A92,IndCons,AB$73,FALSE))</f>
        <v/>
      </c>
      <c r="AC92" s="111">
        <f>IF(ISERROR(VLOOKUP($A92,NonEConsump,AC$73,FALSE)/VLOOKUP($A92,IndCons,AC$73,FALSE)),0,VLOOKUP($A92,NonEConsump,AC$73,FALSE)/VLOOKUP($A92,IndCons,AC$73,FALSE))</f>
        <v/>
      </c>
      <c r="AD92" s="111">
        <f>IF(ISERROR(VLOOKUP($A92,NonEConsump,AD$73,FALSE)/VLOOKUP($A92,IndCons,AD$73,FALSE)),0,VLOOKUP($A92,NonEConsump,AD$73,FALSE)/VLOOKUP($A92,IndCons,AD$73,FALSE))</f>
        <v/>
      </c>
      <c r="AE92" s="111" t="n"/>
      <c r="AF92" s="112" t="n"/>
    </row>
    <row r="93">
      <c r="A93" s="95" t="inlineStr">
        <is>
          <t>Aviation Gasoline Blending Components</t>
        </is>
      </c>
      <c r="B93" s="106">
        <f>IF(ISERROR(VLOOKUP($A93,NonEConsump,B$73,FALSE)/VLOOKUP($A93,IndCons,B$73,FALSE)),0,VLOOKUP($A93,NonEConsump,B$73,FALSE)/VLOOKUP($A93,IndCons,B$73,FALSE))</f>
        <v/>
      </c>
      <c r="C93" s="106">
        <f>IF(ISERROR(VLOOKUP($A93,NonEConsump,C$73,FALSE)/VLOOKUP($A93,IndCons,C$73,FALSE)),0,VLOOKUP($A93,NonEConsump,C$73,FALSE)/VLOOKUP($A93,IndCons,C$73,FALSE))</f>
        <v/>
      </c>
      <c r="D93" s="106">
        <f>IF(ISERROR(VLOOKUP($A93,NonEConsump,D$73,FALSE)/VLOOKUP($A93,IndCons,D$73,FALSE)),0,VLOOKUP($A93,NonEConsump,D$73,FALSE)/VLOOKUP($A93,IndCons,D$73,FALSE))</f>
        <v/>
      </c>
      <c r="E93" s="106">
        <f>IF(ISERROR(VLOOKUP($A93,NonEConsump,E$73,FALSE)/VLOOKUP($A93,IndCons,E$73,FALSE)),0,VLOOKUP($A93,NonEConsump,E$73,FALSE)/VLOOKUP($A93,IndCons,E$73,FALSE))</f>
        <v/>
      </c>
      <c r="F93" s="106">
        <f>IF(ISERROR(VLOOKUP($A93,NonEConsump,F$73,FALSE)/VLOOKUP($A93,IndCons,F$73,FALSE)),0,VLOOKUP($A93,NonEConsump,F$73,FALSE)/VLOOKUP($A93,IndCons,F$73,FALSE))</f>
        <v/>
      </c>
      <c r="G93" s="106">
        <f>IF(ISERROR(VLOOKUP($A93,NonEConsump,G$73,FALSE)/VLOOKUP($A93,IndCons,G$73,FALSE)),0,VLOOKUP($A93,NonEConsump,G$73,FALSE)/VLOOKUP($A93,IndCons,G$73,FALSE))</f>
        <v/>
      </c>
      <c r="H93" s="106">
        <f>IF(ISERROR(VLOOKUP($A93,NonEConsump,H$73,FALSE)/VLOOKUP($A93,IndCons,H$73,FALSE)),0,VLOOKUP($A93,NonEConsump,H$73,FALSE)/VLOOKUP($A93,IndCons,H$73,FALSE))</f>
        <v/>
      </c>
      <c r="I93" s="106">
        <f>IF(ISERROR(VLOOKUP($A93,NonEConsump,I$73,FALSE)/VLOOKUP($A93,IndCons,I$73,FALSE)),0,VLOOKUP($A93,NonEConsump,I$73,FALSE)/VLOOKUP($A93,IndCons,I$73,FALSE))</f>
        <v/>
      </c>
      <c r="J93" s="106">
        <f>IF(ISERROR(VLOOKUP($A93,NonEConsump,J$73,FALSE)/VLOOKUP($A93,IndCons,J$73,FALSE)),0,VLOOKUP($A93,NonEConsump,J$73,FALSE)/VLOOKUP($A93,IndCons,J$73,FALSE))</f>
        <v/>
      </c>
      <c r="K93" s="106">
        <f>IF(ISERROR(VLOOKUP($A93,NonEConsump,K$73,FALSE)/VLOOKUP($A93,IndCons,K$73,FALSE)),0,VLOOKUP($A93,NonEConsump,K$73,FALSE)/VLOOKUP($A93,IndCons,K$73,FALSE))</f>
        <v/>
      </c>
      <c r="L93" s="106">
        <f>IF(ISERROR(VLOOKUP($A93,NonEConsump,L$73,FALSE)/VLOOKUP($A93,IndCons,L$73,FALSE)),0,VLOOKUP($A93,NonEConsump,L$73,FALSE)/VLOOKUP($A93,IndCons,L$73,FALSE))</f>
        <v/>
      </c>
      <c r="M93" s="106">
        <f>IF(ISERROR(VLOOKUP($A93,NonEConsump,M$73,FALSE)/VLOOKUP($A93,IndCons,M$73,FALSE)),0,VLOOKUP($A93,NonEConsump,M$73,FALSE)/VLOOKUP($A93,IndCons,M$73,FALSE))</f>
        <v/>
      </c>
      <c r="N93" s="106">
        <f>IF(ISERROR(VLOOKUP($A93,NonEConsump,N$73,FALSE)/VLOOKUP($A93,IndCons,N$73,FALSE)),0,VLOOKUP($A93,NonEConsump,N$73,FALSE)/VLOOKUP($A93,IndCons,N$73,FALSE))</f>
        <v/>
      </c>
      <c r="O93" s="106">
        <f>IF(ISERROR(VLOOKUP($A93,NonEConsump,O$73,FALSE)/VLOOKUP($A93,IndCons,O$73,FALSE)),0,VLOOKUP($A93,NonEConsump,O$73,FALSE)/VLOOKUP($A93,IndCons,O$73,FALSE))</f>
        <v/>
      </c>
      <c r="P93" s="106">
        <f>IF(ISERROR(VLOOKUP($A93,NonEConsump,P$73,FALSE)/VLOOKUP($A93,IndCons,P$73,FALSE)),0,VLOOKUP($A93,NonEConsump,P$73,FALSE)/VLOOKUP($A93,IndCons,P$73,FALSE))</f>
        <v/>
      </c>
      <c r="Q93" s="106">
        <f>IF(ISERROR(VLOOKUP($A93,NonEConsump,Q$73,FALSE)/VLOOKUP($A93,IndCons,Q$73,FALSE)),0,VLOOKUP($A93,NonEConsump,Q$73,FALSE)/VLOOKUP($A93,IndCons,Q$73,FALSE))</f>
        <v/>
      </c>
      <c r="R93" s="106">
        <f>IF(ISERROR(VLOOKUP($A93,NonEConsump,R$73,FALSE)/VLOOKUP($A93,IndCons,R$73,FALSE)),0,VLOOKUP($A93,NonEConsump,R$73,FALSE)/VLOOKUP($A93,IndCons,R$73,FALSE))</f>
        <v/>
      </c>
      <c r="S93" s="106">
        <f>IF(ISERROR(VLOOKUP($A93,NonEConsump,S$73,FALSE)/VLOOKUP($A93,IndCons,S$73,FALSE)),0,VLOOKUP($A93,NonEConsump,S$73,FALSE)/VLOOKUP($A93,IndCons,S$73,FALSE))</f>
        <v/>
      </c>
      <c r="T93" s="106">
        <f>IF(ISERROR(VLOOKUP($A93,NonEConsump,T$73,FALSE)/VLOOKUP($A93,IndCons,T$73,FALSE)),0,VLOOKUP($A93,NonEConsump,T$73,FALSE)/VLOOKUP($A93,IndCons,T$73,FALSE))</f>
        <v/>
      </c>
      <c r="U93" s="106">
        <f>IF(ISERROR(VLOOKUP($A93,NonEConsump,U$73,FALSE)/VLOOKUP($A93,IndCons,U$73,FALSE)),0,VLOOKUP($A93,NonEConsump,U$73,FALSE)/VLOOKUP($A93,IndCons,U$73,FALSE))</f>
        <v/>
      </c>
      <c r="V93" s="106">
        <f>IF(ISERROR(VLOOKUP($A93,NonEConsump,V$73,FALSE)/VLOOKUP($A93,IndCons,V$73,FALSE)),0,VLOOKUP($A93,NonEConsump,V$73,FALSE)/VLOOKUP($A93,IndCons,V$73,FALSE))</f>
        <v/>
      </c>
      <c r="W93" s="106">
        <f>IF(ISERROR(VLOOKUP($A93,NonEConsump,W$73,FALSE)/VLOOKUP($A93,IndCons,W$73,FALSE)),0,VLOOKUP($A93,NonEConsump,W$73,FALSE)/VLOOKUP($A93,IndCons,W$73,FALSE))</f>
        <v/>
      </c>
      <c r="X93" s="106">
        <f>IF(ISERROR(VLOOKUP($A93,NonEConsump,X$73,FALSE)/VLOOKUP($A93,IndCons,X$73,FALSE)),0,VLOOKUP($A93,NonEConsump,X$73,FALSE)/VLOOKUP($A93,IndCons,X$73,FALSE))</f>
        <v/>
      </c>
      <c r="Y93" s="106">
        <f>IF(ISERROR(VLOOKUP($A93,NonEConsump,Y$73,FALSE)/VLOOKUP($A93,IndCons,Y$73,FALSE)),0,VLOOKUP($A93,NonEConsump,Y$73,FALSE)/VLOOKUP($A93,IndCons,Y$73,FALSE))</f>
        <v/>
      </c>
      <c r="Z93" s="106">
        <f>IF(ISERROR(VLOOKUP($A93,NonEConsump,Z$73,FALSE)/VLOOKUP($A93,IndCons,Z$73,FALSE)),0,VLOOKUP($A93,NonEConsump,Z$73,FALSE)/VLOOKUP($A93,IndCons,Z$73,FALSE))</f>
        <v/>
      </c>
      <c r="AA93" s="106">
        <f>IF(ISERROR(VLOOKUP($A93,NonEConsump,AA$73,FALSE)/VLOOKUP($A93,IndCons,AA$73,FALSE)),0,VLOOKUP($A93,NonEConsump,AA$73,FALSE)/VLOOKUP($A93,IndCons,AA$73,FALSE))</f>
        <v/>
      </c>
      <c r="AB93" s="106">
        <f>IF(ISERROR(VLOOKUP($A93,NonEConsump,AB$73,FALSE)/VLOOKUP($A93,IndCons,AB$73,FALSE)),0,VLOOKUP($A93,NonEConsump,AB$73,FALSE)/VLOOKUP($A93,IndCons,AB$73,FALSE))</f>
        <v/>
      </c>
      <c r="AC93" s="106">
        <f>IF(ISERROR(VLOOKUP($A93,NonEConsump,AC$73,FALSE)/VLOOKUP($A93,IndCons,AC$73,FALSE)),0,VLOOKUP($A93,NonEConsump,AC$73,FALSE)/VLOOKUP($A93,IndCons,AC$73,FALSE))</f>
        <v/>
      </c>
      <c r="AD93" s="106">
        <f>IF(ISERROR(VLOOKUP($A93,NonEConsump,AD$73,FALSE)/VLOOKUP($A93,IndCons,AD$73,FALSE)),0,VLOOKUP($A93,NonEConsump,AD$73,FALSE)/VLOOKUP($A93,IndCons,AD$73,FALSE))</f>
        <v/>
      </c>
      <c r="AE93" s="106" t="n"/>
      <c r="AF93" s="107" t="n"/>
    </row>
    <row r="94">
      <c r="A94" s="95" t="inlineStr">
        <is>
          <t>Crude Oil</t>
        </is>
      </c>
      <c r="B94" s="106">
        <f>IF(ISERROR(VLOOKUP($A94,NonEConsump,B$73,FALSE)/VLOOKUP($A94,IndCons,B$73,FALSE)),0,VLOOKUP($A94,NonEConsump,B$73,FALSE)/VLOOKUP($A94,IndCons,B$73,FALSE))</f>
        <v/>
      </c>
      <c r="C94" s="106">
        <f>IF(ISERROR(VLOOKUP($A94,NonEConsump,C$73,FALSE)/VLOOKUP($A94,IndCons,C$73,FALSE)),0,VLOOKUP($A94,NonEConsump,C$73,FALSE)/VLOOKUP($A94,IndCons,C$73,FALSE))</f>
        <v/>
      </c>
      <c r="D94" s="106">
        <f>IF(ISERROR(VLOOKUP($A94,NonEConsump,D$73,FALSE)/VLOOKUP($A94,IndCons,D$73,FALSE)),0,VLOOKUP($A94,NonEConsump,D$73,FALSE)/VLOOKUP($A94,IndCons,D$73,FALSE))</f>
        <v/>
      </c>
      <c r="E94" s="106">
        <f>IF(ISERROR(VLOOKUP($A94,NonEConsump,E$73,FALSE)/VLOOKUP($A94,IndCons,E$73,FALSE)),0,VLOOKUP($A94,NonEConsump,E$73,FALSE)/VLOOKUP($A94,IndCons,E$73,FALSE))</f>
        <v/>
      </c>
      <c r="F94" s="106">
        <f>IF(ISERROR(VLOOKUP($A94,NonEConsump,F$73,FALSE)/VLOOKUP($A94,IndCons,F$73,FALSE)),0,VLOOKUP($A94,NonEConsump,F$73,FALSE)/VLOOKUP($A94,IndCons,F$73,FALSE))</f>
        <v/>
      </c>
      <c r="G94" s="106">
        <f>IF(ISERROR(VLOOKUP($A94,NonEConsump,G$73,FALSE)/VLOOKUP($A94,IndCons,G$73,FALSE)),0,VLOOKUP($A94,NonEConsump,G$73,FALSE)/VLOOKUP($A94,IndCons,G$73,FALSE))</f>
        <v/>
      </c>
      <c r="H94" s="106">
        <f>IF(ISERROR(VLOOKUP($A94,NonEConsump,H$73,FALSE)/VLOOKUP($A94,IndCons,H$73,FALSE)),0,VLOOKUP($A94,NonEConsump,H$73,FALSE)/VLOOKUP($A94,IndCons,H$73,FALSE))</f>
        <v/>
      </c>
      <c r="I94" s="106">
        <f>IF(ISERROR(VLOOKUP($A94,NonEConsump,I$73,FALSE)/VLOOKUP($A94,IndCons,I$73,FALSE)),0,VLOOKUP($A94,NonEConsump,I$73,FALSE)/VLOOKUP($A94,IndCons,I$73,FALSE))</f>
        <v/>
      </c>
      <c r="J94" s="106">
        <f>IF(ISERROR(VLOOKUP($A94,NonEConsump,J$73,FALSE)/VLOOKUP($A94,IndCons,J$73,FALSE)),0,VLOOKUP($A94,NonEConsump,J$73,FALSE)/VLOOKUP($A94,IndCons,J$73,FALSE))</f>
        <v/>
      </c>
      <c r="K94" s="106">
        <f>IF(ISERROR(VLOOKUP($A94,NonEConsump,K$73,FALSE)/VLOOKUP($A94,IndCons,K$73,FALSE)),0,VLOOKUP($A94,NonEConsump,K$73,FALSE)/VLOOKUP($A94,IndCons,K$73,FALSE))</f>
        <v/>
      </c>
      <c r="L94" s="106">
        <f>IF(ISERROR(VLOOKUP($A94,NonEConsump,L$73,FALSE)/VLOOKUP($A94,IndCons,L$73,FALSE)),0,VLOOKUP($A94,NonEConsump,L$73,FALSE)/VLOOKUP($A94,IndCons,L$73,FALSE))</f>
        <v/>
      </c>
      <c r="M94" s="106">
        <f>IF(ISERROR(VLOOKUP($A94,NonEConsump,M$73,FALSE)/VLOOKUP($A94,IndCons,M$73,FALSE)),0,VLOOKUP($A94,NonEConsump,M$73,FALSE)/VLOOKUP($A94,IndCons,M$73,FALSE))</f>
        <v/>
      </c>
      <c r="N94" s="106">
        <f>IF(ISERROR(VLOOKUP($A94,NonEConsump,N$73,FALSE)/VLOOKUP($A94,IndCons,N$73,FALSE)),0,VLOOKUP($A94,NonEConsump,N$73,FALSE)/VLOOKUP($A94,IndCons,N$73,FALSE))</f>
        <v/>
      </c>
      <c r="O94" s="106">
        <f>IF(ISERROR(VLOOKUP($A94,NonEConsump,O$73,FALSE)/VLOOKUP($A94,IndCons,O$73,FALSE)),0,VLOOKUP($A94,NonEConsump,O$73,FALSE)/VLOOKUP($A94,IndCons,O$73,FALSE))</f>
        <v/>
      </c>
      <c r="P94" s="106">
        <f>IF(ISERROR(VLOOKUP($A94,NonEConsump,P$73,FALSE)/VLOOKUP($A94,IndCons,P$73,FALSE)),0,VLOOKUP($A94,NonEConsump,P$73,FALSE)/VLOOKUP($A94,IndCons,P$73,FALSE))</f>
        <v/>
      </c>
      <c r="Q94" s="106">
        <f>IF(ISERROR(VLOOKUP($A94,NonEConsump,Q$73,FALSE)/VLOOKUP($A94,IndCons,Q$73,FALSE)),0,VLOOKUP($A94,NonEConsump,Q$73,FALSE)/VLOOKUP($A94,IndCons,Q$73,FALSE))</f>
        <v/>
      </c>
      <c r="R94" s="106">
        <f>IF(ISERROR(VLOOKUP($A94,NonEConsump,R$73,FALSE)/VLOOKUP($A94,IndCons,R$73,FALSE)),0,VLOOKUP($A94,NonEConsump,R$73,FALSE)/VLOOKUP($A94,IndCons,R$73,FALSE))</f>
        <v/>
      </c>
      <c r="S94" s="106">
        <f>IF(ISERROR(VLOOKUP($A94,NonEConsump,S$73,FALSE)/VLOOKUP($A94,IndCons,S$73,FALSE)),0,VLOOKUP($A94,NonEConsump,S$73,FALSE)/VLOOKUP($A94,IndCons,S$73,FALSE))</f>
        <v/>
      </c>
      <c r="T94" s="106">
        <f>IF(ISERROR(VLOOKUP($A94,NonEConsump,T$73,FALSE)/VLOOKUP($A94,IndCons,T$73,FALSE)),0,VLOOKUP($A94,NonEConsump,T$73,FALSE)/VLOOKUP($A94,IndCons,T$73,FALSE))</f>
        <v/>
      </c>
      <c r="U94" s="106">
        <f>IF(ISERROR(VLOOKUP($A94,NonEConsump,U$73,FALSE)/VLOOKUP($A94,IndCons,U$73,FALSE)),0,VLOOKUP($A94,NonEConsump,U$73,FALSE)/VLOOKUP($A94,IndCons,U$73,FALSE))</f>
        <v/>
      </c>
      <c r="V94" s="106">
        <f>IF(ISERROR(VLOOKUP($A94,NonEConsump,V$73,FALSE)/VLOOKUP($A94,IndCons,V$73,FALSE)),0,VLOOKUP($A94,NonEConsump,V$73,FALSE)/VLOOKUP($A94,IndCons,V$73,FALSE))</f>
        <v/>
      </c>
      <c r="W94" s="106">
        <f>IF(ISERROR(VLOOKUP($A94,NonEConsump,W$73,FALSE)/VLOOKUP($A94,IndCons,W$73,FALSE)),0,VLOOKUP($A94,NonEConsump,W$73,FALSE)/VLOOKUP($A94,IndCons,W$73,FALSE))</f>
        <v/>
      </c>
      <c r="X94" s="106">
        <f>IF(ISERROR(VLOOKUP($A94,NonEConsump,X$73,FALSE)/VLOOKUP($A94,IndCons,X$73,FALSE)),0,VLOOKUP($A94,NonEConsump,X$73,FALSE)/VLOOKUP($A94,IndCons,X$73,FALSE))</f>
        <v/>
      </c>
      <c r="Y94" s="106">
        <f>IF(ISERROR(VLOOKUP($A94,NonEConsump,Y$73,FALSE)/VLOOKUP($A94,IndCons,Y$73,FALSE)),0,VLOOKUP($A94,NonEConsump,Y$73,FALSE)/VLOOKUP($A94,IndCons,Y$73,FALSE))</f>
        <v/>
      </c>
      <c r="Z94" s="106">
        <f>IF(ISERROR(VLOOKUP($A94,NonEConsump,Z$73,FALSE)/VLOOKUP($A94,IndCons,Z$73,FALSE)),0,VLOOKUP($A94,NonEConsump,Z$73,FALSE)/VLOOKUP($A94,IndCons,Z$73,FALSE))</f>
        <v/>
      </c>
      <c r="AA94" s="106">
        <f>IF(ISERROR(VLOOKUP($A94,NonEConsump,AA$73,FALSE)/VLOOKUP($A94,IndCons,AA$73,FALSE)),0,VLOOKUP($A94,NonEConsump,AA$73,FALSE)/VLOOKUP($A94,IndCons,AA$73,FALSE))</f>
        <v/>
      </c>
      <c r="AB94" s="106">
        <f>IF(ISERROR(VLOOKUP($A94,NonEConsump,AB$73,FALSE)/VLOOKUP($A94,IndCons,AB$73,FALSE)),0,VLOOKUP($A94,NonEConsump,AB$73,FALSE)/VLOOKUP($A94,IndCons,AB$73,FALSE))</f>
        <v/>
      </c>
      <c r="AC94" s="106">
        <f>IF(ISERROR(VLOOKUP($A94,NonEConsump,AC$73,FALSE)/VLOOKUP($A94,IndCons,AC$73,FALSE)),0,VLOOKUP($A94,NonEConsump,AC$73,FALSE)/VLOOKUP($A94,IndCons,AC$73,FALSE))</f>
        <v/>
      </c>
      <c r="AD94" s="106">
        <f>IF(ISERROR(VLOOKUP($A94,NonEConsump,AD$73,FALSE)/VLOOKUP($A94,IndCons,AD$73,FALSE)),0,VLOOKUP($A94,NonEConsump,AD$73,FALSE)/VLOOKUP($A94,IndCons,AD$73,FALSE))</f>
        <v/>
      </c>
      <c r="AE94" s="106" t="n"/>
      <c r="AF94" s="107" t="n"/>
    </row>
    <row r="95">
      <c r="A95" s="95" t="inlineStr">
        <is>
          <t>Kerosene</t>
        </is>
      </c>
      <c r="B95" s="106">
        <f>IF(ISERROR(VLOOKUP($A95,NonEConsump,B$73,FALSE)/VLOOKUP($A95,IndCons,B$73,FALSE)),0,VLOOKUP($A95,NonEConsump,B$73,FALSE)/VLOOKUP($A95,IndCons,B$73,FALSE))</f>
        <v/>
      </c>
      <c r="C95" s="106">
        <f>IF(ISERROR(VLOOKUP($A95,NonEConsump,C$73,FALSE)/VLOOKUP($A95,IndCons,C$73,FALSE)),0,VLOOKUP($A95,NonEConsump,C$73,FALSE)/VLOOKUP($A95,IndCons,C$73,FALSE))</f>
        <v/>
      </c>
      <c r="D95" s="106">
        <f>IF(ISERROR(VLOOKUP($A95,NonEConsump,D$73,FALSE)/VLOOKUP($A95,IndCons,D$73,FALSE)),0,VLOOKUP($A95,NonEConsump,D$73,FALSE)/VLOOKUP($A95,IndCons,D$73,FALSE))</f>
        <v/>
      </c>
      <c r="E95" s="106">
        <f>IF(ISERROR(VLOOKUP($A95,NonEConsump,E$73,FALSE)/VLOOKUP($A95,IndCons,E$73,FALSE)),0,VLOOKUP($A95,NonEConsump,E$73,FALSE)/VLOOKUP($A95,IndCons,E$73,FALSE))</f>
        <v/>
      </c>
      <c r="F95" s="106">
        <f>IF(ISERROR(VLOOKUP($A95,NonEConsump,F$73,FALSE)/VLOOKUP($A95,IndCons,F$73,FALSE)),0,VLOOKUP($A95,NonEConsump,F$73,FALSE)/VLOOKUP($A95,IndCons,F$73,FALSE))</f>
        <v/>
      </c>
      <c r="G95" s="106">
        <f>IF(ISERROR(VLOOKUP($A95,NonEConsump,G$73,FALSE)/VLOOKUP($A95,IndCons,G$73,FALSE)),0,VLOOKUP($A95,NonEConsump,G$73,FALSE)/VLOOKUP($A95,IndCons,G$73,FALSE))</f>
        <v/>
      </c>
      <c r="H95" s="106">
        <f>IF(ISERROR(VLOOKUP($A95,NonEConsump,H$73,FALSE)/VLOOKUP($A95,IndCons,H$73,FALSE)),0,VLOOKUP($A95,NonEConsump,H$73,FALSE)/VLOOKUP($A95,IndCons,H$73,FALSE))</f>
        <v/>
      </c>
      <c r="I95" s="106">
        <f>IF(ISERROR(VLOOKUP($A95,NonEConsump,I$73,FALSE)/VLOOKUP($A95,IndCons,I$73,FALSE)),0,VLOOKUP($A95,NonEConsump,I$73,FALSE)/VLOOKUP($A95,IndCons,I$73,FALSE))</f>
        <v/>
      </c>
      <c r="J95" s="106">
        <f>IF(ISERROR(VLOOKUP($A95,NonEConsump,J$73,FALSE)/VLOOKUP($A95,IndCons,J$73,FALSE)),0,VLOOKUP($A95,NonEConsump,J$73,FALSE)/VLOOKUP($A95,IndCons,J$73,FALSE))</f>
        <v/>
      </c>
      <c r="K95" s="106">
        <f>IF(ISERROR(VLOOKUP($A95,NonEConsump,K$73,FALSE)/VLOOKUP($A95,IndCons,K$73,FALSE)),0,VLOOKUP($A95,NonEConsump,K$73,FALSE)/VLOOKUP($A95,IndCons,K$73,FALSE))</f>
        <v/>
      </c>
      <c r="L95" s="106">
        <f>IF(ISERROR(VLOOKUP($A95,NonEConsump,L$73,FALSE)/VLOOKUP($A95,IndCons,L$73,FALSE)),0,VLOOKUP($A95,NonEConsump,L$73,FALSE)/VLOOKUP($A95,IndCons,L$73,FALSE))</f>
        <v/>
      </c>
      <c r="M95" s="106">
        <f>IF(ISERROR(VLOOKUP($A95,NonEConsump,M$73,FALSE)/VLOOKUP($A95,IndCons,M$73,FALSE)),0,VLOOKUP($A95,NonEConsump,M$73,FALSE)/VLOOKUP($A95,IndCons,M$73,FALSE))</f>
        <v/>
      </c>
      <c r="N95" s="106">
        <f>IF(ISERROR(VLOOKUP($A95,NonEConsump,N$73,FALSE)/VLOOKUP($A95,IndCons,N$73,FALSE)),0,VLOOKUP($A95,NonEConsump,N$73,FALSE)/VLOOKUP($A95,IndCons,N$73,FALSE))</f>
        <v/>
      </c>
      <c r="O95" s="106">
        <f>IF(ISERROR(VLOOKUP($A95,NonEConsump,O$73,FALSE)/VLOOKUP($A95,IndCons,O$73,FALSE)),0,VLOOKUP($A95,NonEConsump,O$73,FALSE)/VLOOKUP($A95,IndCons,O$73,FALSE))</f>
        <v/>
      </c>
      <c r="P95" s="106">
        <f>IF(ISERROR(VLOOKUP($A95,NonEConsump,P$73,FALSE)/VLOOKUP($A95,IndCons,P$73,FALSE)),0,VLOOKUP($A95,NonEConsump,P$73,FALSE)/VLOOKUP($A95,IndCons,P$73,FALSE))</f>
        <v/>
      </c>
      <c r="Q95" s="106">
        <f>IF(ISERROR(VLOOKUP($A95,NonEConsump,Q$73,FALSE)/VLOOKUP($A95,IndCons,Q$73,FALSE)),0,VLOOKUP($A95,NonEConsump,Q$73,FALSE)/VLOOKUP($A95,IndCons,Q$73,FALSE))</f>
        <v/>
      </c>
      <c r="R95" s="106">
        <f>IF(ISERROR(VLOOKUP($A95,NonEConsump,R$73,FALSE)/VLOOKUP($A95,IndCons,R$73,FALSE)),0,VLOOKUP($A95,NonEConsump,R$73,FALSE)/VLOOKUP($A95,IndCons,R$73,FALSE))</f>
        <v/>
      </c>
      <c r="S95" s="106">
        <f>IF(ISERROR(VLOOKUP($A95,NonEConsump,S$73,FALSE)/VLOOKUP($A95,IndCons,S$73,FALSE)),0,VLOOKUP($A95,NonEConsump,S$73,FALSE)/VLOOKUP($A95,IndCons,S$73,FALSE))</f>
        <v/>
      </c>
      <c r="T95" s="106">
        <f>IF(ISERROR(VLOOKUP($A95,NonEConsump,T$73,FALSE)/VLOOKUP($A95,IndCons,T$73,FALSE)),0,VLOOKUP($A95,NonEConsump,T$73,FALSE)/VLOOKUP($A95,IndCons,T$73,FALSE))</f>
        <v/>
      </c>
      <c r="U95" s="106">
        <f>IF(ISERROR(VLOOKUP($A95,NonEConsump,U$73,FALSE)/VLOOKUP($A95,IndCons,U$73,FALSE)),0,VLOOKUP($A95,NonEConsump,U$73,FALSE)/VLOOKUP($A95,IndCons,U$73,FALSE))</f>
        <v/>
      </c>
      <c r="V95" s="106">
        <f>IF(ISERROR(VLOOKUP($A95,NonEConsump,V$73,FALSE)/VLOOKUP($A95,IndCons,V$73,FALSE)),0,VLOOKUP($A95,NonEConsump,V$73,FALSE)/VLOOKUP($A95,IndCons,V$73,FALSE))</f>
        <v/>
      </c>
      <c r="W95" s="106">
        <f>IF(ISERROR(VLOOKUP($A95,NonEConsump,W$73,FALSE)/VLOOKUP($A95,IndCons,W$73,FALSE)),0,VLOOKUP($A95,NonEConsump,W$73,FALSE)/VLOOKUP($A95,IndCons,W$73,FALSE))</f>
        <v/>
      </c>
      <c r="X95" s="106">
        <f>IF(ISERROR(VLOOKUP($A95,NonEConsump,X$73,FALSE)/VLOOKUP($A95,IndCons,X$73,FALSE)),0,VLOOKUP($A95,NonEConsump,X$73,FALSE)/VLOOKUP($A95,IndCons,X$73,FALSE))</f>
        <v/>
      </c>
      <c r="Y95" s="106">
        <f>IF(ISERROR(VLOOKUP($A95,NonEConsump,Y$73,FALSE)/VLOOKUP($A95,IndCons,Y$73,FALSE)),0,VLOOKUP($A95,NonEConsump,Y$73,FALSE)/VLOOKUP($A95,IndCons,Y$73,FALSE))</f>
        <v/>
      </c>
      <c r="Z95" s="106">
        <f>IF(ISERROR(VLOOKUP($A95,NonEConsump,Z$73,FALSE)/VLOOKUP($A95,IndCons,Z$73,FALSE)),0,VLOOKUP($A95,NonEConsump,Z$73,FALSE)/VLOOKUP($A95,IndCons,Z$73,FALSE))</f>
        <v/>
      </c>
      <c r="AA95" s="106">
        <f>IF(ISERROR(VLOOKUP($A95,NonEConsump,AA$73,FALSE)/VLOOKUP($A95,IndCons,AA$73,FALSE)),0,VLOOKUP($A95,NonEConsump,AA$73,FALSE)/VLOOKUP($A95,IndCons,AA$73,FALSE))</f>
        <v/>
      </c>
      <c r="AB95" s="106">
        <f>IF(ISERROR(VLOOKUP($A95,NonEConsump,AB$73,FALSE)/VLOOKUP($A95,IndCons,AB$73,FALSE)),0,VLOOKUP($A95,NonEConsump,AB$73,FALSE)/VLOOKUP($A95,IndCons,AB$73,FALSE))</f>
        <v/>
      </c>
      <c r="AC95" s="106">
        <f>IF(ISERROR(VLOOKUP($A95,NonEConsump,AC$73,FALSE)/VLOOKUP($A95,IndCons,AC$73,FALSE)),0,VLOOKUP($A95,NonEConsump,AC$73,FALSE)/VLOOKUP($A95,IndCons,AC$73,FALSE))</f>
        <v/>
      </c>
      <c r="AD95" s="106">
        <f>IF(ISERROR(VLOOKUP($A95,NonEConsump,AD$73,FALSE)/VLOOKUP($A95,IndCons,AD$73,FALSE)),0,VLOOKUP($A95,NonEConsump,AD$73,FALSE)/VLOOKUP($A95,IndCons,AD$73,FALSE))</f>
        <v/>
      </c>
      <c r="AE95" s="106" t="n"/>
      <c r="AF95" s="107" t="n"/>
    </row>
    <row r="96">
      <c r="A96" s="95" t="inlineStr">
        <is>
          <t>Motor Gasoline</t>
        </is>
      </c>
      <c r="B96" s="106">
        <f>IF(ISERROR(VLOOKUP($A96,NonEConsump,B$73,FALSE)/VLOOKUP($A96,IndCons,B$73,FALSE)),0,VLOOKUP($A96,NonEConsump,B$73,FALSE)/VLOOKUP($A96,IndCons,B$73,FALSE))</f>
        <v/>
      </c>
      <c r="C96" s="106">
        <f>IF(ISERROR(VLOOKUP($A96,NonEConsump,C$73,FALSE)/VLOOKUP($A96,IndCons,C$73,FALSE)),0,VLOOKUP($A96,NonEConsump,C$73,FALSE)/VLOOKUP($A96,IndCons,C$73,FALSE))</f>
        <v/>
      </c>
      <c r="D96" s="106">
        <f>IF(ISERROR(VLOOKUP($A96,NonEConsump,D$73,FALSE)/VLOOKUP($A96,IndCons,D$73,FALSE)),0,VLOOKUP($A96,NonEConsump,D$73,FALSE)/VLOOKUP($A96,IndCons,D$73,FALSE))</f>
        <v/>
      </c>
      <c r="E96" s="106">
        <f>IF(ISERROR(VLOOKUP($A96,NonEConsump,E$73,FALSE)/VLOOKUP($A96,IndCons,E$73,FALSE)),0,VLOOKUP($A96,NonEConsump,E$73,FALSE)/VLOOKUP($A96,IndCons,E$73,FALSE))</f>
        <v/>
      </c>
      <c r="F96" s="106">
        <f>IF(ISERROR(VLOOKUP($A96,NonEConsump,F$73,FALSE)/VLOOKUP($A96,IndCons,F$73,FALSE)),0,VLOOKUP($A96,NonEConsump,F$73,FALSE)/VLOOKUP($A96,IndCons,F$73,FALSE))</f>
        <v/>
      </c>
      <c r="G96" s="106">
        <f>IF(ISERROR(VLOOKUP($A96,NonEConsump,G$73,FALSE)/VLOOKUP($A96,IndCons,G$73,FALSE)),0,VLOOKUP($A96,NonEConsump,G$73,FALSE)/VLOOKUP($A96,IndCons,G$73,FALSE))</f>
        <v/>
      </c>
      <c r="H96" s="106">
        <f>IF(ISERROR(VLOOKUP($A96,NonEConsump,H$73,FALSE)/VLOOKUP($A96,IndCons,H$73,FALSE)),0,VLOOKUP($A96,NonEConsump,H$73,FALSE)/VLOOKUP($A96,IndCons,H$73,FALSE))</f>
        <v/>
      </c>
      <c r="I96" s="106">
        <f>IF(ISERROR(VLOOKUP($A96,NonEConsump,I$73,FALSE)/VLOOKUP($A96,IndCons,I$73,FALSE)),0,VLOOKUP($A96,NonEConsump,I$73,FALSE)/VLOOKUP($A96,IndCons,I$73,FALSE))</f>
        <v/>
      </c>
      <c r="J96" s="106">
        <f>IF(ISERROR(VLOOKUP($A96,NonEConsump,J$73,FALSE)/VLOOKUP($A96,IndCons,J$73,FALSE)),0,VLOOKUP($A96,NonEConsump,J$73,FALSE)/VLOOKUP($A96,IndCons,J$73,FALSE))</f>
        <v/>
      </c>
      <c r="K96" s="106">
        <f>IF(ISERROR(VLOOKUP($A96,NonEConsump,K$73,FALSE)/VLOOKUP($A96,IndCons,K$73,FALSE)),0,VLOOKUP($A96,NonEConsump,K$73,FALSE)/VLOOKUP($A96,IndCons,K$73,FALSE))</f>
        <v/>
      </c>
      <c r="L96" s="106">
        <f>IF(ISERROR(VLOOKUP($A96,NonEConsump,L$73,FALSE)/VLOOKUP($A96,IndCons,L$73,FALSE)),0,VLOOKUP($A96,NonEConsump,L$73,FALSE)/VLOOKUP($A96,IndCons,L$73,FALSE))</f>
        <v/>
      </c>
      <c r="M96" s="106">
        <f>IF(ISERROR(VLOOKUP($A96,NonEConsump,M$73,FALSE)/VLOOKUP($A96,IndCons,M$73,FALSE)),0,VLOOKUP($A96,NonEConsump,M$73,FALSE)/VLOOKUP($A96,IndCons,M$73,FALSE))</f>
        <v/>
      </c>
      <c r="N96" s="106">
        <f>IF(ISERROR(VLOOKUP($A96,NonEConsump,N$73,FALSE)/VLOOKUP($A96,IndCons,N$73,FALSE)),0,VLOOKUP($A96,NonEConsump,N$73,FALSE)/VLOOKUP($A96,IndCons,N$73,FALSE))</f>
        <v/>
      </c>
      <c r="O96" s="106">
        <f>IF(ISERROR(VLOOKUP($A96,NonEConsump,O$73,FALSE)/VLOOKUP($A96,IndCons,O$73,FALSE)),0,VLOOKUP($A96,NonEConsump,O$73,FALSE)/VLOOKUP($A96,IndCons,O$73,FALSE))</f>
        <v/>
      </c>
      <c r="P96" s="106">
        <f>IF(ISERROR(VLOOKUP($A96,NonEConsump,P$73,FALSE)/VLOOKUP($A96,IndCons,P$73,FALSE)),0,VLOOKUP($A96,NonEConsump,P$73,FALSE)/VLOOKUP($A96,IndCons,P$73,FALSE))</f>
        <v/>
      </c>
      <c r="Q96" s="106">
        <f>IF(ISERROR(VLOOKUP($A96,NonEConsump,Q$73,FALSE)/VLOOKUP($A96,IndCons,Q$73,FALSE)),0,VLOOKUP($A96,NonEConsump,Q$73,FALSE)/VLOOKUP($A96,IndCons,Q$73,FALSE))</f>
        <v/>
      </c>
      <c r="R96" s="106">
        <f>IF(ISERROR(VLOOKUP($A96,NonEConsump,R$73,FALSE)/VLOOKUP($A96,IndCons,R$73,FALSE)),0,VLOOKUP($A96,NonEConsump,R$73,FALSE)/VLOOKUP($A96,IndCons,R$73,FALSE))</f>
        <v/>
      </c>
      <c r="S96" s="106">
        <f>IF(ISERROR(VLOOKUP($A96,NonEConsump,S$73,FALSE)/VLOOKUP($A96,IndCons,S$73,FALSE)),0,VLOOKUP($A96,NonEConsump,S$73,FALSE)/VLOOKUP($A96,IndCons,S$73,FALSE))</f>
        <v/>
      </c>
      <c r="T96" s="106">
        <f>IF(ISERROR(VLOOKUP($A96,NonEConsump,T$73,FALSE)/VLOOKUP($A96,IndCons,T$73,FALSE)),0,VLOOKUP($A96,NonEConsump,T$73,FALSE)/VLOOKUP($A96,IndCons,T$73,FALSE))</f>
        <v/>
      </c>
      <c r="U96" s="106">
        <f>IF(ISERROR(VLOOKUP($A96,NonEConsump,U$73,FALSE)/VLOOKUP($A96,IndCons,U$73,FALSE)),0,VLOOKUP($A96,NonEConsump,U$73,FALSE)/VLOOKUP($A96,IndCons,U$73,FALSE))</f>
        <v/>
      </c>
      <c r="V96" s="106">
        <f>IF(ISERROR(VLOOKUP($A96,NonEConsump,V$73,FALSE)/VLOOKUP($A96,IndCons,V$73,FALSE)),0,VLOOKUP($A96,NonEConsump,V$73,FALSE)/VLOOKUP($A96,IndCons,V$73,FALSE))</f>
        <v/>
      </c>
      <c r="W96" s="106">
        <f>IF(ISERROR(VLOOKUP($A96,NonEConsump,W$73,FALSE)/VLOOKUP($A96,IndCons,W$73,FALSE)),0,VLOOKUP($A96,NonEConsump,W$73,FALSE)/VLOOKUP($A96,IndCons,W$73,FALSE))</f>
        <v/>
      </c>
      <c r="X96" s="106">
        <f>IF(ISERROR(VLOOKUP($A96,NonEConsump,X$73,FALSE)/VLOOKUP($A96,IndCons,X$73,FALSE)),0,VLOOKUP($A96,NonEConsump,X$73,FALSE)/VLOOKUP($A96,IndCons,X$73,FALSE))</f>
        <v/>
      </c>
      <c r="Y96" s="106">
        <f>IF(ISERROR(VLOOKUP($A96,NonEConsump,Y$73,FALSE)/VLOOKUP($A96,IndCons,Y$73,FALSE)),0,VLOOKUP($A96,NonEConsump,Y$73,FALSE)/VLOOKUP($A96,IndCons,Y$73,FALSE))</f>
        <v/>
      </c>
      <c r="Z96" s="106">
        <f>IF(ISERROR(VLOOKUP($A96,NonEConsump,Z$73,FALSE)/VLOOKUP($A96,IndCons,Z$73,FALSE)),0,VLOOKUP($A96,NonEConsump,Z$73,FALSE)/VLOOKUP($A96,IndCons,Z$73,FALSE))</f>
        <v/>
      </c>
      <c r="AA96" s="106">
        <f>IF(ISERROR(VLOOKUP($A96,NonEConsump,AA$73,FALSE)/VLOOKUP($A96,IndCons,AA$73,FALSE)),0,VLOOKUP($A96,NonEConsump,AA$73,FALSE)/VLOOKUP($A96,IndCons,AA$73,FALSE))</f>
        <v/>
      </c>
      <c r="AB96" s="106">
        <f>IF(ISERROR(VLOOKUP($A96,NonEConsump,AB$73,FALSE)/VLOOKUP($A96,IndCons,AB$73,FALSE)),0,VLOOKUP($A96,NonEConsump,AB$73,FALSE)/VLOOKUP($A96,IndCons,AB$73,FALSE))</f>
        <v/>
      </c>
      <c r="AC96" s="106">
        <f>IF(ISERROR(VLOOKUP($A96,NonEConsump,AC$73,FALSE)/VLOOKUP($A96,IndCons,AC$73,FALSE)),0,VLOOKUP($A96,NonEConsump,AC$73,FALSE)/VLOOKUP($A96,IndCons,AC$73,FALSE))</f>
        <v/>
      </c>
      <c r="AD96" s="106">
        <f>IF(ISERROR(VLOOKUP($A96,NonEConsump,AD$73,FALSE)/VLOOKUP($A96,IndCons,AD$73,FALSE)),0,VLOOKUP($A96,NonEConsump,AD$73,FALSE)/VLOOKUP($A96,IndCons,AD$73,FALSE))</f>
        <v/>
      </c>
      <c r="AE96" s="106" t="n"/>
      <c r="AF96" s="107" t="n"/>
    </row>
    <row r="97">
      <c r="A97" s="95" t="inlineStr">
        <is>
          <t>Motor Gasoline Blending Components</t>
        </is>
      </c>
      <c r="B97" s="106">
        <f>IF(ISERROR(VLOOKUP($A97,NonEConsump,B$73,FALSE)/VLOOKUP($A97,IndCons,B$73,FALSE)),0,VLOOKUP($A97,NonEConsump,B$73,FALSE)/VLOOKUP($A97,IndCons,B$73,FALSE))</f>
        <v/>
      </c>
      <c r="C97" s="106">
        <f>IF(ISERROR(VLOOKUP($A97,NonEConsump,C$73,FALSE)/VLOOKUP($A97,IndCons,C$73,FALSE)),0,VLOOKUP($A97,NonEConsump,C$73,FALSE)/VLOOKUP($A97,IndCons,C$73,FALSE))</f>
        <v/>
      </c>
      <c r="D97" s="106">
        <f>IF(ISERROR(VLOOKUP($A97,NonEConsump,D$73,FALSE)/VLOOKUP($A97,IndCons,D$73,FALSE)),0,VLOOKUP($A97,NonEConsump,D$73,FALSE)/VLOOKUP($A97,IndCons,D$73,FALSE))</f>
        <v/>
      </c>
      <c r="E97" s="106">
        <f>IF(ISERROR(VLOOKUP($A97,NonEConsump,E$73,FALSE)/VLOOKUP($A97,IndCons,E$73,FALSE)),0,VLOOKUP($A97,NonEConsump,E$73,FALSE)/VLOOKUP($A97,IndCons,E$73,FALSE))</f>
        <v/>
      </c>
      <c r="F97" s="106">
        <f>IF(ISERROR(VLOOKUP($A97,NonEConsump,F$73,FALSE)/VLOOKUP($A97,IndCons,F$73,FALSE)),0,VLOOKUP($A97,NonEConsump,F$73,FALSE)/VLOOKUP($A97,IndCons,F$73,FALSE))</f>
        <v/>
      </c>
      <c r="G97" s="106">
        <f>IF(ISERROR(VLOOKUP($A97,NonEConsump,G$73,FALSE)/VLOOKUP($A97,IndCons,G$73,FALSE)),0,VLOOKUP($A97,NonEConsump,G$73,FALSE)/VLOOKUP($A97,IndCons,G$73,FALSE))</f>
        <v/>
      </c>
      <c r="H97" s="106">
        <f>IF(ISERROR(VLOOKUP($A97,NonEConsump,H$73,FALSE)/VLOOKUP($A97,IndCons,H$73,FALSE)),0,VLOOKUP($A97,NonEConsump,H$73,FALSE)/VLOOKUP($A97,IndCons,H$73,FALSE))</f>
        <v/>
      </c>
      <c r="I97" s="106">
        <f>IF(ISERROR(VLOOKUP($A97,NonEConsump,I$73,FALSE)/VLOOKUP($A97,IndCons,I$73,FALSE)),0,VLOOKUP($A97,NonEConsump,I$73,FALSE)/VLOOKUP($A97,IndCons,I$73,FALSE))</f>
        <v/>
      </c>
      <c r="J97" s="106">
        <f>IF(ISERROR(VLOOKUP($A97,NonEConsump,J$73,FALSE)/VLOOKUP($A97,IndCons,J$73,FALSE)),0,VLOOKUP($A97,NonEConsump,J$73,FALSE)/VLOOKUP($A97,IndCons,J$73,FALSE))</f>
        <v/>
      </c>
      <c r="K97" s="106">
        <f>IF(ISERROR(VLOOKUP($A97,NonEConsump,K$73,FALSE)/VLOOKUP($A97,IndCons,K$73,FALSE)),0,VLOOKUP($A97,NonEConsump,K$73,FALSE)/VLOOKUP($A97,IndCons,K$73,FALSE))</f>
        <v/>
      </c>
      <c r="L97" s="106">
        <f>IF(ISERROR(VLOOKUP($A97,NonEConsump,L$73,FALSE)/VLOOKUP($A97,IndCons,L$73,FALSE)),0,VLOOKUP($A97,NonEConsump,L$73,FALSE)/VLOOKUP($A97,IndCons,L$73,FALSE))</f>
        <v/>
      </c>
      <c r="M97" s="106">
        <f>IF(ISERROR(VLOOKUP($A97,NonEConsump,M$73,FALSE)/VLOOKUP($A97,IndCons,M$73,FALSE)),0,VLOOKUP($A97,NonEConsump,M$73,FALSE)/VLOOKUP($A97,IndCons,M$73,FALSE))</f>
        <v/>
      </c>
      <c r="N97" s="106">
        <f>IF(ISERROR(VLOOKUP($A97,NonEConsump,N$73,FALSE)/VLOOKUP($A97,IndCons,N$73,FALSE)),0,VLOOKUP($A97,NonEConsump,N$73,FALSE)/VLOOKUP($A97,IndCons,N$73,FALSE))</f>
        <v/>
      </c>
      <c r="O97" s="106">
        <f>IF(ISERROR(VLOOKUP($A97,NonEConsump,O$73,FALSE)/VLOOKUP($A97,IndCons,O$73,FALSE)),0,VLOOKUP($A97,NonEConsump,O$73,FALSE)/VLOOKUP($A97,IndCons,O$73,FALSE))</f>
        <v/>
      </c>
      <c r="P97" s="106">
        <f>IF(ISERROR(VLOOKUP($A97,NonEConsump,P$73,FALSE)/VLOOKUP($A97,IndCons,P$73,FALSE)),0,VLOOKUP($A97,NonEConsump,P$73,FALSE)/VLOOKUP($A97,IndCons,P$73,FALSE))</f>
        <v/>
      </c>
      <c r="Q97" s="106">
        <f>IF(ISERROR(VLOOKUP($A97,NonEConsump,Q$73,FALSE)/VLOOKUP($A97,IndCons,Q$73,FALSE)),0,VLOOKUP($A97,NonEConsump,Q$73,FALSE)/VLOOKUP($A97,IndCons,Q$73,FALSE))</f>
        <v/>
      </c>
      <c r="R97" s="106">
        <f>IF(ISERROR(VLOOKUP($A97,NonEConsump,R$73,FALSE)/VLOOKUP($A97,IndCons,R$73,FALSE)),0,VLOOKUP($A97,NonEConsump,R$73,FALSE)/VLOOKUP($A97,IndCons,R$73,FALSE))</f>
        <v/>
      </c>
      <c r="S97" s="106">
        <f>IF(ISERROR(VLOOKUP($A97,NonEConsump,S$73,FALSE)/VLOOKUP($A97,IndCons,S$73,FALSE)),0,VLOOKUP($A97,NonEConsump,S$73,FALSE)/VLOOKUP($A97,IndCons,S$73,FALSE))</f>
        <v/>
      </c>
      <c r="T97" s="106">
        <f>IF(ISERROR(VLOOKUP($A97,NonEConsump,T$73,FALSE)/VLOOKUP($A97,IndCons,T$73,FALSE)),0,VLOOKUP($A97,NonEConsump,T$73,FALSE)/VLOOKUP($A97,IndCons,T$73,FALSE))</f>
        <v/>
      </c>
      <c r="U97" s="106">
        <f>IF(ISERROR(VLOOKUP($A97,NonEConsump,U$73,FALSE)/VLOOKUP($A97,IndCons,U$73,FALSE)),0,VLOOKUP($A97,NonEConsump,U$73,FALSE)/VLOOKUP($A97,IndCons,U$73,FALSE))</f>
        <v/>
      </c>
      <c r="V97" s="106">
        <f>IF(ISERROR(VLOOKUP($A97,NonEConsump,V$73,FALSE)/VLOOKUP($A97,IndCons,V$73,FALSE)),0,VLOOKUP($A97,NonEConsump,V$73,FALSE)/VLOOKUP($A97,IndCons,V$73,FALSE))</f>
        <v/>
      </c>
      <c r="W97" s="106">
        <f>IF(ISERROR(VLOOKUP($A97,NonEConsump,W$73,FALSE)/VLOOKUP($A97,IndCons,W$73,FALSE)),0,VLOOKUP($A97,NonEConsump,W$73,FALSE)/VLOOKUP($A97,IndCons,W$73,FALSE))</f>
        <v/>
      </c>
      <c r="X97" s="106">
        <f>IF(ISERROR(VLOOKUP($A97,NonEConsump,X$73,FALSE)/VLOOKUP($A97,IndCons,X$73,FALSE)),0,VLOOKUP($A97,NonEConsump,X$73,FALSE)/VLOOKUP($A97,IndCons,X$73,FALSE))</f>
        <v/>
      </c>
      <c r="Y97" s="106">
        <f>IF(ISERROR(VLOOKUP($A97,NonEConsump,Y$73,FALSE)/VLOOKUP($A97,IndCons,Y$73,FALSE)),0,VLOOKUP($A97,NonEConsump,Y$73,FALSE)/VLOOKUP($A97,IndCons,Y$73,FALSE))</f>
        <v/>
      </c>
      <c r="Z97" s="106">
        <f>IF(ISERROR(VLOOKUP($A97,NonEConsump,Z$73,FALSE)/VLOOKUP($A97,IndCons,Z$73,FALSE)),0,VLOOKUP($A97,NonEConsump,Z$73,FALSE)/VLOOKUP($A97,IndCons,Z$73,FALSE))</f>
        <v/>
      </c>
      <c r="AA97" s="106">
        <f>IF(ISERROR(VLOOKUP($A97,NonEConsump,AA$73,FALSE)/VLOOKUP($A97,IndCons,AA$73,FALSE)),0,VLOOKUP($A97,NonEConsump,AA$73,FALSE)/VLOOKUP($A97,IndCons,AA$73,FALSE))</f>
        <v/>
      </c>
      <c r="AB97" s="106">
        <f>IF(ISERROR(VLOOKUP($A97,NonEConsump,AB$73,FALSE)/VLOOKUP($A97,IndCons,AB$73,FALSE)),0,VLOOKUP($A97,NonEConsump,AB$73,FALSE)/VLOOKUP($A97,IndCons,AB$73,FALSE))</f>
        <v/>
      </c>
      <c r="AC97" s="106">
        <f>IF(ISERROR(VLOOKUP($A97,NonEConsump,AC$73,FALSE)/VLOOKUP($A97,IndCons,AC$73,FALSE)),0,VLOOKUP($A97,NonEConsump,AC$73,FALSE)/VLOOKUP($A97,IndCons,AC$73,FALSE))</f>
        <v/>
      </c>
      <c r="AD97" s="106">
        <f>IF(ISERROR(VLOOKUP($A97,NonEConsump,AD$73,FALSE)/VLOOKUP($A97,IndCons,AD$73,FALSE)),0,VLOOKUP($A97,NonEConsump,AD$73,FALSE)/VLOOKUP($A97,IndCons,AD$73,FALSE))</f>
        <v/>
      </c>
      <c r="AE97" s="106" t="n"/>
      <c r="AF97" s="107" t="n"/>
    </row>
    <row r="98" ht="14" customHeight="1" s="163" thickBot="1">
      <c r="A98" s="95" t="inlineStr">
        <is>
          <t>Unfinished Oils</t>
        </is>
      </c>
      <c r="B98" s="106">
        <f>IF(ISERROR(VLOOKUP($A98,NonEConsump,B$73,FALSE)/VLOOKUP($A98,IndCons,B$73,FALSE)),0,VLOOKUP($A98,NonEConsump,B$73,FALSE)/VLOOKUP($A98,IndCons,B$73,FALSE))</f>
        <v/>
      </c>
      <c r="C98" s="106">
        <f>IF(ISERROR(VLOOKUP($A98,NonEConsump,C$73,FALSE)/VLOOKUP($A98,IndCons,C$73,FALSE)),0,VLOOKUP($A98,NonEConsump,C$73,FALSE)/VLOOKUP($A98,IndCons,C$73,FALSE))</f>
        <v/>
      </c>
      <c r="D98" s="106">
        <f>IF(ISERROR(VLOOKUP($A98,NonEConsump,D$73,FALSE)/VLOOKUP($A98,IndCons,D$73,FALSE)),0,VLOOKUP($A98,NonEConsump,D$73,FALSE)/VLOOKUP($A98,IndCons,D$73,FALSE))</f>
        <v/>
      </c>
      <c r="E98" s="106">
        <f>IF(ISERROR(VLOOKUP($A98,NonEConsump,E$73,FALSE)/VLOOKUP($A98,IndCons,E$73,FALSE)),0,VLOOKUP($A98,NonEConsump,E$73,FALSE)/VLOOKUP($A98,IndCons,E$73,FALSE))</f>
        <v/>
      </c>
      <c r="F98" s="106">
        <f>IF(ISERROR(VLOOKUP($A98,NonEConsump,F$73,FALSE)/VLOOKUP($A98,IndCons,F$73,FALSE)),0,VLOOKUP($A98,NonEConsump,F$73,FALSE)/VLOOKUP($A98,IndCons,F$73,FALSE))</f>
        <v/>
      </c>
      <c r="G98" s="106">
        <f>IF(ISERROR(VLOOKUP($A98,NonEConsump,G$73,FALSE)/VLOOKUP($A98,IndCons,G$73,FALSE)),0,VLOOKUP($A98,NonEConsump,G$73,FALSE)/VLOOKUP($A98,IndCons,G$73,FALSE))</f>
        <v/>
      </c>
      <c r="H98" s="106">
        <f>IF(ISERROR(VLOOKUP($A98,NonEConsump,H$73,FALSE)/VLOOKUP($A98,IndCons,H$73,FALSE)),0,VLOOKUP($A98,NonEConsump,H$73,FALSE)/VLOOKUP($A98,IndCons,H$73,FALSE))</f>
        <v/>
      </c>
      <c r="I98" s="106">
        <f>IF(ISERROR(VLOOKUP($A98,NonEConsump,I$73,FALSE)/VLOOKUP($A98,IndCons,I$73,FALSE)),0,VLOOKUP($A98,NonEConsump,I$73,FALSE)/VLOOKUP($A98,IndCons,I$73,FALSE))</f>
        <v/>
      </c>
      <c r="J98" s="106">
        <f>IF(ISERROR(VLOOKUP($A98,NonEConsump,J$73,FALSE)/VLOOKUP($A98,IndCons,J$73,FALSE)),0,VLOOKUP($A98,NonEConsump,J$73,FALSE)/VLOOKUP($A98,IndCons,J$73,FALSE))</f>
        <v/>
      </c>
      <c r="K98" s="106">
        <f>IF(ISERROR(VLOOKUP($A98,NonEConsump,K$73,FALSE)/VLOOKUP($A98,IndCons,K$73,FALSE)),0,VLOOKUP($A98,NonEConsump,K$73,FALSE)/VLOOKUP($A98,IndCons,K$73,FALSE))</f>
        <v/>
      </c>
      <c r="L98" s="106">
        <f>IF(ISERROR(VLOOKUP($A98,NonEConsump,L$73,FALSE)/VLOOKUP($A98,IndCons,L$73,FALSE)),0,VLOOKUP($A98,NonEConsump,L$73,FALSE)/VLOOKUP($A98,IndCons,L$73,FALSE))</f>
        <v/>
      </c>
      <c r="M98" s="106">
        <f>IF(ISERROR(VLOOKUP($A98,NonEConsump,M$73,FALSE)/VLOOKUP($A98,IndCons,M$73,FALSE)),0,VLOOKUP($A98,NonEConsump,M$73,FALSE)/VLOOKUP($A98,IndCons,M$73,FALSE))</f>
        <v/>
      </c>
      <c r="N98" s="106">
        <f>IF(ISERROR(VLOOKUP($A98,NonEConsump,N$73,FALSE)/VLOOKUP($A98,IndCons,N$73,FALSE)),0,VLOOKUP($A98,NonEConsump,N$73,FALSE)/VLOOKUP($A98,IndCons,N$73,FALSE))</f>
        <v/>
      </c>
      <c r="O98" s="106">
        <f>IF(ISERROR(VLOOKUP($A98,NonEConsump,O$73,FALSE)/VLOOKUP($A98,IndCons,O$73,FALSE)),0,VLOOKUP($A98,NonEConsump,O$73,FALSE)/VLOOKUP($A98,IndCons,O$73,FALSE))</f>
        <v/>
      </c>
      <c r="P98" s="106">
        <f>IF(ISERROR(VLOOKUP($A98,NonEConsump,P$73,FALSE)/VLOOKUP($A98,IndCons,P$73,FALSE)),0,VLOOKUP($A98,NonEConsump,P$73,FALSE)/VLOOKUP($A98,IndCons,P$73,FALSE))</f>
        <v/>
      </c>
      <c r="Q98" s="106">
        <f>IF(ISERROR(VLOOKUP($A98,NonEConsump,Q$73,FALSE)/VLOOKUP($A98,IndCons,Q$73,FALSE)),0,VLOOKUP($A98,NonEConsump,Q$73,FALSE)/VLOOKUP($A98,IndCons,Q$73,FALSE))</f>
        <v/>
      </c>
      <c r="R98" s="106">
        <f>IF(ISERROR(VLOOKUP($A98,NonEConsump,R$73,FALSE)/VLOOKUP($A98,IndCons,R$73,FALSE)),0,VLOOKUP($A98,NonEConsump,R$73,FALSE)/VLOOKUP($A98,IndCons,R$73,FALSE))</f>
        <v/>
      </c>
      <c r="S98" s="106">
        <f>IF(ISERROR(VLOOKUP($A98,NonEConsump,S$73,FALSE)/VLOOKUP($A98,IndCons,S$73,FALSE)),0,VLOOKUP($A98,NonEConsump,S$73,FALSE)/VLOOKUP($A98,IndCons,S$73,FALSE))</f>
        <v/>
      </c>
      <c r="T98" s="106">
        <f>IF(ISERROR(VLOOKUP($A98,NonEConsump,T$73,FALSE)/VLOOKUP($A98,IndCons,T$73,FALSE)),0,VLOOKUP($A98,NonEConsump,T$73,FALSE)/VLOOKUP($A98,IndCons,T$73,FALSE))</f>
        <v/>
      </c>
      <c r="U98" s="106">
        <f>IF(ISERROR(VLOOKUP($A98,NonEConsump,U$73,FALSE)/VLOOKUP($A98,IndCons,U$73,FALSE)),0,VLOOKUP($A98,NonEConsump,U$73,FALSE)/VLOOKUP($A98,IndCons,U$73,FALSE))</f>
        <v/>
      </c>
      <c r="V98" s="106">
        <f>IF(ISERROR(VLOOKUP($A98,NonEConsump,V$73,FALSE)/VLOOKUP($A98,IndCons,V$73,FALSE)),0,VLOOKUP($A98,NonEConsump,V$73,FALSE)/VLOOKUP($A98,IndCons,V$73,FALSE))</f>
        <v/>
      </c>
      <c r="W98" s="106">
        <f>IF(ISERROR(VLOOKUP($A98,NonEConsump,W$73,FALSE)/VLOOKUP($A98,IndCons,W$73,FALSE)),0,VLOOKUP($A98,NonEConsump,W$73,FALSE)/VLOOKUP($A98,IndCons,W$73,FALSE))</f>
        <v/>
      </c>
      <c r="X98" s="106">
        <f>IF(ISERROR(VLOOKUP($A98,NonEConsump,X$73,FALSE)/VLOOKUP($A98,IndCons,X$73,FALSE)),0,VLOOKUP($A98,NonEConsump,X$73,FALSE)/VLOOKUP($A98,IndCons,X$73,FALSE))</f>
        <v/>
      </c>
      <c r="Y98" s="106">
        <f>IF(ISERROR(VLOOKUP($A98,NonEConsump,Y$73,FALSE)/VLOOKUP($A98,IndCons,Y$73,FALSE)),0,VLOOKUP($A98,NonEConsump,Y$73,FALSE)/VLOOKUP($A98,IndCons,Y$73,FALSE))</f>
        <v/>
      </c>
      <c r="Z98" s="106">
        <f>IF(ISERROR(VLOOKUP($A98,NonEConsump,Z$73,FALSE)/VLOOKUP($A98,IndCons,Z$73,FALSE)),0,VLOOKUP($A98,NonEConsump,Z$73,FALSE)/VLOOKUP($A98,IndCons,Z$73,FALSE))</f>
        <v/>
      </c>
      <c r="AA98" s="106">
        <f>IF(ISERROR(VLOOKUP($A98,NonEConsump,AA$73,FALSE)/VLOOKUP($A98,IndCons,AA$73,FALSE)),0,VLOOKUP($A98,NonEConsump,AA$73,FALSE)/VLOOKUP($A98,IndCons,AA$73,FALSE))</f>
        <v/>
      </c>
      <c r="AB98" s="106">
        <f>IF(ISERROR(VLOOKUP($A98,NonEConsump,AB$73,FALSE)/VLOOKUP($A98,IndCons,AB$73,FALSE)),0,VLOOKUP($A98,NonEConsump,AB$73,FALSE)/VLOOKUP($A98,IndCons,AB$73,FALSE))</f>
        <v/>
      </c>
      <c r="AC98" s="106">
        <f>IF(ISERROR(VLOOKUP($A98,NonEConsump,AC$73,FALSE)/VLOOKUP($A98,IndCons,AC$73,FALSE)),0,VLOOKUP($A98,NonEConsump,AC$73,FALSE)/VLOOKUP($A98,IndCons,AC$73,FALSE))</f>
        <v/>
      </c>
      <c r="AD98" s="106">
        <f>IF(ISERROR(VLOOKUP($A98,NonEConsump,AD$73,FALSE)/VLOOKUP($A98,IndCons,AD$73,FALSE)),0,VLOOKUP($A98,NonEConsump,AD$73,FALSE)/VLOOKUP($A98,IndCons,AD$73,FALSE))</f>
        <v/>
      </c>
      <c r="AE98" s="108" t="n"/>
      <c r="AF98" s="109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13" t="n">
        <v>2000</v>
      </c>
      <c r="M99" s="80" t="n">
        <v>2001</v>
      </c>
      <c r="N99" s="80" t="n">
        <v>2002</v>
      </c>
      <c r="O99" s="113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63" thickBot="1">
      <c r="A100" s="99" t="inlineStr">
        <is>
          <t>Lubricants</t>
        </is>
      </c>
      <c r="B100" s="108">
        <f>B47/B70</f>
        <v/>
      </c>
      <c r="C100" s="108">
        <f>C47/C70</f>
        <v/>
      </c>
      <c r="D100" s="108">
        <f>D47/D70</f>
        <v/>
      </c>
      <c r="E100" s="108">
        <f>E47/E70</f>
        <v/>
      </c>
      <c r="F100" s="108">
        <f>F47/F70</f>
        <v/>
      </c>
      <c r="G100" s="108">
        <f>G47/G70</f>
        <v/>
      </c>
      <c r="H100" s="108">
        <f>H47/H70</f>
        <v/>
      </c>
      <c r="I100" s="108">
        <f>I47/I70</f>
        <v/>
      </c>
      <c r="J100" s="108">
        <f>J47/J70</f>
        <v/>
      </c>
      <c r="K100" s="108">
        <f>K47/K70</f>
        <v/>
      </c>
      <c r="L100" s="114">
        <f>L47/L70</f>
        <v/>
      </c>
      <c r="M100" s="108">
        <f>M47/M70</f>
        <v/>
      </c>
      <c r="N100" s="108">
        <f>N47/N70</f>
        <v/>
      </c>
      <c r="O100" s="114">
        <f>O47/O70</f>
        <v/>
      </c>
      <c r="P100" s="114">
        <f>P47/P70</f>
        <v/>
      </c>
      <c r="Q100" s="114">
        <f>Q47/Q70</f>
        <v/>
      </c>
      <c r="R100" s="114">
        <f>R47/R70</f>
        <v/>
      </c>
      <c r="S100" s="114">
        <f>S47/S70</f>
        <v/>
      </c>
      <c r="T100" s="114">
        <f>T47/T70</f>
        <v/>
      </c>
      <c r="U100" s="114">
        <f>U47/U70</f>
        <v/>
      </c>
      <c r="V100" s="114">
        <f>V47/V70</f>
        <v/>
      </c>
      <c r="W100" s="114">
        <f>W47/W70</f>
        <v/>
      </c>
      <c r="X100" s="114">
        <f>X47/X70</f>
        <v/>
      </c>
      <c r="Y100" s="114">
        <f>Y47/Y70</f>
        <v/>
      </c>
      <c r="Z100" s="114">
        <f>Z47/Z70</f>
        <v/>
      </c>
      <c r="AA100" s="114">
        <f>AA47/AA70</f>
        <v/>
      </c>
      <c r="AB100" s="114">
        <f>AB47/AB70</f>
        <v/>
      </c>
      <c r="AC100" s="114">
        <f>AC47/AC70</f>
        <v/>
      </c>
      <c r="AD100" s="114">
        <f>AD47/AD70</f>
        <v/>
      </c>
      <c r="AE100" s="114" t="n"/>
      <c r="AF100" s="115" t="n"/>
    </row>
    <row r="102" ht="14" customHeight="1" s="163">
      <c r="A102" s="116" t="n"/>
    </row>
    <row r="104" ht="14" customHeight="1" s="163">
      <c r="A104" s="116" t="n"/>
    </row>
    <row r="107" ht="14" customHeight="1" s="163">
      <c r="A107" s="116" t="n"/>
    </row>
    <row r="108" ht="14" customHeight="1" s="163">
      <c r="A108" s="117" t="n"/>
    </row>
    <row r="109" ht="14" customHeight="1" s="163">
      <c r="A109" s="117" t="n"/>
    </row>
    <row r="111" ht="14" customHeight="1" s="163">
      <c r="A111" s="116" t="n"/>
    </row>
    <row r="112" ht="14" customHeight="1" s="163">
      <c r="A112" s="116" t="n"/>
    </row>
    <row r="115" ht="14" customHeight="1" s="163">
      <c r="A115" s="116" t="n"/>
    </row>
    <row r="116" ht="14" customHeight="1" s="163">
      <c r="A116" s="116" t="n"/>
    </row>
    <row r="117" ht="14" customHeight="1" s="163">
      <c r="A117" s="116" t="n"/>
    </row>
    <row r="118" ht="14" customHeight="1" s="163">
      <c r="A118" s="116" t="n"/>
    </row>
    <row r="119" ht="14" customHeight="1" s="163">
      <c r="A119" s="116" t="n"/>
    </row>
    <row r="120" ht="14" customHeight="1" s="163">
      <c r="A120" s="116" t="n"/>
    </row>
    <row r="122" ht="14" customHeight="1" s="163">
      <c r="A122" s="116" t="n"/>
    </row>
    <row r="123" ht="14" customHeight="1" s="163">
      <c r="A123" s="116" t="n"/>
    </row>
    <row r="124" ht="14" customHeight="1" s="163">
      <c r="A124" s="116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abSelected="1" zoomScale="75" workbookViewId="0">
      <selection activeCell="C19" sqref="C19"/>
    </sheetView>
  </sheetViews>
  <sheetFormatPr baseColWidth="10" defaultColWidth="8.83203125" defaultRowHeight="15"/>
  <cols>
    <col width="21.1640625" customWidth="1" style="163" min="1" max="1"/>
    <col width="41.83203125" customWidth="1" style="163" min="2" max="2"/>
    <col width="12" bestFit="1" customWidth="1" style="163" min="3" max="10"/>
    <col width="11.83203125" bestFit="1" customWidth="1" style="163" min="11" max="11"/>
    <col width="12" bestFit="1" customWidth="1" style="163" min="12" max="13"/>
    <col width="11.83203125" bestFit="1" customWidth="1" style="163" min="14" max="17"/>
    <col width="10.83203125" bestFit="1" customWidth="1" style="163" min="18" max="18"/>
    <col width="11.83203125" bestFit="1" customWidth="1" style="163" min="19" max="28"/>
    <col width="9.83203125" bestFit="1" customWidth="1" style="163" min="29" max="29"/>
    <col width="11.83203125" bestFit="1" customWidth="1" style="163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35761477711.90871</v>
      </c>
      <c r="D3" t="n">
        <v>35761477711.90871</v>
      </c>
      <c r="E3" t="n">
        <v>35761477711.90871</v>
      </c>
      <c r="F3" t="n">
        <v>35761477711.90871</v>
      </c>
      <c r="G3" t="n">
        <v>35761477711.90871</v>
      </c>
      <c r="H3" t="n">
        <v>35761477711.90871</v>
      </c>
      <c r="I3" t="n">
        <v>35761477711.90871</v>
      </c>
      <c r="J3" t="n">
        <v>35761477711.90871</v>
      </c>
      <c r="K3" t="n">
        <v>35761477711.90871</v>
      </c>
      <c r="L3" t="n">
        <v>35761477711.90871</v>
      </c>
      <c r="M3" t="n">
        <v>35761477711.90871</v>
      </c>
      <c r="N3" t="n">
        <v>35761477711.90871</v>
      </c>
      <c r="O3" t="n">
        <v>35761477711.90871</v>
      </c>
      <c r="P3" t="n">
        <v>35761477711.90871</v>
      </c>
      <c r="Q3" t="n">
        <v>35761477711.90871</v>
      </c>
      <c r="R3" t="n">
        <v>35761477711.90871</v>
      </c>
      <c r="S3" t="n">
        <v>35761477711.90871</v>
      </c>
      <c r="T3" t="n">
        <v>35761477711.90871</v>
      </c>
      <c r="U3" t="n">
        <v>35761477711.90871</v>
      </c>
      <c r="V3" t="n">
        <v>35761477711.90871</v>
      </c>
      <c r="W3" t="n">
        <v>35761477711.90871</v>
      </c>
      <c r="X3" t="n">
        <v>35761477711.90871</v>
      </c>
      <c r="Y3" t="n">
        <v>35761477711.90871</v>
      </c>
      <c r="Z3" t="n">
        <v>35761477711.90871</v>
      </c>
      <c r="AA3" t="n">
        <v>35761477711.90871</v>
      </c>
      <c r="AB3" t="n">
        <v>35761477711.90871</v>
      </c>
      <c r="AC3" t="n">
        <v>35761477711.90871</v>
      </c>
      <c r="AD3" t="n">
        <v>35761477711.90871</v>
      </c>
      <c r="AE3" t="n">
        <v>35761477711.90871</v>
      </c>
      <c r="AF3" t="n">
        <v>35761477711.90871</v>
      </c>
      <c r="AG3" t="n">
        <v>35761477711.90871</v>
      </c>
    </row>
    <row r="4">
      <c r="A4" t="inlineStr">
        <is>
          <t>coal</t>
        </is>
      </c>
      <c r="B4" t="inlineStr">
        <is>
          <t>coal mining 05</t>
        </is>
      </c>
      <c r="C4" t="n">
        <v>3410878588.984348</v>
      </c>
      <c r="D4" t="n">
        <v>3276954320.810256</v>
      </c>
      <c r="E4" t="n">
        <v>3488085515.042942</v>
      </c>
      <c r="F4" t="n">
        <v>3582968296.908117</v>
      </c>
      <c r="G4" t="n">
        <v>3636353395.03523</v>
      </c>
      <c r="H4" t="n">
        <v>3653293720.111767</v>
      </c>
      <c r="I4" t="n">
        <v>3622437270.819659</v>
      </c>
      <c r="J4" t="n">
        <v>3590598173.985063</v>
      </c>
      <c r="K4" t="n">
        <v>3587778264.918045</v>
      </c>
      <c r="L4" t="n">
        <v>3589074454.207948</v>
      </c>
      <c r="M4" t="n">
        <v>3608217959.922067</v>
      </c>
      <c r="N4" t="n">
        <v>3624340074.289083</v>
      </c>
      <c r="O4" t="n">
        <v>3624038131.820343</v>
      </c>
      <c r="P4" t="n">
        <v>3626497339.442915</v>
      </c>
      <c r="Q4" t="n">
        <v>3639443699.743866</v>
      </c>
      <c r="R4" t="n">
        <v>3651071234.100337</v>
      </c>
      <c r="S4" t="n">
        <v>3654864880.537299</v>
      </c>
      <c r="T4" t="n">
        <v>3660335686.344355</v>
      </c>
      <c r="U4" t="n">
        <v>3660675276.298896</v>
      </c>
      <c r="V4" t="n">
        <v>3658079807.253836</v>
      </c>
      <c r="W4" t="n">
        <v>3651003845.903472</v>
      </c>
      <c r="X4" t="n">
        <v>3651487042.152462</v>
      </c>
      <c r="Y4" t="n">
        <v>3667489712.044273</v>
      </c>
      <c r="Z4" t="n">
        <v>3687346713.872546</v>
      </c>
      <c r="AA4" t="n">
        <v>3700499453.034889</v>
      </c>
      <c r="AB4" t="n">
        <v>3709795171.154642</v>
      </c>
      <c r="AC4" t="n">
        <v>3716348723.469632</v>
      </c>
      <c r="AD4" t="n">
        <v>3727228445.506875</v>
      </c>
      <c r="AE4" t="n">
        <v>3739763292.298322</v>
      </c>
      <c r="AF4" t="n">
        <v>3761695762.291022</v>
      </c>
      <c r="AG4" t="n">
        <v>3783539130.558268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190694746156.4624</v>
      </c>
      <c r="D5" t="n">
        <v>183207333849.813</v>
      </c>
      <c r="E5" t="n">
        <v>195011216175.0122</v>
      </c>
      <c r="F5" t="n">
        <v>200315904550.8556</v>
      </c>
      <c r="G5" t="n">
        <v>203300548380.9718</v>
      </c>
      <c r="H5" t="n">
        <v>204247644827.2397</v>
      </c>
      <c r="I5" t="n">
        <v>202522528376.5834</v>
      </c>
      <c r="J5" t="n">
        <v>200742474255.5329</v>
      </c>
      <c r="K5" t="n">
        <v>200584819320.099</v>
      </c>
      <c r="L5" t="n">
        <v>200657286422.3896</v>
      </c>
      <c r="M5" t="n">
        <v>201727557869.309</v>
      </c>
      <c r="N5" t="n">
        <v>202628909948.1114</v>
      </c>
      <c r="O5" t="n">
        <v>202612029006.4631</v>
      </c>
      <c r="P5" t="n">
        <v>202749517914.7013</v>
      </c>
      <c r="Q5" t="n">
        <v>203473320544.0921</v>
      </c>
      <c r="R5" t="n">
        <v>204123390505.4486</v>
      </c>
      <c r="S5" t="n">
        <v>204335484963.0585</v>
      </c>
      <c r="T5" t="n">
        <v>204641345725.1558</v>
      </c>
      <c r="U5" t="n">
        <v>204660331455.2218</v>
      </c>
      <c r="V5" t="n">
        <v>204515224469.5017</v>
      </c>
      <c r="W5" t="n">
        <v>204119622979.0592</v>
      </c>
      <c r="X5" t="n">
        <v>204146637422.3005</v>
      </c>
      <c r="Y5" t="n">
        <v>205041311622.2852</v>
      </c>
      <c r="Z5" t="n">
        <v>206151473073.1501</v>
      </c>
      <c r="AA5" t="n">
        <v>206886813892.3529</v>
      </c>
      <c r="AB5" t="n">
        <v>207406517118.6458</v>
      </c>
      <c r="AC5" t="n">
        <v>207772911864.9044</v>
      </c>
      <c r="AD5" t="n">
        <v>208381173278.5019</v>
      </c>
      <c r="AE5" t="n">
        <v>209081969089.5064</v>
      </c>
      <c r="AF5" t="n">
        <v>210308165416.5611</v>
      </c>
      <c r="AG5" t="n">
        <v>211529380261.4333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9423386979.162165</v>
      </c>
      <c r="D6" t="n">
        <v>9053388407.831791</v>
      </c>
      <c r="E6" t="n">
        <v>9636690010.255489</v>
      </c>
      <c r="F6" t="n">
        <v>9898826919.514759</v>
      </c>
      <c r="G6" t="n">
        <v>10046316320.1041</v>
      </c>
      <c r="H6" t="n">
        <v>10093118114.59323</v>
      </c>
      <c r="I6" t="n">
        <v>10007869620.7238</v>
      </c>
      <c r="J6" t="n">
        <v>9919906322.496649</v>
      </c>
      <c r="K6" t="n">
        <v>9912115633.472895</v>
      </c>
      <c r="L6" t="n">
        <v>9915696673.653114</v>
      </c>
      <c r="M6" t="n">
        <v>9968585293.923723</v>
      </c>
      <c r="N6" t="n">
        <v>10013126581.05524</v>
      </c>
      <c r="O6" t="n">
        <v>10012292391.07922</v>
      </c>
      <c r="P6" t="n">
        <v>10019086554.07418</v>
      </c>
      <c r="Q6" t="n">
        <v>10054854043.27228</v>
      </c>
      <c r="R6" t="n">
        <v>10086977952.99114</v>
      </c>
      <c r="S6" t="n">
        <v>10097458829.84002</v>
      </c>
      <c r="T6" t="n">
        <v>10112573269.96528</v>
      </c>
      <c r="U6" t="n">
        <v>10113511470.33576</v>
      </c>
      <c r="V6" t="n">
        <v>10106340851.80861</v>
      </c>
      <c r="W6" t="n">
        <v>10086791776.60276</v>
      </c>
      <c r="X6" t="n">
        <v>10088126724.51203</v>
      </c>
      <c r="Y6" t="n">
        <v>10132338017.0445</v>
      </c>
      <c r="Z6" t="n">
        <v>10187197844.97213</v>
      </c>
      <c r="AA6" t="n">
        <v>10223535506.28996</v>
      </c>
      <c r="AB6" t="n">
        <v>10249217202.89873</v>
      </c>
      <c r="AC6" t="n">
        <v>10267322995.27486</v>
      </c>
      <c r="AD6" t="n">
        <v>10297380890.42063</v>
      </c>
      <c r="AE6" t="n">
        <v>10332011472.82301</v>
      </c>
      <c r="AF6" t="n">
        <v>10392605289.56499</v>
      </c>
      <c r="AG6" t="n">
        <v>10452952940.98107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23502769683.88333</v>
      </c>
      <c r="D7" t="n">
        <v>23854343308.53616</v>
      </c>
      <c r="E7" t="n">
        <v>24200138384.64479</v>
      </c>
      <c r="F7" t="n">
        <v>24526504548.15695</v>
      </c>
      <c r="G7" t="n">
        <v>24686702813.64968</v>
      </c>
      <c r="H7" t="n">
        <v>24849146368.72218</v>
      </c>
      <c r="I7" t="n">
        <v>25011949499.50979</v>
      </c>
      <c r="J7" t="n">
        <v>25177405424.94476</v>
      </c>
      <c r="K7" t="n">
        <v>25260912503.56871</v>
      </c>
      <c r="L7" t="n">
        <v>25346982218.98311</v>
      </c>
      <c r="M7" t="n">
        <v>25432108127.32383</v>
      </c>
      <c r="N7" t="n">
        <v>25518259977.17931</v>
      </c>
      <c r="O7" t="n">
        <v>25524502194.70199</v>
      </c>
      <c r="P7" t="n">
        <v>25537959574.48909</v>
      </c>
      <c r="Q7" t="n">
        <v>25556509078.48111</v>
      </c>
      <c r="R7" t="n">
        <v>25575151907.4679</v>
      </c>
      <c r="S7" t="n">
        <v>25596064518.56701</v>
      </c>
      <c r="T7" t="n">
        <v>25617234723.54305</v>
      </c>
      <c r="U7" t="n">
        <v>25638266419.02461</v>
      </c>
      <c r="V7" t="n">
        <v>25659820269.96327</v>
      </c>
      <c r="W7" t="n">
        <v>25682881678.50956</v>
      </c>
      <c r="X7" t="n">
        <v>25707122318.04165</v>
      </c>
      <c r="Y7" t="n">
        <v>25732648604.39066</v>
      </c>
      <c r="Z7" t="n">
        <v>25758669175.38386</v>
      </c>
      <c r="AA7" t="n">
        <v>25785105486.00302</v>
      </c>
      <c r="AB7" t="n">
        <v>25812232866.09694</v>
      </c>
      <c r="AC7" t="n">
        <v>25839822648.31422</v>
      </c>
      <c r="AD7" t="n">
        <v>25868459486.29847</v>
      </c>
      <c r="AE7" t="n">
        <v>25898375214.53894</v>
      </c>
      <c r="AF7" t="n">
        <v>25929036909.30991</v>
      </c>
      <c r="AG7" t="n">
        <v>25960247996.92332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1819442189.297866</v>
      </c>
      <c r="D8" t="n">
        <v>1856734292.222899</v>
      </c>
      <c r="E8" t="n">
        <v>1942125359.719831</v>
      </c>
      <c r="F8" t="n">
        <v>1976869306.297936</v>
      </c>
      <c r="G8" t="n">
        <v>1998651422.421472</v>
      </c>
      <c r="H8" t="n">
        <v>2027231201.92204</v>
      </c>
      <c r="I8" t="n">
        <v>2053434292.444034</v>
      </c>
      <c r="J8" t="n">
        <v>2079650564.60832</v>
      </c>
      <c r="K8" t="n">
        <v>2098343405.600041</v>
      </c>
      <c r="L8" t="n">
        <v>2118435833.083182</v>
      </c>
      <c r="M8" t="n">
        <v>2140448751.635146</v>
      </c>
      <c r="N8" t="n">
        <v>2166078069.652478</v>
      </c>
      <c r="O8" t="n">
        <v>2183916860.378113</v>
      </c>
      <c r="P8" t="n">
        <v>2200831310.525281</v>
      </c>
      <c r="Q8" t="n">
        <v>2221348660.439813</v>
      </c>
      <c r="R8" t="n">
        <v>2245329778.417419</v>
      </c>
      <c r="S8" t="n">
        <v>2267183351.057611</v>
      </c>
      <c r="T8" t="n">
        <v>2287377308.991965</v>
      </c>
      <c r="U8" t="n">
        <v>2312054474.225782</v>
      </c>
      <c r="V8" t="n">
        <v>2337393018.643189</v>
      </c>
      <c r="W8" t="n">
        <v>2363338731.415032</v>
      </c>
      <c r="X8" t="n">
        <v>2393985519.649139</v>
      </c>
      <c r="Y8" t="n">
        <v>2428207218.747944</v>
      </c>
      <c r="Z8" t="n">
        <v>2463892928.289633</v>
      </c>
      <c r="AA8" t="n">
        <v>2498611253.71315</v>
      </c>
      <c r="AB8" t="n">
        <v>2532633143.145697</v>
      </c>
      <c r="AC8" t="n">
        <v>2566192367.53568</v>
      </c>
      <c r="AD8" t="n">
        <v>2596975071.577434</v>
      </c>
      <c r="AE8" t="n">
        <v>2629937623.45148</v>
      </c>
      <c r="AF8" t="n">
        <v>2664021251.031702</v>
      </c>
      <c r="AG8" t="n">
        <v>2697749009.609585</v>
      </c>
    </row>
    <row r="9">
      <c r="A9" t="inlineStr">
        <is>
          <t>coal</t>
        </is>
      </c>
      <c r="B9" t="inlineStr">
        <is>
          <t>wood products 16</t>
        </is>
      </c>
      <c r="C9" t="n">
        <v>31606270816.25104</v>
      </c>
      <c r="D9" t="n">
        <v>32619089711.02462</v>
      </c>
      <c r="E9" t="n">
        <v>34212057138.50244</v>
      </c>
      <c r="F9" t="n">
        <v>34232432040.76007</v>
      </c>
      <c r="G9" t="n">
        <v>34145514175.17348</v>
      </c>
      <c r="H9" t="n">
        <v>34365969488.79765</v>
      </c>
      <c r="I9" t="n">
        <v>34240728746.11153</v>
      </c>
      <c r="J9" t="n">
        <v>34156294248.11312</v>
      </c>
      <c r="K9" t="n">
        <v>33911400339.81429</v>
      </c>
      <c r="L9" t="n">
        <v>33730058065.70409</v>
      </c>
      <c r="M9" t="n">
        <v>33750602288.4791</v>
      </c>
      <c r="N9" t="n">
        <v>33770130588.14986</v>
      </c>
      <c r="O9" t="n">
        <v>33629086597.17526</v>
      </c>
      <c r="P9" t="n">
        <v>33190602897.34266</v>
      </c>
      <c r="Q9" t="n">
        <v>32572526568.74609</v>
      </c>
      <c r="R9" t="n">
        <v>32406648901.88961</v>
      </c>
      <c r="S9" t="n">
        <v>32216840601.91059</v>
      </c>
      <c r="T9" t="n">
        <v>32038207456.07842</v>
      </c>
      <c r="U9" t="n">
        <v>32121795351.48993</v>
      </c>
      <c r="V9" t="n">
        <v>32131503061.15285</v>
      </c>
      <c r="W9" t="n">
        <v>32175131314.46352</v>
      </c>
      <c r="X9" t="n">
        <v>32499436545.41191</v>
      </c>
      <c r="Y9" t="n">
        <v>32707192820.23285</v>
      </c>
      <c r="Z9" t="n">
        <v>32992215691.14989</v>
      </c>
      <c r="AA9" t="n">
        <v>33385998774.39511</v>
      </c>
      <c r="AB9" t="n">
        <v>33818894897.15428</v>
      </c>
      <c r="AC9" t="n">
        <v>34138176952.75384</v>
      </c>
      <c r="AD9" t="n">
        <v>34361284954.48357</v>
      </c>
      <c r="AE9" t="n">
        <v>34621587029.86366</v>
      </c>
      <c r="AF9" t="n">
        <v>34900627242.50008</v>
      </c>
      <c r="AG9" t="n">
        <v>35241017922.59924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251661238217.0952</v>
      </c>
      <c r="D10" t="n">
        <v>254608281407.5429</v>
      </c>
      <c r="E10" t="n">
        <v>258130774613.9485</v>
      </c>
      <c r="F10" t="n">
        <v>261608457301.3582</v>
      </c>
      <c r="G10" t="n">
        <v>263463196535.5874</v>
      </c>
      <c r="H10" t="n">
        <v>265723669768.1825</v>
      </c>
      <c r="I10" t="n">
        <v>268589357286.8858</v>
      </c>
      <c r="J10" t="n">
        <v>272209289314.5205</v>
      </c>
      <c r="K10" t="n">
        <v>276046888419.5284</v>
      </c>
      <c r="L10" t="n">
        <v>281254009477.5792</v>
      </c>
      <c r="M10" t="n">
        <v>288109481784.3326</v>
      </c>
      <c r="N10" t="n">
        <v>296332543977.47</v>
      </c>
      <c r="O10" t="n">
        <v>304707306972.0557</v>
      </c>
      <c r="P10" t="n">
        <v>314060068681.8789</v>
      </c>
      <c r="Q10" t="n">
        <v>323852230092.1204</v>
      </c>
      <c r="R10" t="n">
        <v>333448126352.5732</v>
      </c>
      <c r="S10" t="n">
        <v>342429729851.5359</v>
      </c>
      <c r="T10" t="n">
        <v>350846520890.7401</v>
      </c>
      <c r="U10" t="n">
        <v>358773894828.1829</v>
      </c>
      <c r="V10" t="n">
        <v>365775264276.6909</v>
      </c>
      <c r="W10" t="n">
        <v>372026715852.0288</v>
      </c>
      <c r="X10" t="n">
        <v>378131725726.2833</v>
      </c>
      <c r="Y10" t="n">
        <v>384618143462.3222</v>
      </c>
      <c r="Z10" t="n">
        <v>391188281600.3405</v>
      </c>
      <c r="AA10" t="n">
        <v>397392319215.5089</v>
      </c>
      <c r="AB10" t="n">
        <v>403810047878.9802</v>
      </c>
      <c r="AC10" t="n">
        <v>410697044949.0557</v>
      </c>
      <c r="AD10" t="n">
        <v>418511956195.5744</v>
      </c>
      <c r="AE10" t="n">
        <v>426252113619.7429</v>
      </c>
      <c r="AF10" t="n">
        <v>434662959264.6337</v>
      </c>
      <c r="AG10" t="n">
        <v>443028166361.9605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</row>
    <row r="12">
      <c r="A12" t="inlineStr">
        <is>
          <t>coal</t>
        </is>
      </c>
      <c r="B12" t="inlineStr">
        <is>
          <t>chemicals 20</t>
        </is>
      </c>
      <c r="C12" t="n">
        <v>2467687443801.765</v>
      </c>
      <c r="D12" t="n">
        <v>2490129002108.038</v>
      </c>
      <c r="E12" t="n">
        <v>2540920143330.979</v>
      </c>
      <c r="F12" t="n">
        <v>2579531151069.873</v>
      </c>
      <c r="G12" t="n">
        <v>2608470612115.178</v>
      </c>
      <c r="H12" t="n">
        <v>2637302747898.112</v>
      </c>
      <c r="I12" t="n">
        <v>2660040657443.208</v>
      </c>
      <c r="J12" t="n">
        <v>2681315656904.854</v>
      </c>
      <c r="K12" t="n">
        <v>2695596746589.555</v>
      </c>
      <c r="L12" t="n">
        <v>2708862508481.151</v>
      </c>
      <c r="M12" t="n">
        <v>2724939935487.854</v>
      </c>
      <c r="N12" t="n">
        <v>2739676464288.327</v>
      </c>
      <c r="O12" t="n">
        <v>2742320568479.456</v>
      </c>
      <c r="P12" t="n">
        <v>2746262538068.264</v>
      </c>
      <c r="Q12" t="n">
        <v>2751214238103.958</v>
      </c>
      <c r="R12" t="n">
        <v>2759382768958.158</v>
      </c>
      <c r="S12" t="n">
        <v>2761645277922.168</v>
      </c>
      <c r="T12" t="n">
        <v>2765793681747.689</v>
      </c>
      <c r="U12" t="n">
        <v>2769467440884.172</v>
      </c>
      <c r="V12" t="n">
        <v>2768799251260.265</v>
      </c>
      <c r="W12" t="n">
        <v>2767750082630.843</v>
      </c>
      <c r="X12" t="n">
        <v>2767879745926.291</v>
      </c>
      <c r="Y12" t="n">
        <v>2772848546111.444</v>
      </c>
      <c r="Z12" t="n">
        <v>2774829595858.683</v>
      </c>
      <c r="AA12" t="n">
        <v>2774145127714.12</v>
      </c>
      <c r="AB12" t="n">
        <v>2774925572373.214</v>
      </c>
      <c r="AC12" t="n">
        <v>2775628835276.642</v>
      </c>
      <c r="AD12" t="n">
        <v>2774459554786.605</v>
      </c>
      <c r="AE12" t="n">
        <v>2773705556304.603</v>
      </c>
      <c r="AF12" t="n">
        <v>2779333148734.23</v>
      </c>
      <c r="AG12" t="n">
        <v>2781183918964.419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5016418552.247308</v>
      </c>
      <c r="D13" t="n">
        <v>5034412545.886323</v>
      </c>
      <c r="E13" t="n">
        <v>5071376951.423835</v>
      </c>
      <c r="F13" t="n">
        <v>5098646918.527924</v>
      </c>
      <c r="G13" t="n">
        <v>5087836573.512236</v>
      </c>
      <c r="H13" t="n">
        <v>5077584181.787681</v>
      </c>
      <c r="I13" t="n">
        <v>5065378953.544164</v>
      </c>
      <c r="J13" t="n">
        <v>5051988074.556989</v>
      </c>
      <c r="K13" t="n">
        <v>5020812434.414974</v>
      </c>
      <c r="L13" t="n">
        <v>4989427561.788785</v>
      </c>
      <c r="M13" t="n">
        <v>4959228339.906252</v>
      </c>
      <c r="N13" t="n">
        <v>4930354257.090158</v>
      </c>
      <c r="O13" t="n">
        <v>4886624667.897667</v>
      </c>
      <c r="P13" t="n">
        <v>4843732008.641875</v>
      </c>
      <c r="Q13" t="n">
        <v>4802164488.452522</v>
      </c>
      <c r="R13" t="n">
        <v>4760457479.940387</v>
      </c>
      <c r="S13" t="n">
        <v>4717564820.684595</v>
      </c>
      <c r="T13" t="n">
        <v>4675788068.011067</v>
      </c>
      <c r="U13" t="n">
        <v>4635266710.242588</v>
      </c>
      <c r="V13" t="n">
        <v>4594815096.635498</v>
      </c>
      <c r="W13" t="n">
        <v>4553596297.253103</v>
      </c>
      <c r="X13" t="n">
        <v>4512307753.709317</v>
      </c>
      <c r="Y13" t="n">
        <v>4474087953.266757</v>
      </c>
      <c r="Z13" t="n">
        <v>4433427107.175494</v>
      </c>
      <c r="AA13" t="n">
        <v>4390394959.59692</v>
      </c>
      <c r="AB13" t="n">
        <v>4344852022.208249</v>
      </c>
      <c r="AC13" t="n">
        <v>4297007527.493659</v>
      </c>
      <c r="AD13" t="n">
        <v>4248605079.487936</v>
      </c>
      <c r="AE13" t="n">
        <v>4200063143.15943</v>
      </c>
      <c r="AF13" t="n">
        <v>4152776601.735971</v>
      </c>
      <c r="AG13" t="n">
        <v>4104164921.246074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10082254164.32417</v>
      </c>
      <c r="D14" t="n">
        <v>10082254164.32417</v>
      </c>
      <c r="E14" t="n">
        <v>10082254164.32417</v>
      </c>
      <c r="F14" t="n">
        <v>10082254164.32417</v>
      </c>
      <c r="G14" t="n">
        <v>10082254164.32417</v>
      </c>
      <c r="H14" t="n">
        <v>10082254164.32417</v>
      </c>
      <c r="I14" t="n">
        <v>10082254164.32417</v>
      </c>
      <c r="J14" t="n">
        <v>10082254164.32417</v>
      </c>
      <c r="K14" t="n">
        <v>10082254164.32417</v>
      </c>
      <c r="L14" t="n">
        <v>10082254164.32417</v>
      </c>
      <c r="M14" t="n">
        <v>10082254164.32417</v>
      </c>
      <c r="N14" t="n">
        <v>10082254164.32417</v>
      </c>
      <c r="O14" t="n">
        <v>10082254164.32417</v>
      </c>
      <c r="P14" t="n">
        <v>10082254164.32417</v>
      </c>
      <c r="Q14" t="n">
        <v>10082254164.32417</v>
      </c>
      <c r="R14" t="n">
        <v>10082254164.32417</v>
      </c>
      <c r="S14" t="n">
        <v>10082254164.32417</v>
      </c>
      <c r="T14" t="n">
        <v>10082254164.32417</v>
      </c>
      <c r="U14" t="n">
        <v>10082254164.32417</v>
      </c>
      <c r="V14" t="n">
        <v>10082254164.32417</v>
      </c>
      <c r="W14" t="n">
        <v>10082254164.32417</v>
      </c>
      <c r="X14" t="n">
        <v>10082254164.32417</v>
      </c>
      <c r="Y14" t="n">
        <v>10082254164.32417</v>
      </c>
      <c r="Z14" t="n">
        <v>10082254164.32417</v>
      </c>
      <c r="AA14" t="n">
        <v>10082254164.32417</v>
      </c>
      <c r="AB14" t="n">
        <v>10082254164.32417</v>
      </c>
      <c r="AC14" t="n">
        <v>10082254164.32417</v>
      </c>
      <c r="AD14" t="n">
        <v>10082254164.32417</v>
      </c>
      <c r="AE14" t="n">
        <v>10082254164.32417</v>
      </c>
      <c r="AF14" t="n">
        <v>10082254164.32417</v>
      </c>
      <c r="AG14" t="n">
        <v>10082254164.32417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36334385487.48582</v>
      </c>
      <c r="D15" t="n">
        <v>35298372410.27926</v>
      </c>
      <c r="E15" t="n">
        <v>35092658114.02226</v>
      </c>
      <c r="F15" t="n">
        <v>34320763139.37557</v>
      </c>
      <c r="G15" t="n">
        <v>33021141297.17997</v>
      </c>
      <c r="H15" t="n">
        <v>31721383302.42041</v>
      </c>
      <c r="I15" t="n">
        <v>30312696907.42146</v>
      </c>
      <c r="J15" t="n">
        <v>28827185193.67248</v>
      </c>
      <c r="K15" t="n">
        <v>27207811524.13965</v>
      </c>
      <c r="L15" t="n">
        <v>25596535992.77115</v>
      </c>
      <c r="M15" t="n">
        <v>24022437165.89666</v>
      </c>
      <c r="N15" t="n">
        <v>22527747264.36989</v>
      </c>
      <c r="O15" t="n">
        <v>20979136714.79865</v>
      </c>
      <c r="P15" t="n">
        <v>19499419832.88611</v>
      </c>
      <c r="Q15" t="n">
        <v>17871222818.78619</v>
      </c>
      <c r="R15" t="n">
        <v>17416616697.46158</v>
      </c>
      <c r="S15" t="n">
        <v>16988811937.92566</v>
      </c>
      <c r="T15" t="n">
        <v>16581445112.66042</v>
      </c>
      <c r="U15" t="n">
        <v>16240214571.69496</v>
      </c>
      <c r="V15" t="n">
        <v>15927843436.10998</v>
      </c>
      <c r="W15" t="n">
        <v>15703277065.4981</v>
      </c>
      <c r="X15" t="n">
        <v>15521881404.31108</v>
      </c>
      <c r="Y15" t="n">
        <v>15331942228.52431</v>
      </c>
      <c r="Z15" t="n">
        <v>15176231901.37385</v>
      </c>
      <c r="AA15" t="n">
        <v>15046052178.74858</v>
      </c>
      <c r="AB15" t="n">
        <v>14926058266.93479</v>
      </c>
      <c r="AC15" t="n">
        <v>14811841080.3125</v>
      </c>
      <c r="AD15" t="n">
        <v>14703210616.68538</v>
      </c>
      <c r="AE15" t="n">
        <v>14617414983.8476</v>
      </c>
      <c r="AF15" t="n">
        <v>14551488689.59895</v>
      </c>
      <c r="AG15" t="n">
        <v>14507002309.02508</v>
      </c>
    </row>
    <row r="16">
      <c r="A16" t="inlineStr">
        <is>
          <t>coal</t>
        </is>
      </c>
      <c r="B16" t="inlineStr">
        <is>
          <t>iron and steel 241</t>
        </is>
      </c>
      <c r="C16" t="n">
        <v>55769275241.64346</v>
      </c>
      <c r="D16" t="n">
        <v>46226946823.85812</v>
      </c>
      <c r="E16" t="n">
        <v>47940787610.64868</v>
      </c>
      <c r="F16" t="n">
        <v>57410626745.49114</v>
      </c>
      <c r="G16" t="n">
        <v>57185861438.50259</v>
      </c>
      <c r="H16" t="n">
        <v>54001288509.9949</v>
      </c>
      <c r="I16" t="n">
        <v>53730033702.76624</v>
      </c>
      <c r="J16" t="n">
        <v>52450664193.02629</v>
      </c>
      <c r="K16" t="n">
        <v>50249119251.01447</v>
      </c>
      <c r="L16" t="n">
        <v>48262136861.28854</v>
      </c>
      <c r="M16" t="n">
        <v>48277288061.63175</v>
      </c>
      <c r="N16" t="n">
        <v>48242907366.00199</v>
      </c>
      <c r="O16" t="n">
        <v>47570959413.6532</v>
      </c>
      <c r="P16" t="n">
        <v>46726361360.91646</v>
      </c>
      <c r="Q16" t="n">
        <v>46756003783.26814</v>
      </c>
      <c r="R16" t="n">
        <v>46869210829.73503</v>
      </c>
      <c r="S16" t="n">
        <v>46407579182.42146</v>
      </c>
      <c r="T16" t="n">
        <v>46408339027.42513</v>
      </c>
      <c r="U16" t="n">
        <v>46783631821.83437</v>
      </c>
      <c r="V16" t="n">
        <v>46901346207.15674</v>
      </c>
      <c r="W16" t="n">
        <v>46092626850.08369</v>
      </c>
      <c r="X16" t="n">
        <v>46211118710.76244</v>
      </c>
      <c r="Y16" t="n">
        <v>47295027923.39177</v>
      </c>
      <c r="Z16" t="n">
        <v>48075045066.2645</v>
      </c>
      <c r="AA16" t="n">
        <v>47632717843.23647</v>
      </c>
      <c r="AB16" t="n">
        <v>47513449551.10382</v>
      </c>
      <c r="AC16" t="n">
        <v>47339584000.28184</v>
      </c>
      <c r="AD16" t="n">
        <v>47067775112.82382</v>
      </c>
      <c r="AE16" t="n">
        <v>47294355418.22748</v>
      </c>
      <c r="AF16" t="n">
        <v>47091734298.19041</v>
      </c>
      <c r="AG16" t="n">
        <v>47794954204.63515</v>
      </c>
    </row>
    <row r="17">
      <c r="A17" t="inlineStr">
        <is>
          <t>coal</t>
        </is>
      </c>
      <c r="B17" t="inlineStr">
        <is>
          <t>other metals 242</t>
        </is>
      </c>
      <c r="C17" t="n">
        <v>16730210484.50578</v>
      </c>
      <c r="D17" t="n">
        <v>16730210484.50578</v>
      </c>
      <c r="E17" t="n">
        <v>16730210484.50578</v>
      </c>
      <c r="F17" t="n">
        <v>16730210484.50578</v>
      </c>
      <c r="G17" t="n">
        <v>16730210484.50578</v>
      </c>
      <c r="H17" t="n">
        <v>16730210484.50578</v>
      </c>
      <c r="I17" t="n">
        <v>16730210484.50578</v>
      </c>
      <c r="J17" t="n">
        <v>16730210484.50578</v>
      </c>
      <c r="K17" t="n">
        <v>16730210484.50578</v>
      </c>
      <c r="L17" t="n">
        <v>16730210484.50578</v>
      </c>
      <c r="M17" t="n">
        <v>16730210484.50578</v>
      </c>
      <c r="N17" t="n">
        <v>16730210484.50578</v>
      </c>
      <c r="O17" t="n">
        <v>16730210484.50578</v>
      </c>
      <c r="P17" t="n">
        <v>16730210484.50578</v>
      </c>
      <c r="Q17" t="n">
        <v>16730210484.50578</v>
      </c>
      <c r="R17" t="n">
        <v>16730210484.50578</v>
      </c>
      <c r="S17" t="n">
        <v>16730210484.50578</v>
      </c>
      <c r="T17" t="n">
        <v>16730210484.50578</v>
      </c>
      <c r="U17" t="n">
        <v>16730210484.50578</v>
      </c>
      <c r="V17" t="n">
        <v>16730210484.50578</v>
      </c>
      <c r="W17" t="n">
        <v>16730210484.50578</v>
      </c>
      <c r="X17" t="n">
        <v>16730210484.50578</v>
      </c>
      <c r="Y17" t="n">
        <v>16730210484.50578</v>
      </c>
      <c r="Z17" t="n">
        <v>16730210484.50578</v>
      </c>
      <c r="AA17" t="n">
        <v>16730210484.50578</v>
      </c>
      <c r="AB17" t="n">
        <v>16730210484.50578</v>
      </c>
      <c r="AC17" t="n">
        <v>16730210484.50578</v>
      </c>
      <c r="AD17" t="n">
        <v>16730210484.50578</v>
      </c>
      <c r="AE17" t="n">
        <v>16730210484.50578</v>
      </c>
      <c r="AF17" t="n">
        <v>16730210484.50578</v>
      </c>
      <c r="AG17" t="n">
        <v>16730210484.50578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5163368910.591953</v>
      </c>
      <c r="D18" t="n">
        <v>5163368910.591953</v>
      </c>
      <c r="E18" t="n">
        <v>5163368910.591953</v>
      </c>
      <c r="F18" t="n">
        <v>5163368910.591953</v>
      </c>
      <c r="G18" t="n">
        <v>5163368910.591953</v>
      </c>
      <c r="H18" t="n">
        <v>5163368910.591953</v>
      </c>
      <c r="I18" t="n">
        <v>5163368910.591953</v>
      </c>
      <c r="J18" t="n">
        <v>5163368910.591953</v>
      </c>
      <c r="K18" t="n">
        <v>5163368910.591953</v>
      </c>
      <c r="L18" t="n">
        <v>5163368910.591953</v>
      </c>
      <c r="M18" t="n">
        <v>5163368910.591953</v>
      </c>
      <c r="N18" t="n">
        <v>5163368910.591953</v>
      </c>
      <c r="O18" t="n">
        <v>5163368910.591953</v>
      </c>
      <c r="P18" t="n">
        <v>5163368910.591953</v>
      </c>
      <c r="Q18" t="n">
        <v>5163368910.591953</v>
      </c>
      <c r="R18" t="n">
        <v>5163368910.591953</v>
      </c>
      <c r="S18" t="n">
        <v>5163368910.591953</v>
      </c>
      <c r="T18" t="n">
        <v>5163368910.591953</v>
      </c>
      <c r="U18" t="n">
        <v>5163368910.591953</v>
      </c>
      <c r="V18" t="n">
        <v>5163368910.591953</v>
      </c>
      <c r="W18" t="n">
        <v>5163368910.591953</v>
      </c>
      <c r="X18" t="n">
        <v>5163368910.591953</v>
      </c>
      <c r="Y18" t="n">
        <v>5163368910.591953</v>
      </c>
      <c r="Z18" t="n">
        <v>5163368910.591953</v>
      </c>
      <c r="AA18" t="n">
        <v>5163368910.591953</v>
      </c>
      <c r="AB18" t="n">
        <v>5163368910.591953</v>
      </c>
      <c r="AC18" t="n">
        <v>5163368910.591953</v>
      </c>
      <c r="AD18" t="n">
        <v>5163368910.591953</v>
      </c>
      <c r="AE18" t="n">
        <v>5163368910.591953</v>
      </c>
      <c r="AF18" t="n">
        <v>5163368910.591953</v>
      </c>
      <c r="AG18" t="n">
        <v>5163368910.591953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148768913.2246943</v>
      </c>
      <c r="D19" t="n">
        <v>148768913.2246943</v>
      </c>
      <c r="E19" t="n">
        <v>148768913.2246943</v>
      </c>
      <c r="F19" t="n">
        <v>148768913.2246943</v>
      </c>
      <c r="G19" t="n">
        <v>148768913.2246943</v>
      </c>
      <c r="H19" t="n">
        <v>148768913.2246943</v>
      </c>
      <c r="I19" t="n">
        <v>148768913.2246943</v>
      </c>
      <c r="J19" t="n">
        <v>148768913.2246943</v>
      </c>
      <c r="K19" t="n">
        <v>148768913.2246943</v>
      </c>
      <c r="L19" t="n">
        <v>148768913.2246943</v>
      </c>
      <c r="M19" t="n">
        <v>148768913.2246943</v>
      </c>
      <c r="N19" t="n">
        <v>148768913.2246943</v>
      </c>
      <c r="O19" t="n">
        <v>148768913.2246943</v>
      </c>
      <c r="P19" t="n">
        <v>148768913.2246943</v>
      </c>
      <c r="Q19" t="n">
        <v>148768913.2246943</v>
      </c>
      <c r="R19" t="n">
        <v>148768913.2246943</v>
      </c>
      <c r="S19" t="n">
        <v>148768913.2246943</v>
      </c>
      <c r="T19" t="n">
        <v>148768913.2246943</v>
      </c>
      <c r="U19" t="n">
        <v>148768913.2246943</v>
      </c>
      <c r="V19" t="n">
        <v>148768913.2246943</v>
      </c>
      <c r="W19" t="n">
        <v>148768913.2246943</v>
      </c>
      <c r="X19" t="n">
        <v>148768913.2246943</v>
      </c>
      <c r="Y19" t="n">
        <v>148768913.2246943</v>
      </c>
      <c r="Z19" t="n">
        <v>148768913.2246943</v>
      </c>
      <c r="AA19" t="n">
        <v>148768913.2246943</v>
      </c>
      <c r="AB19" t="n">
        <v>148768913.2246943</v>
      </c>
      <c r="AC19" t="n">
        <v>148768913.2246943</v>
      </c>
      <c r="AD19" t="n">
        <v>148768913.2246943</v>
      </c>
      <c r="AE19" t="n">
        <v>148768913.2246943</v>
      </c>
      <c r="AF19" t="n">
        <v>148768913.2246943</v>
      </c>
      <c r="AG19" t="n">
        <v>148768913.2246943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596901730.6444894</v>
      </c>
      <c r="D20" t="n">
        <v>596901730.6444894</v>
      </c>
      <c r="E20" t="n">
        <v>596901730.6444894</v>
      </c>
      <c r="F20" t="n">
        <v>596901730.6444894</v>
      </c>
      <c r="G20" t="n">
        <v>596901730.6444894</v>
      </c>
      <c r="H20" t="n">
        <v>596901730.6444894</v>
      </c>
      <c r="I20" t="n">
        <v>596901730.6444894</v>
      </c>
      <c r="J20" t="n">
        <v>596901730.6444894</v>
      </c>
      <c r="K20" t="n">
        <v>596901730.6444894</v>
      </c>
      <c r="L20" t="n">
        <v>596901730.6444894</v>
      </c>
      <c r="M20" t="n">
        <v>596901730.6444894</v>
      </c>
      <c r="N20" t="n">
        <v>596901730.6444894</v>
      </c>
      <c r="O20" t="n">
        <v>596901730.6444894</v>
      </c>
      <c r="P20" t="n">
        <v>596901730.6444894</v>
      </c>
      <c r="Q20" t="n">
        <v>596901730.6444894</v>
      </c>
      <c r="R20" t="n">
        <v>596901730.6444894</v>
      </c>
      <c r="S20" t="n">
        <v>596901730.6444894</v>
      </c>
      <c r="T20" t="n">
        <v>596901730.6444894</v>
      </c>
      <c r="U20" t="n">
        <v>596901730.6444894</v>
      </c>
      <c r="V20" t="n">
        <v>596901730.6444894</v>
      </c>
      <c r="W20" t="n">
        <v>596901730.6444894</v>
      </c>
      <c r="X20" t="n">
        <v>596901730.6444894</v>
      </c>
      <c r="Y20" t="n">
        <v>596901730.6444894</v>
      </c>
      <c r="Z20" t="n">
        <v>596901730.6444894</v>
      </c>
      <c r="AA20" t="n">
        <v>596901730.6444894</v>
      </c>
      <c r="AB20" t="n">
        <v>596901730.6444894</v>
      </c>
      <c r="AC20" t="n">
        <v>596901730.6444894</v>
      </c>
      <c r="AD20" t="n">
        <v>596901730.6444894</v>
      </c>
      <c r="AE20" t="n">
        <v>596901730.6444894</v>
      </c>
      <c r="AF20" t="n">
        <v>596901730.6444894</v>
      </c>
      <c r="AG20" t="n">
        <v>596901730.6444894</v>
      </c>
    </row>
    <row r="21">
      <c r="A21" t="inlineStr">
        <is>
          <t>coal</t>
        </is>
      </c>
      <c r="B21" t="inlineStr">
        <is>
          <t>other machinery 28</t>
        </is>
      </c>
      <c r="C21" t="n">
        <v>5058616922.440659</v>
      </c>
      <c r="D21" t="n">
        <v>5117998740.094901</v>
      </c>
      <c r="E21" t="n">
        <v>5191007778.308156</v>
      </c>
      <c r="F21" t="n">
        <v>5263988485.501538</v>
      </c>
      <c r="G21" t="n">
        <v>5300478839.098229</v>
      </c>
      <c r="H21" t="n">
        <v>5336997523.714794</v>
      </c>
      <c r="I21" t="n">
        <v>5373487877.311485</v>
      </c>
      <c r="J21" t="n">
        <v>5409978230.908175</v>
      </c>
      <c r="K21" t="n">
        <v>5428223407.706521</v>
      </c>
      <c r="L21" t="n">
        <v>5446496915.524739</v>
      </c>
      <c r="M21" t="n">
        <v>5464742092.323085</v>
      </c>
      <c r="N21" t="n">
        <v>5482987269.121431</v>
      </c>
      <c r="O21" t="n">
        <v>5482987269.121431</v>
      </c>
      <c r="P21" t="n">
        <v>5482987269.121431</v>
      </c>
      <c r="Q21" t="n">
        <v>5482987269.121431</v>
      </c>
      <c r="R21" t="n">
        <v>5482987269.121431</v>
      </c>
      <c r="S21" t="n">
        <v>5482987269.121431</v>
      </c>
      <c r="T21" t="n">
        <v>5482987269.121431</v>
      </c>
      <c r="U21" t="n">
        <v>5482987269.121431</v>
      </c>
      <c r="V21" t="n">
        <v>5482987269.121431</v>
      </c>
      <c r="W21" t="n">
        <v>5482987269.121431</v>
      </c>
      <c r="X21" t="n">
        <v>5482987269.121431</v>
      </c>
      <c r="Y21" t="n">
        <v>5482987269.121431</v>
      </c>
      <c r="Z21" t="n">
        <v>5482987269.121431</v>
      </c>
      <c r="AA21" t="n">
        <v>5482987269.121431</v>
      </c>
      <c r="AB21" t="n">
        <v>5482987269.121431</v>
      </c>
      <c r="AC21" t="n">
        <v>5482987269.121431</v>
      </c>
      <c r="AD21" t="n">
        <v>5482987269.121431</v>
      </c>
      <c r="AE21" t="n">
        <v>5482987269.121431</v>
      </c>
      <c r="AF21" t="n">
        <v>5482987269.121431</v>
      </c>
      <c r="AG21" t="n">
        <v>5482987269.121431</v>
      </c>
    </row>
    <row r="22">
      <c r="A22" t="inlineStr">
        <is>
          <t>coal</t>
        </is>
      </c>
      <c r="B22" t="inlineStr">
        <is>
          <t>road vehicles 29</t>
        </is>
      </c>
      <c r="C22" t="n">
        <v>563776758.9775591</v>
      </c>
      <c r="D22" t="n">
        <v>569934141.2126153</v>
      </c>
      <c r="E22" t="n">
        <v>577610914.52697</v>
      </c>
      <c r="F22" t="n">
        <v>585259181.4420884</v>
      </c>
      <c r="G22" t="n">
        <v>588811078.7869402</v>
      </c>
      <c r="H22" t="n">
        <v>592360125.4918685</v>
      </c>
      <c r="I22" t="n">
        <v>595900620.2770257</v>
      </c>
      <c r="J22" t="n">
        <v>599443965.7021067</v>
      </c>
      <c r="K22" t="n">
        <v>600931999.7422452</v>
      </c>
      <c r="L22" t="n">
        <v>602374423.5436056</v>
      </c>
      <c r="M22" t="n">
        <v>603802594.1453478</v>
      </c>
      <c r="N22" t="n">
        <v>605256420.5064027</v>
      </c>
      <c r="O22" t="n">
        <v>604723350.8406826</v>
      </c>
      <c r="P22" t="n">
        <v>604187430.5350387</v>
      </c>
      <c r="Q22" t="n">
        <v>603642958.3096242</v>
      </c>
      <c r="R22" t="n">
        <v>603055726.4853549</v>
      </c>
      <c r="S22" t="n">
        <v>602428585.7021548</v>
      </c>
      <c r="T22" t="n">
        <v>601772938.5197182</v>
      </c>
      <c r="U22" t="n">
        <v>601097336.8578162</v>
      </c>
      <c r="V22" t="n">
        <v>600410332.6362196</v>
      </c>
      <c r="W22" t="n">
        <v>599632107.9370668</v>
      </c>
      <c r="X22" t="n">
        <v>598799721.0793647</v>
      </c>
      <c r="Y22" t="n">
        <v>597916022.7030371</v>
      </c>
      <c r="Z22" t="n">
        <v>596924000.0096115</v>
      </c>
      <c r="AA22" t="n">
        <v>595855010.0382476</v>
      </c>
      <c r="AB22" t="n">
        <v>594654890.6303964</v>
      </c>
      <c r="AC22" t="n">
        <v>593312239.2263633</v>
      </c>
      <c r="AD22" t="n">
        <v>591872666.0649265</v>
      </c>
      <c r="AE22" t="n">
        <v>590327619.2263153</v>
      </c>
      <c r="AF22" t="n">
        <v>588674248.0706056</v>
      </c>
      <c r="AG22" t="n">
        <v>586821332.1202415</v>
      </c>
    </row>
    <row r="23">
      <c r="A23" t="inlineStr">
        <is>
          <t>coal</t>
        </is>
      </c>
      <c r="B23" t="inlineStr">
        <is>
          <t>nonroad vehicles 30</t>
        </is>
      </c>
      <c r="C23" t="n">
        <v>1090965278.88147</v>
      </c>
      <c r="D23" t="n">
        <v>1102880438.7746</v>
      </c>
      <c r="E23" t="n">
        <v>1117735774.696913</v>
      </c>
      <c r="F23" t="n">
        <v>1132535947.841944</v>
      </c>
      <c r="G23" t="n">
        <v>1139409229.891407</v>
      </c>
      <c r="H23" t="n">
        <v>1146276995.663141</v>
      </c>
      <c r="I23" t="n">
        <v>1153128212.60169</v>
      </c>
      <c r="J23" t="n">
        <v>1159984945.817968</v>
      </c>
      <c r="K23" t="n">
        <v>1162864442.792141</v>
      </c>
      <c r="L23" t="n">
        <v>1165655679.322661</v>
      </c>
      <c r="M23" t="n">
        <v>1168419334.46454</v>
      </c>
      <c r="N23" t="n">
        <v>1171232636.105973</v>
      </c>
      <c r="O23" t="n">
        <v>1170201092.170781</v>
      </c>
      <c r="P23" t="n">
        <v>1169164031.95786</v>
      </c>
      <c r="Q23" t="n">
        <v>1168110422.911755</v>
      </c>
      <c r="R23" t="n">
        <v>1166974069.699725</v>
      </c>
      <c r="S23" t="n">
        <v>1165760488.599499</v>
      </c>
      <c r="T23" t="n">
        <v>1164491744.721989</v>
      </c>
      <c r="U23" t="n">
        <v>1163184386.900382</v>
      </c>
      <c r="V23" t="n">
        <v>1161854963.967862</v>
      </c>
      <c r="W23" t="n">
        <v>1160349020.148036</v>
      </c>
      <c r="X23" t="n">
        <v>1158738267.051372</v>
      </c>
      <c r="Y23" t="n">
        <v>1157028220.955599</v>
      </c>
      <c r="Z23" t="n">
        <v>1155108556.30615</v>
      </c>
      <c r="AA23" t="n">
        <v>1153039952.158037</v>
      </c>
      <c r="AB23" t="n">
        <v>1150717599.234423</v>
      </c>
      <c r="AC23" t="n">
        <v>1148119432.424393</v>
      </c>
      <c r="AD23" t="n">
        <v>1145333712.171601</v>
      </c>
      <c r="AE23" t="n">
        <v>1142343889.642863</v>
      </c>
      <c r="AF23" t="n">
        <v>1139144448.560448</v>
      </c>
      <c r="AG23" t="n">
        <v>1135558868.037053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3528315347.451997</v>
      </c>
      <c r="D24" t="n">
        <v>3600633280.862088</v>
      </c>
      <c r="E24" t="n">
        <v>3766226128.910206</v>
      </c>
      <c r="F24" t="n">
        <v>3833602603.229451</v>
      </c>
      <c r="G24" t="n">
        <v>3875843117.971122</v>
      </c>
      <c r="H24" t="n">
        <v>3931265859.749777</v>
      </c>
      <c r="I24" t="n">
        <v>3982079656.958198</v>
      </c>
      <c r="J24" t="n">
        <v>4032919016.391719</v>
      </c>
      <c r="K24" t="n">
        <v>4069168718.716157</v>
      </c>
      <c r="L24" t="n">
        <v>4108132539.975952</v>
      </c>
      <c r="M24" t="n">
        <v>4150820633.516906</v>
      </c>
      <c r="N24" t="n">
        <v>4200521754.353384</v>
      </c>
      <c r="O24" t="n">
        <v>4235115257.498176</v>
      </c>
      <c r="P24" t="n">
        <v>4267916252.439925</v>
      </c>
      <c r="Q24" t="n">
        <v>4307704095.669187</v>
      </c>
      <c r="R24" t="n">
        <v>4354208978.927993</v>
      </c>
      <c r="S24" t="n">
        <v>4396588064.230395</v>
      </c>
      <c r="T24" t="n">
        <v>4435748776.301758</v>
      </c>
      <c r="U24" t="n">
        <v>4483603454.696177</v>
      </c>
      <c r="V24" t="n">
        <v>4532740698.888878</v>
      </c>
      <c r="W24" t="n">
        <v>4583055381.659205</v>
      </c>
      <c r="X24" t="n">
        <v>4642486527.046815</v>
      </c>
      <c r="Y24" t="n">
        <v>4708850243.825743</v>
      </c>
      <c r="Z24" t="n">
        <v>4778053012.345278</v>
      </c>
      <c r="AA24" t="n">
        <v>4845379801.374448</v>
      </c>
      <c r="AB24" t="n">
        <v>4911356041.422226</v>
      </c>
      <c r="AC24" t="n">
        <v>4976435067.928398</v>
      </c>
      <c r="AD24" t="n">
        <v>5036129785.213427</v>
      </c>
      <c r="AE24" t="n">
        <v>5100051726.978043</v>
      </c>
      <c r="AF24" t="n">
        <v>5166147691.442042</v>
      </c>
      <c r="AG24" t="n">
        <v>5231553544.359756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12067896731.91185</v>
      </c>
      <c r="D26" t="n">
        <v>12067896731.91185</v>
      </c>
      <c r="E26" t="n">
        <v>12067896731.91185</v>
      </c>
      <c r="F26" t="n">
        <v>12067896731.91185</v>
      </c>
      <c r="G26" t="n">
        <v>12067896731.91185</v>
      </c>
      <c r="H26" t="n">
        <v>12067896731.91185</v>
      </c>
      <c r="I26" t="n">
        <v>12067896731.91185</v>
      </c>
      <c r="J26" t="n">
        <v>12067896731.91185</v>
      </c>
      <c r="K26" t="n">
        <v>12067896731.91185</v>
      </c>
      <c r="L26" t="n">
        <v>12067896731.91185</v>
      </c>
      <c r="M26" t="n">
        <v>12067896731.91185</v>
      </c>
      <c r="N26" t="n">
        <v>12067896731.91185</v>
      </c>
      <c r="O26" t="n">
        <v>12067896731.91185</v>
      </c>
      <c r="P26" t="n">
        <v>12067896731.91185</v>
      </c>
      <c r="Q26" t="n">
        <v>12067896731.91185</v>
      </c>
      <c r="R26" t="n">
        <v>12067896731.91185</v>
      </c>
      <c r="S26" t="n">
        <v>12067896731.91185</v>
      </c>
      <c r="T26" t="n">
        <v>12067896731.91185</v>
      </c>
      <c r="U26" t="n">
        <v>12067896731.91185</v>
      </c>
      <c r="V26" t="n">
        <v>12067896731.91185</v>
      </c>
      <c r="W26" t="n">
        <v>12067896731.91185</v>
      </c>
      <c r="X26" t="n">
        <v>12067896731.91185</v>
      </c>
      <c r="Y26" t="n">
        <v>12067896731.91185</v>
      </c>
      <c r="Z26" t="n">
        <v>12067896731.91185</v>
      </c>
      <c r="AA26" t="n">
        <v>12067896731.91185</v>
      </c>
      <c r="AB26" t="n">
        <v>12067896731.91185</v>
      </c>
      <c r="AC26" t="n">
        <v>12067896731.91185</v>
      </c>
      <c r="AD26" t="n">
        <v>12067896731.91185</v>
      </c>
      <c r="AE26" t="n">
        <v>12067896731.91185</v>
      </c>
      <c r="AF26" t="n">
        <v>12067896731.91185</v>
      </c>
      <c r="AG26" t="n">
        <v>12067896731.91185</v>
      </c>
    </row>
    <row r="27">
      <c r="A27" t="inlineStr">
        <is>
          <t>coal</t>
        </is>
      </c>
      <c r="B27" t="inlineStr">
        <is>
          <t>construction 41T43</t>
        </is>
      </c>
      <c r="C27" t="n">
        <v>45281191330.85873</v>
      </c>
      <c r="D27" t="n">
        <v>45281191330.85873</v>
      </c>
      <c r="E27" t="n">
        <v>45281191330.85873</v>
      </c>
      <c r="F27" t="n">
        <v>45281191330.85873</v>
      </c>
      <c r="G27" t="n">
        <v>45281191330.85873</v>
      </c>
      <c r="H27" t="n">
        <v>45281191330.85873</v>
      </c>
      <c r="I27" t="n">
        <v>45281191330.85873</v>
      </c>
      <c r="J27" t="n">
        <v>45281191330.85873</v>
      </c>
      <c r="K27" t="n">
        <v>45281191330.85873</v>
      </c>
      <c r="L27" t="n">
        <v>45281191330.85873</v>
      </c>
      <c r="M27" t="n">
        <v>45281191330.85873</v>
      </c>
      <c r="N27" t="n">
        <v>45281191330.85873</v>
      </c>
      <c r="O27" t="n">
        <v>45281191330.85873</v>
      </c>
      <c r="P27" t="n">
        <v>45281191330.85873</v>
      </c>
      <c r="Q27" t="n">
        <v>45281191330.85873</v>
      </c>
      <c r="R27" t="n">
        <v>45281191330.85873</v>
      </c>
      <c r="S27" t="n">
        <v>45281191330.85873</v>
      </c>
      <c r="T27" t="n">
        <v>45281191330.85873</v>
      </c>
      <c r="U27" t="n">
        <v>45281191330.85873</v>
      </c>
      <c r="V27" t="n">
        <v>45281191330.85873</v>
      </c>
      <c r="W27" t="n">
        <v>45281191330.85873</v>
      </c>
      <c r="X27" t="n">
        <v>45281191330.85873</v>
      </c>
      <c r="Y27" t="n">
        <v>45281191330.85873</v>
      </c>
      <c r="Z27" t="n">
        <v>45281191330.85873</v>
      </c>
      <c r="AA27" t="n">
        <v>45281191330.85873</v>
      </c>
      <c r="AB27" t="n">
        <v>45281191330.85873</v>
      </c>
      <c r="AC27" t="n">
        <v>45281191330.85873</v>
      </c>
      <c r="AD27" t="n">
        <v>45281191330.85873</v>
      </c>
      <c r="AE27" t="n">
        <v>45281191330.85873</v>
      </c>
      <c r="AF27" t="n">
        <v>45281191330.85873</v>
      </c>
      <c r="AG27" t="n">
        <v>45281191330.85873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11442793578442.83</v>
      </c>
      <c r="D28" t="n">
        <v>12341048973624.99</v>
      </c>
      <c r="E28" t="n">
        <v>12472137321557.39</v>
      </c>
      <c r="F28" t="n">
        <v>12448329332019.93</v>
      </c>
      <c r="G28" t="n">
        <v>12519537114996.93</v>
      </c>
      <c r="H28" t="n">
        <v>12598551886432.21</v>
      </c>
      <c r="I28" t="n">
        <v>12659218681648.06</v>
      </c>
      <c r="J28" t="n">
        <v>12710416149683.12</v>
      </c>
      <c r="K28" t="n">
        <v>12798153128462.42</v>
      </c>
      <c r="L28" t="n">
        <v>12895415448009.89</v>
      </c>
      <c r="M28" t="n">
        <v>12971491691861.21</v>
      </c>
      <c r="N28" t="n">
        <v>13042678141879.85</v>
      </c>
      <c r="O28" t="n">
        <v>13189927488079.14</v>
      </c>
      <c r="P28" t="n">
        <v>13317242117279.09</v>
      </c>
      <c r="Q28" t="n">
        <v>13461643630110.83</v>
      </c>
      <c r="R28" t="n">
        <v>13604783117766.56</v>
      </c>
      <c r="S28" t="n">
        <v>13746132268949.63</v>
      </c>
      <c r="T28" t="n">
        <v>13890091793193.26</v>
      </c>
      <c r="U28" t="n">
        <v>14034433736944.55</v>
      </c>
      <c r="V28" t="n">
        <v>14178354092477.75</v>
      </c>
      <c r="W28" t="n">
        <v>14317786658041.14</v>
      </c>
      <c r="X28" t="n">
        <v>14457416582612.75</v>
      </c>
      <c r="Y28" t="n">
        <v>14603128207206.95</v>
      </c>
      <c r="Z28" t="n">
        <v>14749580656666.62</v>
      </c>
      <c r="AA28" t="n">
        <v>14899960643648.67</v>
      </c>
      <c r="AB28" t="n">
        <v>15053355630458.86</v>
      </c>
      <c r="AC28" t="n">
        <v>15206936493783.29</v>
      </c>
      <c r="AD28" t="n">
        <v>15361378311009.19</v>
      </c>
      <c r="AE28" t="n">
        <v>15519537716806.62</v>
      </c>
      <c r="AF28" t="n">
        <v>15679123749622.69</v>
      </c>
      <c r="AG28" t="n">
        <v>15841676753967.22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1091397283112.86</v>
      </c>
      <c r="D29" t="n">
        <v>1058865395245.86</v>
      </c>
      <c r="E29" t="n">
        <v>1098557975242.973</v>
      </c>
      <c r="F29" t="n">
        <v>1128967668836.467</v>
      </c>
      <c r="G29" t="n">
        <v>1137998743152.735</v>
      </c>
      <c r="H29" t="n">
        <v>1163507973715.781</v>
      </c>
      <c r="I29" t="n">
        <v>1177814681644.103</v>
      </c>
      <c r="J29" t="n">
        <v>1182911276337.981</v>
      </c>
      <c r="K29" t="n">
        <v>1191389733758.199</v>
      </c>
      <c r="L29" t="n">
        <v>1199679715679.988</v>
      </c>
      <c r="M29" t="n">
        <v>1214822535825.725</v>
      </c>
      <c r="N29" t="n">
        <v>1227149542458.904</v>
      </c>
      <c r="O29" t="n">
        <v>1236874482161.139</v>
      </c>
      <c r="P29" t="n">
        <v>1254524972607.65</v>
      </c>
      <c r="Q29" t="n">
        <v>1266674792827.173</v>
      </c>
      <c r="R29" t="n">
        <v>1267520660335.296</v>
      </c>
      <c r="S29" t="n">
        <v>1267970283007.225</v>
      </c>
      <c r="T29" t="n">
        <v>1272513768511.225</v>
      </c>
      <c r="U29" t="n">
        <v>1276358309181.375</v>
      </c>
      <c r="V29" t="n">
        <v>1285428158039.288</v>
      </c>
      <c r="W29" t="n">
        <v>1295409845572.488</v>
      </c>
      <c r="X29" t="n">
        <v>1302589657484.292</v>
      </c>
      <c r="Y29" t="n">
        <v>1316581839454.834</v>
      </c>
      <c r="Z29" t="n">
        <v>1336897574065.983</v>
      </c>
      <c r="AA29" t="n">
        <v>1347480740791.915</v>
      </c>
      <c r="AB29" t="n">
        <v>1348026295310.896</v>
      </c>
      <c r="AC29" t="n">
        <v>1358478693050.215</v>
      </c>
      <c r="AD29" t="n">
        <v>1363276017203.732</v>
      </c>
      <c r="AE29" t="n">
        <v>1369406954904.162</v>
      </c>
      <c r="AF29" t="n">
        <v>1370765550228.639</v>
      </c>
      <c r="AG29" t="n">
        <v>1372756048789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61017630041482.12</v>
      </c>
      <c r="D30" t="n">
        <v>59198843492226.72</v>
      </c>
      <c r="E30" t="n">
        <v>61417968644112.71</v>
      </c>
      <c r="F30" t="n">
        <v>63118107962831.13</v>
      </c>
      <c r="G30" t="n">
        <v>63623015534101.12</v>
      </c>
      <c r="H30" t="n">
        <v>65049180705320.3</v>
      </c>
      <c r="I30" t="n">
        <v>65849037389031.37</v>
      </c>
      <c r="J30" t="n">
        <v>66133976827963.65</v>
      </c>
      <c r="K30" t="n">
        <v>66607988799767.17</v>
      </c>
      <c r="L30" t="n">
        <v>67071463519542.49</v>
      </c>
      <c r="M30" t="n">
        <v>67918065404789.97</v>
      </c>
      <c r="N30" t="n">
        <v>68607241328076.93</v>
      </c>
      <c r="O30" t="n">
        <v>69150941392304.92</v>
      </c>
      <c r="P30" t="n">
        <v>70137741627911.26</v>
      </c>
      <c r="Q30" t="n">
        <v>70817011447157.02</v>
      </c>
      <c r="R30" t="n">
        <v>70864302045615.84</v>
      </c>
      <c r="S30" t="n">
        <v>70889439463748.14</v>
      </c>
      <c r="T30" t="n">
        <v>71143455780145.02</v>
      </c>
      <c r="U30" t="n">
        <v>71358395622785.62</v>
      </c>
      <c r="V30" t="n">
        <v>71865470993695.3</v>
      </c>
      <c r="W30" t="n">
        <v>72423525266428.47</v>
      </c>
      <c r="X30" t="n">
        <v>72824932814147.8</v>
      </c>
      <c r="Y30" t="n">
        <v>73607205040918.02</v>
      </c>
      <c r="Z30" t="n">
        <v>74743013236251.22</v>
      </c>
      <c r="AA30" t="n">
        <v>75334694892364.94</v>
      </c>
      <c r="AB30" t="n">
        <v>75365195649808.38</v>
      </c>
      <c r="AC30" t="n">
        <v>75949566298492.02</v>
      </c>
      <c r="AD30" t="n">
        <v>76217774177435.47</v>
      </c>
      <c r="AE30" t="n">
        <v>76560541466854.78</v>
      </c>
      <c r="AF30" t="n">
        <v>76636497553760.72</v>
      </c>
      <c r="AG30" t="n">
        <v>76747781965618.34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3015252134741.369</v>
      </c>
      <c r="D31" t="n">
        <v>2925374831713.49</v>
      </c>
      <c r="E31" t="n">
        <v>3035035299465.738</v>
      </c>
      <c r="F31" t="n">
        <v>3119049521365.84</v>
      </c>
      <c r="G31" t="n">
        <v>3144000074690.902</v>
      </c>
      <c r="H31" t="n">
        <v>3214475567988.314</v>
      </c>
      <c r="I31" t="n">
        <v>3254001350477.856</v>
      </c>
      <c r="J31" t="n">
        <v>3268081940807.708</v>
      </c>
      <c r="K31" t="n">
        <v>3291505754693.987</v>
      </c>
      <c r="L31" t="n">
        <v>3314408858882.91</v>
      </c>
      <c r="M31" t="n">
        <v>3356244606027.351</v>
      </c>
      <c r="N31" t="n">
        <v>3390300979119.696</v>
      </c>
      <c r="O31" t="n">
        <v>3417168505410.179</v>
      </c>
      <c r="P31" t="n">
        <v>3465932305560.274</v>
      </c>
      <c r="Q31" t="n">
        <v>3499499157815.167</v>
      </c>
      <c r="R31" t="n">
        <v>3501836073848.438</v>
      </c>
      <c r="S31" t="n">
        <v>3503078266533.303</v>
      </c>
      <c r="T31" t="n">
        <v>3515630757342.174</v>
      </c>
      <c r="U31" t="n">
        <v>3526252241967.56</v>
      </c>
      <c r="V31" t="n">
        <v>3551309919454.718</v>
      </c>
      <c r="W31" t="n">
        <v>3578886774472.133</v>
      </c>
      <c r="X31" t="n">
        <v>3598722762273.35</v>
      </c>
      <c r="Y31" t="n">
        <v>3637379589818.344</v>
      </c>
      <c r="Z31" t="n">
        <v>3693506779342.206</v>
      </c>
      <c r="AA31" t="n">
        <v>3722745367852.958</v>
      </c>
      <c r="AB31" t="n">
        <v>3724252595746.438</v>
      </c>
      <c r="AC31" t="n">
        <v>3753129902923.489</v>
      </c>
      <c r="AD31" t="n">
        <v>3766383685133.465</v>
      </c>
      <c r="AE31" t="n">
        <v>3783321901193.945</v>
      </c>
      <c r="AF31" t="n">
        <v>3787075353319.733</v>
      </c>
      <c r="AG31" t="n">
        <v>3792574592804.928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7520308421841.411</v>
      </c>
      <c r="D32" t="n">
        <v>7606696214425.51</v>
      </c>
      <c r="E32" t="n">
        <v>7881100528109.472</v>
      </c>
      <c r="F32" t="n">
        <v>8156444857721.548</v>
      </c>
      <c r="G32" t="n">
        <v>8353396159160.492</v>
      </c>
      <c r="H32" t="n">
        <v>8458764499331.281</v>
      </c>
      <c r="I32" t="n">
        <v>8529958868351.939</v>
      </c>
      <c r="J32" t="n">
        <v>8584518122215.152</v>
      </c>
      <c r="K32" t="n">
        <v>8643414391141.414</v>
      </c>
      <c r="L32" t="n">
        <v>8694741668340.535</v>
      </c>
      <c r="M32" t="n">
        <v>8677594948913.952</v>
      </c>
      <c r="N32" t="n">
        <v>8706266775839.974</v>
      </c>
      <c r="O32" t="n">
        <v>8741347083538.6</v>
      </c>
      <c r="P32" t="n">
        <v>8787827742267.844</v>
      </c>
      <c r="Q32" t="n">
        <v>8855519499070.084</v>
      </c>
      <c r="R32" t="n">
        <v>8924555262123.777</v>
      </c>
      <c r="S32" t="n">
        <v>9000070152612.781</v>
      </c>
      <c r="T32" t="n">
        <v>9070424191910.189</v>
      </c>
      <c r="U32" t="n">
        <v>9143548106017.615</v>
      </c>
      <c r="V32" t="n">
        <v>9220546295221.178</v>
      </c>
      <c r="W32" t="n">
        <v>9309921148107.305</v>
      </c>
      <c r="X32" t="n">
        <v>9391561986795.445</v>
      </c>
      <c r="Y32" t="n">
        <v>9477630279522.99</v>
      </c>
      <c r="Z32" t="n">
        <v>9566296816336.354</v>
      </c>
      <c r="AA32" t="n">
        <v>9657553020566.285</v>
      </c>
      <c r="AB32" t="n">
        <v>9748802616542.863</v>
      </c>
      <c r="AC32" t="n">
        <v>9849046413061.355</v>
      </c>
      <c r="AD32" t="n">
        <v>9949564154668.592</v>
      </c>
      <c r="AE32" t="n">
        <v>10053492101102</v>
      </c>
      <c r="AF32" t="n">
        <v>10162469337133.96</v>
      </c>
      <c r="AG32" t="n">
        <v>10275402029194.42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582176764835.213</v>
      </c>
      <c r="D33" t="n">
        <v>536060778920.2247</v>
      </c>
      <c r="E33" t="n">
        <v>568973532724.264</v>
      </c>
      <c r="F33" t="n">
        <v>610629825386.6053</v>
      </c>
      <c r="G33" t="n">
        <v>650112008559.0621</v>
      </c>
      <c r="H33" t="n">
        <v>672819285682.3337</v>
      </c>
      <c r="I33" t="n">
        <v>689591542661.5182</v>
      </c>
      <c r="J33" t="n">
        <v>694064942362.5355</v>
      </c>
      <c r="K33" t="n">
        <v>699999368168.793</v>
      </c>
      <c r="L33" t="n">
        <v>703382264243.8202</v>
      </c>
      <c r="M33" t="n">
        <v>708937989811.6422</v>
      </c>
      <c r="N33" t="n">
        <v>718271849854.1575</v>
      </c>
      <c r="O33" t="n">
        <v>726908297868.2124</v>
      </c>
      <c r="P33" t="n">
        <v>732299778850.3818</v>
      </c>
      <c r="Q33" t="n">
        <v>740866097246.0996</v>
      </c>
      <c r="R33" t="n">
        <v>751702969544.0134</v>
      </c>
      <c r="S33" t="n">
        <v>761247492405.83</v>
      </c>
      <c r="T33" t="n">
        <v>769984177665.6786</v>
      </c>
      <c r="U33" t="n">
        <v>782508546477.9258</v>
      </c>
      <c r="V33" t="n">
        <v>793332261004.5842</v>
      </c>
      <c r="W33" t="n">
        <v>814172125671.6864</v>
      </c>
      <c r="X33" t="n">
        <v>830108218937.8638</v>
      </c>
      <c r="Y33" t="n">
        <v>847416201856.9633</v>
      </c>
      <c r="Z33" t="n">
        <v>865292349285.5038</v>
      </c>
      <c r="AA33" t="n">
        <v>881707699660.9146</v>
      </c>
      <c r="AB33" t="n">
        <v>896417552720.8118</v>
      </c>
      <c r="AC33" t="n">
        <v>912816455507.8854</v>
      </c>
      <c r="AD33" t="n">
        <v>926547601085.2832</v>
      </c>
      <c r="AE33" t="n">
        <v>939396256037.4551</v>
      </c>
      <c r="AF33" t="n">
        <v>952563806919.5845</v>
      </c>
      <c r="AG33" t="n">
        <v>966241406700.5905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10113229538450.73</v>
      </c>
      <c r="D34" t="n">
        <v>10146959333743.67</v>
      </c>
      <c r="E34" t="n">
        <v>10608371835527.16</v>
      </c>
      <c r="F34" t="n">
        <v>10595511554911.5</v>
      </c>
      <c r="G34" t="n">
        <v>10646803562173.96</v>
      </c>
      <c r="H34" t="n">
        <v>10726291883880.19</v>
      </c>
      <c r="I34" t="n">
        <v>10676707064579.9</v>
      </c>
      <c r="J34" t="n">
        <v>10602986210193.24</v>
      </c>
      <c r="K34" t="n">
        <v>10515470546454.93</v>
      </c>
      <c r="L34" t="n">
        <v>10454227973237.67</v>
      </c>
      <c r="M34" t="n">
        <v>10366725693651.44</v>
      </c>
      <c r="N34" t="n">
        <v>10393933312908.47</v>
      </c>
      <c r="O34" t="n">
        <v>10451503432257.26</v>
      </c>
      <c r="P34" t="n">
        <v>10392909818926.35</v>
      </c>
      <c r="Q34" t="n">
        <v>10265698649664.23</v>
      </c>
      <c r="R34" t="n">
        <v>10287699833764.53</v>
      </c>
      <c r="S34" t="n">
        <v>10308016661691.46</v>
      </c>
      <c r="T34" t="n">
        <v>10298007205467.54</v>
      </c>
      <c r="U34" t="n">
        <v>10375694807607.69</v>
      </c>
      <c r="V34" t="n">
        <v>10438303194178.93</v>
      </c>
      <c r="W34" t="n">
        <v>10513152096394.51</v>
      </c>
      <c r="X34" t="n">
        <v>10684055593910.92</v>
      </c>
      <c r="Y34" t="n">
        <v>10831576347911.79</v>
      </c>
      <c r="Z34" t="n">
        <v>11018196776478.27</v>
      </c>
      <c r="AA34" t="n">
        <v>11257937644941.11</v>
      </c>
      <c r="AB34" t="n">
        <v>11511421675674.65</v>
      </c>
      <c r="AC34" t="n">
        <v>11740027401993.86</v>
      </c>
      <c r="AD34" t="n">
        <v>11928813858747.72</v>
      </c>
      <c r="AE34" t="n">
        <v>12122579849915.53</v>
      </c>
      <c r="AF34" t="n">
        <v>12332052064811.74</v>
      </c>
      <c r="AG34" t="n">
        <v>12577350190676.28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80525408480382.62</v>
      </c>
      <c r="D35" t="n">
        <v>81853487797387.08</v>
      </c>
      <c r="E35" t="n">
        <v>81484013821385.09</v>
      </c>
      <c r="F35" t="n">
        <v>80134023213657.73</v>
      </c>
      <c r="G35" t="n">
        <v>79872442175645.64</v>
      </c>
      <c r="H35" t="n">
        <v>79295662474459.5</v>
      </c>
      <c r="I35" t="n">
        <v>78670869322401.83</v>
      </c>
      <c r="J35" t="n">
        <v>77932034415490.58</v>
      </c>
      <c r="K35" t="n">
        <v>77251209329562.55</v>
      </c>
      <c r="L35" t="n">
        <v>76537917146274.27</v>
      </c>
      <c r="M35" t="n">
        <v>75929362286609.72</v>
      </c>
      <c r="N35" t="n">
        <v>75440217939281.55</v>
      </c>
      <c r="O35" t="n">
        <v>74891989118972.14</v>
      </c>
      <c r="P35" t="n">
        <v>74290015156063.33</v>
      </c>
      <c r="Q35" t="n">
        <v>73765400539039.89</v>
      </c>
      <c r="R35" t="n">
        <v>73219090590837.64</v>
      </c>
      <c r="S35" t="n">
        <v>72655364301381.38</v>
      </c>
      <c r="T35" t="n">
        <v>72238804551804.94</v>
      </c>
      <c r="U35" t="n">
        <v>71937439681349.3</v>
      </c>
      <c r="V35" t="n">
        <v>71621264456513.73</v>
      </c>
      <c r="W35" t="n">
        <v>71229825320505.69</v>
      </c>
      <c r="X35" t="n">
        <v>70960259889906.84</v>
      </c>
      <c r="Y35" t="n">
        <v>70949709228992.03</v>
      </c>
      <c r="Z35" t="n">
        <v>71023285021553.84</v>
      </c>
      <c r="AA35" t="n">
        <v>70945596831835.5</v>
      </c>
      <c r="AB35" t="n">
        <v>70881232043478.11</v>
      </c>
      <c r="AC35" t="n">
        <v>70866004563962.34</v>
      </c>
      <c r="AD35" t="n">
        <v>71061454222737.19</v>
      </c>
      <c r="AE35" t="n">
        <v>71112156956866.95</v>
      </c>
      <c r="AF35" t="n">
        <v>71303435364283.36</v>
      </c>
      <c r="AG35" t="n">
        <v>71468498727262.22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141643000000000</v>
      </c>
      <c r="D36" t="n">
        <v>150411294153809.7</v>
      </c>
      <c r="E36" t="n">
        <v>130177467353039</v>
      </c>
      <c r="F36" t="n">
        <v>133878657879708.8</v>
      </c>
      <c r="G36" t="n">
        <v>133840320130954.1</v>
      </c>
      <c r="H36" t="n">
        <v>133537136835975.2</v>
      </c>
      <c r="I36" t="n">
        <v>135321799914186.4</v>
      </c>
      <c r="J36" t="n">
        <v>134062591762107.9</v>
      </c>
      <c r="K36" t="n">
        <v>134939719178789.9</v>
      </c>
      <c r="L36" t="n">
        <v>136538276481099.8</v>
      </c>
      <c r="M36" t="n">
        <v>133186928218233.1</v>
      </c>
      <c r="N36" t="n">
        <v>134060765682037.1</v>
      </c>
      <c r="O36" t="n">
        <v>133816093903904.7</v>
      </c>
      <c r="P36" t="n">
        <v>134580174177009.9</v>
      </c>
      <c r="Q36" t="n">
        <v>136588752416299.4</v>
      </c>
      <c r="R36" t="n">
        <v>137581976036532.8</v>
      </c>
      <c r="S36" t="n">
        <v>140094555075545.6</v>
      </c>
      <c r="T36" t="n">
        <v>142029575924265.6</v>
      </c>
      <c r="U36" t="n">
        <v>143394550429608.7</v>
      </c>
      <c r="V36" t="n">
        <v>147612515637410.1</v>
      </c>
      <c r="W36" t="n">
        <v>147255083511335.3</v>
      </c>
      <c r="X36" t="n">
        <v>147833164086278.7</v>
      </c>
      <c r="Y36" t="n">
        <v>149599611784340.6</v>
      </c>
      <c r="Z36" t="n">
        <v>151670611180222.8</v>
      </c>
      <c r="AA36" t="n">
        <v>152599572809343.4</v>
      </c>
      <c r="AB36" t="n">
        <v>151709325601387.6</v>
      </c>
      <c r="AC36" t="n">
        <v>154940623950477.4</v>
      </c>
      <c r="AD36" t="n">
        <v>157278711568868.6</v>
      </c>
      <c r="AE36" t="n">
        <v>158823083397423.5</v>
      </c>
      <c r="AF36" t="n">
        <v>160194972435574</v>
      </c>
      <c r="AG36" t="n">
        <v>162366399774255.9</v>
      </c>
    </row>
    <row r="37">
      <c r="A37" t="inlineStr">
        <is>
          <t>natural gas</t>
        </is>
      </c>
      <c r="B37" t="inlineStr">
        <is>
          <t>chemicals 20</t>
        </is>
      </c>
      <c r="C37" t="n">
        <v>789599307473128.6</v>
      </c>
      <c r="D37" t="n">
        <v>780518348250133.9</v>
      </c>
      <c r="E37" t="n">
        <v>811620925223296</v>
      </c>
      <c r="F37" t="n">
        <v>845009093303163.8</v>
      </c>
      <c r="G37" t="n">
        <v>888280698516796.6</v>
      </c>
      <c r="H37" t="n">
        <v>918038531638996.2</v>
      </c>
      <c r="I37" t="n">
        <v>939943187900474.2</v>
      </c>
      <c r="J37" t="n">
        <v>948642995385864.6</v>
      </c>
      <c r="K37" t="n">
        <v>960071755337091.2</v>
      </c>
      <c r="L37" t="n">
        <v>969946606737084.1</v>
      </c>
      <c r="M37" t="n">
        <v>985476866087655.5</v>
      </c>
      <c r="N37" t="n">
        <v>1000475861124064</v>
      </c>
      <c r="O37" t="n">
        <v>1013875474256838</v>
      </c>
      <c r="P37" t="n">
        <v>1024432781438479</v>
      </c>
      <c r="Q37" t="n">
        <v>1037780348904571</v>
      </c>
      <c r="R37" t="n">
        <v>1052144713800099</v>
      </c>
      <c r="S37" t="n">
        <v>1061519534619936</v>
      </c>
      <c r="T37" t="n">
        <v>1072881187977728</v>
      </c>
      <c r="U37" t="n">
        <v>1085732252900338</v>
      </c>
      <c r="V37" t="n">
        <v>1093046578637333</v>
      </c>
      <c r="W37" t="n">
        <v>1105399964740319</v>
      </c>
      <c r="X37" t="n">
        <v>1115289893429893</v>
      </c>
      <c r="Y37" t="n">
        <v>1130444155597338</v>
      </c>
      <c r="Z37" t="n">
        <v>1144828816468652</v>
      </c>
      <c r="AA37" t="n">
        <v>1154803699637367</v>
      </c>
      <c r="AB37" t="n">
        <v>1165688582965590</v>
      </c>
      <c r="AC37" t="n">
        <v>1177151121862199</v>
      </c>
      <c r="AD37" t="n">
        <v>1188274067699161</v>
      </c>
      <c r="AE37" t="n">
        <v>1199038574458312</v>
      </c>
      <c r="AF37" t="n">
        <v>1216262996597215</v>
      </c>
      <c r="AG37" t="n">
        <v>1233346906916450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1605130594962.018</v>
      </c>
      <c r="D38" t="n">
        <v>1515422034400.177</v>
      </c>
      <c r="E38" t="n">
        <v>1615471132307.403</v>
      </c>
      <c r="F38" t="n">
        <v>1682981193456.409</v>
      </c>
      <c r="G38" t="n">
        <v>1727409577520.84</v>
      </c>
      <c r="H38" t="n">
        <v>1747573989295.231</v>
      </c>
      <c r="I38" t="n">
        <v>1754194624369.99</v>
      </c>
      <c r="J38" t="n">
        <v>1755877418357.128</v>
      </c>
      <c r="K38" t="n">
        <v>1754963223817.975</v>
      </c>
      <c r="L38" t="n">
        <v>1751655661698.27</v>
      </c>
      <c r="M38" t="n">
        <v>1750367584976.817</v>
      </c>
      <c r="N38" t="n">
        <v>1760225290630.327</v>
      </c>
      <c r="O38" t="n">
        <v>1775079084248.838</v>
      </c>
      <c r="P38" t="n">
        <v>1790701138413.695</v>
      </c>
      <c r="Q38" t="n">
        <v>1811338612671.84</v>
      </c>
      <c r="R38" t="n">
        <v>1832055345708.995</v>
      </c>
      <c r="S38" t="n">
        <v>1851252635349.104</v>
      </c>
      <c r="T38" t="n">
        <v>1871697642945.895</v>
      </c>
      <c r="U38" t="n">
        <v>1896030073367.05</v>
      </c>
      <c r="V38" t="n">
        <v>1922030120875.85</v>
      </c>
      <c r="W38" t="n">
        <v>1951647545541.993</v>
      </c>
      <c r="X38" t="n">
        <v>1980633169143.554</v>
      </c>
      <c r="Y38" t="n">
        <v>2017040871257.153</v>
      </c>
      <c r="Z38" t="n">
        <v>2051855161007.238</v>
      </c>
      <c r="AA38" t="n">
        <v>2084379713404.097</v>
      </c>
      <c r="AB38" t="n">
        <v>2113194471640.089</v>
      </c>
      <c r="AC38" t="n">
        <v>2141292452909.185</v>
      </c>
      <c r="AD38" t="n">
        <v>2168259283650.629</v>
      </c>
      <c r="AE38" t="n">
        <v>2194411763222.796</v>
      </c>
      <c r="AF38" t="n">
        <v>2223037443813.826</v>
      </c>
      <c r="AG38" t="n">
        <v>2251876264066.201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3226073434021.961</v>
      </c>
      <c r="D39" t="n">
        <v>3168459495442.442</v>
      </c>
      <c r="E39" t="n">
        <v>3164487398867.397</v>
      </c>
      <c r="F39" t="n">
        <v>3110080151330.514</v>
      </c>
      <c r="G39" t="n">
        <v>3089031384401.376</v>
      </c>
      <c r="H39" t="n">
        <v>3058103330371.137</v>
      </c>
      <c r="I39" t="n">
        <v>3014161453853.678</v>
      </c>
      <c r="J39" t="n">
        <v>2965023153315.363</v>
      </c>
      <c r="K39" t="n">
        <v>2919183488905.384</v>
      </c>
      <c r="L39" t="n">
        <v>2875434456013.368</v>
      </c>
      <c r="M39" t="n">
        <v>2833206775665.495</v>
      </c>
      <c r="N39" t="n">
        <v>2801391227721.881</v>
      </c>
      <c r="O39" t="n">
        <v>2768461181368.658</v>
      </c>
      <c r="P39" t="n">
        <v>2733047630525.783</v>
      </c>
      <c r="Q39" t="n">
        <v>2709288744889.524</v>
      </c>
      <c r="R39" t="n">
        <v>2705335198034.641</v>
      </c>
      <c r="S39" t="n">
        <v>2690223764926.825</v>
      </c>
      <c r="T39" t="n">
        <v>2669656831570.4</v>
      </c>
      <c r="U39" t="n">
        <v>2659932209648.417</v>
      </c>
      <c r="V39" t="n">
        <v>2652566868780.696</v>
      </c>
      <c r="W39" t="n">
        <v>2650299165490.943</v>
      </c>
      <c r="X39" t="n">
        <v>2669026118127.332</v>
      </c>
      <c r="Y39" t="n">
        <v>2682720586782.063</v>
      </c>
      <c r="Z39" t="n">
        <v>2700554237238.739</v>
      </c>
      <c r="AA39" t="n">
        <v>2727039908781.175</v>
      </c>
      <c r="AB39" t="n">
        <v>2756692508847.286</v>
      </c>
      <c r="AC39" t="n">
        <v>2782009387316.521</v>
      </c>
      <c r="AD39" t="n">
        <v>2800441197375.685</v>
      </c>
      <c r="AE39" t="n">
        <v>2824904375481.147</v>
      </c>
      <c r="AF39" t="n">
        <v>2852347446751.18</v>
      </c>
      <c r="AG39" t="n">
        <v>2882590653377.781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11626109980192.94</v>
      </c>
      <c r="D40" t="n">
        <v>11479880699201.76</v>
      </c>
      <c r="E40" t="n">
        <v>11415763374162.68</v>
      </c>
      <c r="F40" t="n">
        <v>11186434831176.21</v>
      </c>
      <c r="G40" t="n">
        <v>10909664803026.55</v>
      </c>
      <c r="H40" t="n">
        <v>10695876923722.26</v>
      </c>
      <c r="I40" t="n">
        <v>10483570756002.61</v>
      </c>
      <c r="J40" t="n">
        <v>10301096356436.4</v>
      </c>
      <c r="K40" t="n">
        <v>10189174079146.59</v>
      </c>
      <c r="L40" t="n">
        <v>10105842288517.65</v>
      </c>
      <c r="M40" t="n">
        <v>10066338006472.29</v>
      </c>
      <c r="N40" t="n">
        <v>10081676618574.74</v>
      </c>
      <c r="O40" t="n">
        <v>10110525595804.09</v>
      </c>
      <c r="P40" t="n">
        <v>10093727471452.57</v>
      </c>
      <c r="Q40" t="n">
        <v>10061843957928.12</v>
      </c>
      <c r="R40" t="n">
        <v>10055012582729.86</v>
      </c>
      <c r="S40" t="n">
        <v>9974944094430.422</v>
      </c>
      <c r="T40" t="n">
        <v>9836424755562.371</v>
      </c>
      <c r="U40" t="n">
        <v>9715171232132.613</v>
      </c>
      <c r="V40" t="n">
        <v>9571436178184.242</v>
      </c>
      <c r="W40" t="n">
        <v>9448594461611.07</v>
      </c>
      <c r="X40" t="n">
        <v>9344542036912.508</v>
      </c>
      <c r="Y40" t="n">
        <v>9211939385365.045</v>
      </c>
      <c r="Z40" t="n">
        <v>9096575834801.201</v>
      </c>
      <c r="AA40" t="n">
        <v>9003112116911.924</v>
      </c>
      <c r="AB40" t="n">
        <v>8913303011674.148</v>
      </c>
      <c r="AC40" t="n">
        <v>8817440260503.084</v>
      </c>
      <c r="AD40" t="n">
        <v>8714726568617.664</v>
      </c>
      <c r="AE40" t="n">
        <v>8620175083285.218</v>
      </c>
      <c r="AF40" t="n">
        <v>8534152281672.694</v>
      </c>
      <c r="AG40" t="n">
        <v>8459381533117.228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17844796843978.85</v>
      </c>
      <c r="D41" t="n">
        <v>15810043551768.06</v>
      </c>
      <c r="E41" t="n">
        <v>16970225456904.22</v>
      </c>
      <c r="F41" t="n">
        <v>16101873004706.66</v>
      </c>
      <c r="G41" t="n">
        <v>16372779011588.81</v>
      </c>
      <c r="H41" t="n">
        <v>17022876490497.87</v>
      </c>
      <c r="I41" t="n">
        <v>16666487721703.87</v>
      </c>
      <c r="J41" t="n">
        <v>16458370622038.46</v>
      </c>
      <c r="K41" t="n">
        <v>16212912211744.9</v>
      </c>
      <c r="L41" t="n">
        <v>16145770319735.05</v>
      </c>
      <c r="M41" t="n">
        <v>16187237655300.62</v>
      </c>
      <c r="N41" t="n">
        <v>15206654228514.46</v>
      </c>
      <c r="O41" t="n">
        <v>14119444287450.56</v>
      </c>
      <c r="P41" t="n">
        <v>13146717437665.57</v>
      </c>
      <c r="Q41" t="n">
        <v>12516436611310.89</v>
      </c>
      <c r="R41" t="n">
        <v>12165149286033.2</v>
      </c>
      <c r="S41" t="n">
        <v>11911522408321.72</v>
      </c>
      <c r="T41" t="n">
        <v>11810875910076.98</v>
      </c>
      <c r="U41" t="n">
        <v>11847513858239.91</v>
      </c>
      <c r="V41" t="n">
        <v>11825453047158.4</v>
      </c>
      <c r="W41" t="n">
        <v>11602644699918.88</v>
      </c>
      <c r="X41" t="n">
        <v>11585451805926.19</v>
      </c>
      <c r="Y41" t="n">
        <v>11768431807828.38</v>
      </c>
      <c r="Z41" t="n">
        <v>11928879901481.65</v>
      </c>
      <c r="AA41" t="n">
        <v>11788914641265.96</v>
      </c>
      <c r="AB41" t="n">
        <v>11754373560380.64</v>
      </c>
      <c r="AC41" t="n">
        <v>11713910866812.82</v>
      </c>
      <c r="AD41" t="n">
        <v>11652068154756.11</v>
      </c>
      <c r="AE41" t="n">
        <v>11677028737850.94</v>
      </c>
      <c r="AF41" t="n">
        <v>11682800406562.87</v>
      </c>
      <c r="AG41" t="n">
        <v>11864380293593.65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5353255999104.013</v>
      </c>
      <c r="D42" t="n">
        <v>5614231961272.264</v>
      </c>
      <c r="E42" t="n">
        <v>5682546764842.241</v>
      </c>
      <c r="F42" t="n">
        <v>5562663470210.699</v>
      </c>
      <c r="G42" t="n">
        <v>5553700522961.236</v>
      </c>
      <c r="H42" t="n">
        <v>5545485508197.158</v>
      </c>
      <c r="I42" t="n">
        <v>5517429080207.308</v>
      </c>
      <c r="J42" t="n">
        <v>5473309554387.794</v>
      </c>
      <c r="K42" t="n">
        <v>5432610495466.83</v>
      </c>
      <c r="L42" t="n">
        <v>5383053587855.004</v>
      </c>
      <c r="M42" t="n">
        <v>5352865026542.185</v>
      </c>
      <c r="N42" t="n">
        <v>5334318068179.575</v>
      </c>
      <c r="O42" t="n">
        <v>5334241996371.775</v>
      </c>
      <c r="P42" t="n">
        <v>5331173997161.541</v>
      </c>
      <c r="Q42" t="n">
        <v>5339854081686.349</v>
      </c>
      <c r="R42" t="n">
        <v>5357818086137.011</v>
      </c>
      <c r="S42" t="n">
        <v>5374340675457.265</v>
      </c>
      <c r="T42" t="n">
        <v>5397109643835.394</v>
      </c>
      <c r="U42" t="n">
        <v>5429804625587.822</v>
      </c>
      <c r="V42" t="n">
        <v>5457533367231.029</v>
      </c>
      <c r="W42" t="n">
        <v>5471867793700.831</v>
      </c>
      <c r="X42" t="n">
        <v>5492683577687.382</v>
      </c>
      <c r="Y42" t="n">
        <v>5525924291974.029</v>
      </c>
      <c r="Z42" t="n">
        <v>5559330725312.449</v>
      </c>
      <c r="AA42" t="n">
        <v>5567763391342.323</v>
      </c>
      <c r="AB42" t="n">
        <v>5573560398780.206</v>
      </c>
      <c r="AC42" t="n">
        <v>5569129425778.044</v>
      </c>
      <c r="AD42" t="n">
        <v>5564151535476.324</v>
      </c>
      <c r="AE42" t="n">
        <v>5549101165185.286</v>
      </c>
      <c r="AF42" t="n">
        <v>5537848313361.893</v>
      </c>
      <c r="AG42" t="n">
        <v>5542261959170.976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1652151096473.79</v>
      </c>
      <c r="D43" t="n">
        <v>1605702054778.077</v>
      </c>
      <c r="E43" t="n">
        <v>1646198051479.829</v>
      </c>
      <c r="F43" t="n">
        <v>1666400994371.93</v>
      </c>
      <c r="G43" t="n">
        <v>1698351348402.354</v>
      </c>
      <c r="H43" t="n">
        <v>1717646408333.976</v>
      </c>
      <c r="I43" t="n">
        <v>1726752105980.656</v>
      </c>
      <c r="J43" t="n">
        <v>1726065510437.241</v>
      </c>
      <c r="K43" t="n">
        <v>1719300997327.408</v>
      </c>
      <c r="L43" t="n">
        <v>1713497320165.32</v>
      </c>
      <c r="M43" t="n">
        <v>1706067605709.234</v>
      </c>
      <c r="N43" t="n">
        <v>1718462293114.27</v>
      </c>
      <c r="O43" t="n">
        <v>1728934486372.46</v>
      </c>
      <c r="P43" t="n">
        <v>1736105504890.311</v>
      </c>
      <c r="Q43" t="n">
        <v>1751027667665.391</v>
      </c>
      <c r="R43" t="n">
        <v>1763595975401.792</v>
      </c>
      <c r="S43" t="n">
        <v>1772490886955.858</v>
      </c>
      <c r="T43" t="n">
        <v>1779838869627.25</v>
      </c>
      <c r="U43" t="n">
        <v>1789965850442.72</v>
      </c>
      <c r="V43" t="n">
        <v>1797436317242.157</v>
      </c>
      <c r="W43" t="n">
        <v>1803895046819.487</v>
      </c>
      <c r="X43" t="n">
        <v>1817393469626.813</v>
      </c>
      <c r="Y43" t="n">
        <v>1840023761166.807</v>
      </c>
      <c r="Z43" t="n">
        <v>1867277399795.132</v>
      </c>
      <c r="AA43" t="n">
        <v>1888809327975.022</v>
      </c>
      <c r="AB43" t="n">
        <v>1904333128151.126</v>
      </c>
      <c r="AC43" t="n">
        <v>1918846271778.333</v>
      </c>
      <c r="AD43" t="n">
        <v>1930474182386.386</v>
      </c>
      <c r="AE43" t="n">
        <v>1948940804500.361</v>
      </c>
      <c r="AF43" t="n">
        <v>1970630581447.528</v>
      </c>
      <c r="AG43" t="n">
        <v>1993032169646.333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47602394359.46371</v>
      </c>
      <c r="D44" t="n">
        <v>45881992653.50526</v>
      </c>
      <c r="E44" t="n">
        <v>47714783504.30441</v>
      </c>
      <c r="F44" t="n">
        <v>49142339174.13397</v>
      </c>
      <c r="G44" t="n">
        <v>50572873821.90237</v>
      </c>
      <c r="H44" t="n">
        <v>51034340772.94455</v>
      </c>
      <c r="I44" t="n">
        <v>51149157262.45538</v>
      </c>
      <c r="J44" t="n">
        <v>51203579010.59756</v>
      </c>
      <c r="K44" t="n">
        <v>51186400818.20593</v>
      </c>
      <c r="L44" t="n">
        <v>51150225705.65871</v>
      </c>
      <c r="M44" t="n">
        <v>49910232470.13933</v>
      </c>
      <c r="N44" t="n">
        <v>50306779229.26714</v>
      </c>
      <c r="O44" t="n">
        <v>50684124876.87164</v>
      </c>
      <c r="P44" t="n">
        <v>51169752890.21891</v>
      </c>
      <c r="Q44" t="n">
        <v>51762518056.48286</v>
      </c>
      <c r="R44" t="n">
        <v>52390762660.05271</v>
      </c>
      <c r="S44" t="n">
        <v>53017521731.85021</v>
      </c>
      <c r="T44" t="n">
        <v>53675746851.70608</v>
      </c>
      <c r="U44" t="n">
        <v>54328131940.15635</v>
      </c>
      <c r="V44" t="n">
        <v>55041968341.58746</v>
      </c>
      <c r="W44" t="n">
        <v>55812190052.33672</v>
      </c>
      <c r="X44" t="n">
        <v>56579615607.65083</v>
      </c>
      <c r="Y44" t="n">
        <v>57427409460.72093</v>
      </c>
      <c r="Z44" t="n">
        <v>58291958877.53779</v>
      </c>
      <c r="AA44" t="n">
        <v>59138521250.8861</v>
      </c>
      <c r="AB44" t="n">
        <v>59921422612.42118</v>
      </c>
      <c r="AC44" t="n">
        <v>60743771688.46336</v>
      </c>
      <c r="AD44" t="n">
        <v>61526202143.54955</v>
      </c>
      <c r="AE44" t="n">
        <v>62318209015.49539</v>
      </c>
      <c r="AF44" t="n">
        <v>63067834307.04169</v>
      </c>
      <c r="AG44" t="n">
        <v>63827131779.61623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190993877417.5902</v>
      </c>
      <c r="D45" t="n">
        <v>181121503735.4189</v>
      </c>
      <c r="E45" t="n">
        <v>186607975436.3368</v>
      </c>
      <c r="F45" t="n">
        <v>189956055136.296</v>
      </c>
      <c r="G45" t="n">
        <v>193098076015.4418</v>
      </c>
      <c r="H45" t="n">
        <v>194973333597.4283</v>
      </c>
      <c r="I45" t="n">
        <v>195851218644.0564</v>
      </c>
      <c r="J45" t="n">
        <v>195627857463.3612</v>
      </c>
      <c r="K45" t="n">
        <v>194986463258.0706</v>
      </c>
      <c r="L45" t="n">
        <v>194227724740.3127</v>
      </c>
      <c r="M45" t="n">
        <v>193542590255.8338</v>
      </c>
      <c r="N45" t="n">
        <v>195043344022.0236</v>
      </c>
      <c r="O45" t="n">
        <v>196282646520.2964</v>
      </c>
      <c r="P45" t="n">
        <v>196783419137.5953</v>
      </c>
      <c r="Q45" t="n">
        <v>198117459768.4083</v>
      </c>
      <c r="R45" t="n">
        <v>199859477813.9762</v>
      </c>
      <c r="S45" t="n">
        <v>201541497748.2991</v>
      </c>
      <c r="T45" t="n">
        <v>203383043600.6317</v>
      </c>
      <c r="U45" t="n">
        <v>205782800276.527</v>
      </c>
      <c r="V45" t="n">
        <v>208243025912.9979</v>
      </c>
      <c r="W45" t="n">
        <v>210798839375.6284</v>
      </c>
      <c r="X45" t="n">
        <v>213427141986.9162</v>
      </c>
      <c r="Y45" t="n">
        <v>216858691907.8505</v>
      </c>
      <c r="Z45" t="n">
        <v>220605288739.4636</v>
      </c>
      <c r="AA45" t="n">
        <v>223796900336.0311</v>
      </c>
      <c r="AB45" t="n">
        <v>226239044275.7972</v>
      </c>
      <c r="AC45" t="n">
        <v>228858898659.4417</v>
      </c>
      <c r="AD45" t="n">
        <v>230935327970.9143</v>
      </c>
      <c r="AE45" t="n">
        <v>233470954445.0059</v>
      </c>
      <c r="AF45" t="n">
        <v>236333041866.9958</v>
      </c>
      <c r="AG45" t="n">
        <v>239890649519.0428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1618633035866.702</v>
      </c>
      <c r="D46" t="n">
        <v>1465644033609.569</v>
      </c>
      <c r="E46" t="n">
        <v>1510998469881.176</v>
      </c>
      <c r="F46" t="n">
        <v>1542228653040.773</v>
      </c>
      <c r="G46" t="n">
        <v>1571864815650.871</v>
      </c>
      <c r="H46" t="n">
        <v>1594545430369.233</v>
      </c>
      <c r="I46" t="n">
        <v>1601174579740.835</v>
      </c>
      <c r="J46" t="n">
        <v>1595836480109.069</v>
      </c>
      <c r="K46" t="n">
        <v>1583314934959.642</v>
      </c>
      <c r="L46" t="n">
        <v>1570014962761.196</v>
      </c>
      <c r="M46" t="n">
        <v>1560462400908.681</v>
      </c>
      <c r="N46" t="n">
        <v>1565189006815.014</v>
      </c>
      <c r="O46" t="n">
        <v>1566651322698.494</v>
      </c>
      <c r="P46" t="n">
        <v>1564612262741.915</v>
      </c>
      <c r="Q46" t="n">
        <v>1574111698559.534</v>
      </c>
      <c r="R46" t="n">
        <v>1583722089407.411</v>
      </c>
      <c r="S46" t="n">
        <v>1593056399057.55</v>
      </c>
      <c r="T46" t="n">
        <v>1600716585419.508</v>
      </c>
      <c r="U46" t="n">
        <v>1612148763805.018</v>
      </c>
      <c r="V46" t="n">
        <v>1622731927188.587</v>
      </c>
      <c r="W46" t="n">
        <v>1633684185876.893</v>
      </c>
      <c r="X46" t="n">
        <v>1650032852197.56</v>
      </c>
      <c r="Y46" t="n">
        <v>1673464960807.085</v>
      </c>
      <c r="Z46" t="n">
        <v>1699546948136.705</v>
      </c>
      <c r="AA46" t="n">
        <v>1720119221323.472</v>
      </c>
      <c r="AB46" t="n">
        <v>1731288600019.968</v>
      </c>
      <c r="AC46" t="n">
        <v>1745908841277.441</v>
      </c>
      <c r="AD46" t="n">
        <v>1757914780839.83</v>
      </c>
      <c r="AE46" t="n">
        <v>1771016227142.299</v>
      </c>
      <c r="AF46" t="n">
        <v>1785856897898.662</v>
      </c>
      <c r="AG46" t="n">
        <v>1800635776980.01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180394700948.1506</v>
      </c>
      <c r="D47" t="n">
        <v>170941807390.3419</v>
      </c>
      <c r="E47" t="n">
        <v>173334270829.2221</v>
      </c>
      <c r="F47" t="n">
        <v>179487682036.6941</v>
      </c>
      <c r="G47" t="n">
        <v>184124558979.4958</v>
      </c>
      <c r="H47" t="n">
        <v>185906398404.9248</v>
      </c>
      <c r="I47" t="n">
        <v>187745899687.2465</v>
      </c>
      <c r="J47" t="n">
        <v>189517909837.0341</v>
      </c>
      <c r="K47" t="n">
        <v>189526737630.6105</v>
      </c>
      <c r="L47" t="n">
        <v>187330295002.3566</v>
      </c>
      <c r="M47" t="n">
        <v>184551418524.9688</v>
      </c>
      <c r="N47" t="n">
        <v>185107087794.7271</v>
      </c>
      <c r="O47" t="n">
        <v>186972808545.9333</v>
      </c>
      <c r="P47" t="n">
        <v>188851066838.4341</v>
      </c>
      <c r="Q47" t="n">
        <v>191913274001.2971</v>
      </c>
      <c r="R47" t="n">
        <v>194852789815.3442</v>
      </c>
      <c r="S47" t="n">
        <v>197730337053.8832</v>
      </c>
      <c r="T47" t="n">
        <v>200432207742.8928</v>
      </c>
      <c r="U47" t="n">
        <v>203221934569.6959</v>
      </c>
      <c r="V47" t="n">
        <v>206575472750.0193</v>
      </c>
      <c r="W47" t="n">
        <v>209902422676.348</v>
      </c>
      <c r="X47" t="n">
        <v>213210222283.3742</v>
      </c>
      <c r="Y47" t="n">
        <v>216923550674.6064</v>
      </c>
      <c r="Z47" t="n">
        <v>220495882146.1133</v>
      </c>
      <c r="AA47" t="n">
        <v>224229116866.1241</v>
      </c>
      <c r="AB47" t="n">
        <v>227028672968.5685</v>
      </c>
      <c r="AC47" t="n">
        <v>229459612218.9813</v>
      </c>
      <c r="AD47" t="n">
        <v>231699032142.0196</v>
      </c>
      <c r="AE47" t="n">
        <v>233672443907.6826</v>
      </c>
      <c r="AF47" t="n">
        <v>235823534034.5515</v>
      </c>
      <c r="AG47" t="n">
        <v>237602930258.6251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349082065010.1901</v>
      </c>
      <c r="D48" t="n">
        <v>330789756055.7833</v>
      </c>
      <c r="E48" t="n">
        <v>335419415759.2894</v>
      </c>
      <c r="F48" t="n">
        <v>347326891310.7944</v>
      </c>
      <c r="G48" t="n">
        <v>356299719059.5242</v>
      </c>
      <c r="H48" t="n">
        <v>359747759289.5091</v>
      </c>
      <c r="I48" t="n">
        <v>363307381068.013</v>
      </c>
      <c r="J48" t="n">
        <v>366736400651.4911</v>
      </c>
      <c r="K48" t="n">
        <v>366753483328.504</v>
      </c>
      <c r="L48" t="n">
        <v>362503143799.0315</v>
      </c>
      <c r="M48" t="n">
        <v>357125735626.6396</v>
      </c>
      <c r="N48" t="n">
        <v>358201012090.5847</v>
      </c>
      <c r="O48" t="n">
        <v>361811371203.9081</v>
      </c>
      <c r="P48" t="n">
        <v>365445991732.7957</v>
      </c>
      <c r="Q48" t="n">
        <v>371371673553.1749</v>
      </c>
      <c r="R48" t="n">
        <v>377059935154.5654</v>
      </c>
      <c r="S48" t="n">
        <v>382628281269.5783</v>
      </c>
      <c r="T48" t="n">
        <v>387856675421.6942</v>
      </c>
      <c r="U48" t="n">
        <v>393255080122.0331</v>
      </c>
      <c r="V48" t="n">
        <v>399744517045.2068</v>
      </c>
      <c r="W48" t="n">
        <v>406182502996.9236</v>
      </c>
      <c r="X48" t="n">
        <v>412583431136.118</v>
      </c>
      <c r="Y48" t="n">
        <v>419769098653.2857</v>
      </c>
      <c r="Z48" t="n">
        <v>426681922812.8655</v>
      </c>
      <c r="AA48" t="n">
        <v>433906111097.6626</v>
      </c>
      <c r="AB48" t="n">
        <v>439323536444.5083</v>
      </c>
      <c r="AC48" t="n">
        <v>444027650750.4619</v>
      </c>
      <c r="AD48" t="n">
        <v>448361155709.5895</v>
      </c>
      <c r="AE48" t="n">
        <v>452179907871.6669</v>
      </c>
      <c r="AF48" t="n">
        <v>456342485705.515</v>
      </c>
      <c r="AG48" t="n">
        <v>459785798092.7758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1128974158332.959</v>
      </c>
      <c r="D49" t="n">
        <v>1039544693729.016</v>
      </c>
      <c r="E49" t="n">
        <v>1103370065624.188</v>
      </c>
      <c r="F49" t="n">
        <v>1184151163030.316</v>
      </c>
      <c r="G49" t="n">
        <v>1260716163917.786</v>
      </c>
      <c r="H49" t="n">
        <v>1304750777847.346</v>
      </c>
      <c r="I49" t="n">
        <v>1337276027651.464</v>
      </c>
      <c r="J49" t="n">
        <v>1345950974793.631</v>
      </c>
      <c r="K49" t="n">
        <v>1357459186361.822</v>
      </c>
      <c r="L49" t="n">
        <v>1364019397073.963</v>
      </c>
      <c r="M49" t="n">
        <v>1374793222097.083</v>
      </c>
      <c r="N49" t="n">
        <v>1392893715661.919</v>
      </c>
      <c r="O49" t="n">
        <v>1409641767485</v>
      </c>
      <c r="P49" t="n">
        <v>1420097084618.338</v>
      </c>
      <c r="Q49" t="n">
        <v>1436709139040.598</v>
      </c>
      <c r="R49" t="n">
        <v>1457724317798.139</v>
      </c>
      <c r="S49" t="n">
        <v>1476233334844.979</v>
      </c>
      <c r="T49" t="n">
        <v>1493175769657.968</v>
      </c>
      <c r="U49" t="n">
        <v>1517463390862.604</v>
      </c>
      <c r="V49" t="n">
        <v>1538453053686.454</v>
      </c>
      <c r="W49" t="n">
        <v>1578866326928.257</v>
      </c>
      <c r="X49" t="n">
        <v>1609770063678.023</v>
      </c>
      <c r="Y49" t="n">
        <v>1643334208846.308</v>
      </c>
      <c r="Z49" t="n">
        <v>1678000155198.676</v>
      </c>
      <c r="AA49" t="n">
        <v>1709833281309.55</v>
      </c>
      <c r="AB49" t="n">
        <v>1738359057294.786</v>
      </c>
      <c r="AC49" t="n">
        <v>1770160287762.754</v>
      </c>
      <c r="AD49" t="n">
        <v>1796788125659.338</v>
      </c>
      <c r="AE49" t="n">
        <v>1821704612002.528</v>
      </c>
      <c r="AF49" t="n">
        <v>1847239510631.927</v>
      </c>
      <c r="AG49" t="n">
        <v>1873763510958.781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164378000000000</v>
      </c>
      <c r="D50" t="n">
        <v>164554472345817.2</v>
      </c>
      <c r="E50" t="n">
        <v>163760740877057.8</v>
      </c>
      <c r="F50" t="n">
        <v>164136516366446.5</v>
      </c>
      <c r="G50" t="n">
        <v>166155202893078.3</v>
      </c>
      <c r="H50" t="n">
        <v>168130355896259.3</v>
      </c>
      <c r="I50" t="n">
        <v>169462292551893.7</v>
      </c>
      <c r="J50" t="n">
        <v>169995847507235.3</v>
      </c>
      <c r="K50" t="n">
        <v>170687733650915.1</v>
      </c>
      <c r="L50" t="n">
        <v>171328375293996.8</v>
      </c>
      <c r="M50" t="n">
        <v>171911033541631.4</v>
      </c>
      <c r="N50" t="n">
        <v>172993631087845.2</v>
      </c>
      <c r="O50" t="n">
        <v>174605724488994.3</v>
      </c>
      <c r="P50" t="n">
        <v>175950823664392.7</v>
      </c>
      <c r="Q50" t="n">
        <v>177414109656473.9</v>
      </c>
      <c r="R50" t="n">
        <v>179047024009545</v>
      </c>
      <c r="S50" t="n">
        <v>180153805386981.8</v>
      </c>
      <c r="T50" t="n">
        <v>181129460744175.3</v>
      </c>
      <c r="U50" t="n">
        <v>182559814164352.1</v>
      </c>
      <c r="V50" t="n">
        <v>184004906453965.2</v>
      </c>
      <c r="W50" t="n">
        <v>185821255363906.4</v>
      </c>
      <c r="X50" t="n">
        <v>187903271738624</v>
      </c>
      <c r="Y50" t="n">
        <v>189973518035788.3</v>
      </c>
      <c r="Z50" t="n">
        <v>192510915558347.3</v>
      </c>
      <c r="AA50" t="n">
        <v>195300240031038.9</v>
      </c>
      <c r="AB50" t="n">
        <v>198020191981900.9</v>
      </c>
      <c r="AC50" t="n">
        <v>200634935728382.1</v>
      </c>
      <c r="AD50" t="n">
        <v>203104103582623.8</v>
      </c>
      <c r="AE50" t="n">
        <v>205832186870545.5</v>
      </c>
      <c r="AF50" t="n">
        <v>208812801375974.3</v>
      </c>
      <c r="AG50" t="n">
        <v>211967234705272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3861430233439.36</v>
      </c>
      <c r="D51" t="n">
        <v>3861430233439.36</v>
      </c>
      <c r="E51" t="n">
        <v>3861430233439.36</v>
      </c>
      <c r="F51" t="n">
        <v>3861430233439.36</v>
      </c>
      <c r="G51" t="n">
        <v>3861430233439.36</v>
      </c>
      <c r="H51" t="n">
        <v>3861430233439.36</v>
      </c>
      <c r="I51" t="n">
        <v>3861430233439.36</v>
      </c>
      <c r="J51" t="n">
        <v>3861430233439.36</v>
      </c>
      <c r="K51" t="n">
        <v>3861430233439.36</v>
      </c>
      <c r="L51" t="n">
        <v>3861430233439.36</v>
      </c>
      <c r="M51" t="n">
        <v>3861430233439.36</v>
      </c>
      <c r="N51" t="n">
        <v>3861430233439.36</v>
      </c>
      <c r="O51" t="n">
        <v>3861430233439.36</v>
      </c>
      <c r="P51" t="n">
        <v>3861430233439.36</v>
      </c>
      <c r="Q51" t="n">
        <v>3861430233439.36</v>
      </c>
      <c r="R51" t="n">
        <v>3861430233439.36</v>
      </c>
      <c r="S51" t="n">
        <v>3861430233439.36</v>
      </c>
      <c r="T51" t="n">
        <v>3861430233439.36</v>
      </c>
      <c r="U51" t="n">
        <v>3861430233439.36</v>
      </c>
      <c r="V51" t="n">
        <v>3861430233439.36</v>
      </c>
      <c r="W51" t="n">
        <v>3861430233439.36</v>
      </c>
      <c r="X51" t="n">
        <v>3861430233439.36</v>
      </c>
      <c r="Y51" t="n">
        <v>3861430233439.36</v>
      </c>
      <c r="Z51" t="n">
        <v>3861430233439.36</v>
      </c>
      <c r="AA51" t="n">
        <v>3861430233439.36</v>
      </c>
      <c r="AB51" t="n">
        <v>3861430233439.36</v>
      </c>
      <c r="AC51" t="n">
        <v>3861430233439.36</v>
      </c>
      <c r="AD51" t="n">
        <v>3861430233439.36</v>
      </c>
      <c r="AE51" t="n">
        <v>3861430233439.36</v>
      </c>
      <c r="AF51" t="n">
        <v>3861430233439.36</v>
      </c>
      <c r="AG51" t="n">
        <v>3861430233439.36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14488867869474.19</v>
      </c>
      <c r="D52" t="n">
        <v>14504422776463.95</v>
      </c>
      <c r="E52" t="n">
        <v>14434460431291.85</v>
      </c>
      <c r="F52" t="n">
        <v>14467582633863.6</v>
      </c>
      <c r="G52" t="n">
        <v>14645516921628.73</v>
      </c>
      <c r="H52" t="n">
        <v>14819614008131.09</v>
      </c>
      <c r="I52" t="n">
        <v>14937015693356.58</v>
      </c>
      <c r="J52" t="n">
        <v>14984045145284.74</v>
      </c>
      <c r="K52" t="n">
        <v>15045030477363.83</v>
      </c>
      <c r="L52" t="n">
        <v>15101498934932.94</v>
      </c>
      <c r="M52" t="n">
        <v>15152856527573.3</v>
      </c>
      <c r="N52" t="n">
        <v>15248280567304.34</v>
      </c>
      <c r="O52" t="n">
        <v>15390376275261</v>
      </c>
      <c r="P52" t="n">
        <v>15508938152298.59</v>
      </c>
      <c r="Q52" t="n">
        <v>15637917440247.82</v>
      </c>
      <c r="R52" t="n">
        <v>15781848381759.55</v>
      </c>
      <c r="S52" t="n">
        <v>15879404071317.01</v>
      </c>
      <c r="T52" t="n">
        <v>15965401842043.76</v>
      </c>
      <c r="U52" t="n">
        <v>16091478334710.61</v>
      </c>
      <c r="V52" t="n">
        <v>16218853964316.76</v>
      </c>
      <c r="W52" t="n">
        <v>16378953487130.04</v>
      </c>
      <c r="X52" t="n">
        <v>16562469895380.33</v>
      </c>
      <c r="Y52" t="n">
        <v>16744948846680.87</v>
      </c>
      <c r="Z52" t="n">
        <v>16968604186426.39</v>
      </c>
      <c r="AA52" t="n">
        <v>17214465273250.18</v>
      </c>
      <c r="AB52" t="n">
        <v>17454211616601.21</v>
      </c>
      <c r="AC52" t="n">
        <v>17684684530587.88</v>
      </c>
      <c r="AD52" t="n">
        <v>17902325862077.87</v>
      </c>
      <c r="AE52" t="n">
        <v>18142788930710.04</v>
      </c>
      <c r="AF52" t="n">
        <v>18405511008719.23</v>
      </c>
      <c r="AG52" t="n">
        <v>18683554102754.08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787523240225.973</v>
      </c>
      <c r="D53" s="193" t="n">
        <v>817365654422.1992</v>
      </c>
      <c r="E53" s="193" t="n">
        <v>842063461843.7965</v>
      </c>
      <c r="F53" s="193" t="n">
        <v>857208646857.0486</v>
      </c>
      <c r="G53" s="193" t="n">
        <v>871238629196.2479</v>
      </c>
      <c r="H53" s="193" t="n">
        <v>886108321339.7428</v>
      </c>
      <c r="I53" s="193" t="n">
        <v>900115227600.934</v>
      </c>
      <c r="J53" s="193" t="n">
        <v>913549799336.8322</v>
      </c>
      <c r="K53" s="193" t="n">
        <v>925147337754.999</v>
      </c>
      <c r="L53" s="193" t="n">
        <v>937669953811.6071</v>
      </c>
      <c r="M53" s="193" t="n">
        <v>950592298060.905</v>
      </c>
      <c r="N53" s="193" t="n">
        <v>963249922828.3442</v>
      </c>
      <c r="O53" s="193" t="n">
        <v>976283523813.5057</v>
      </c>
      <c r="P53" s="193" t="n">
        <v>990154902493.473</v>
      </c>
      <c r="Q53" s="193" t="n">
        <v>1005285238255.344</v>
      </c>
      <c r="R53" s="193" t="n">
        <v>1020525588195.032</v>
      </c>
      <c r="S53" s="193" t="n">
        <v>1035537580543.83</v>
      </c>
      <c r="T53" s="193" t="n">
        <v>1050130161761.21</v>
      </c>
      <c r="U53" s="193" t="n">
        <v>1064953599340.058</v>
      </c>
      <c r="V53" s="193" t="n">
        <v>1079994136387.717</v>
      </c>
      <c r="W53" s="193" t="n">
        <v>1094682981717.497</v>
      </c>
      <c r="X53" s="193" t="n">
        <v>1109857073273.438</v>
      </c>
      <c r="Y53" s="193" t="n">
        <v>1125637464883.692</v>
      </c>
      <c r="Z53" s="193" t="n">
        <v>1141492239295.691</v>
      </c>
      <c r="AA53" s="193" t="n">
        <v>1157728813562.851</v>
      </c>
      <c r="AB53" s="193" t="n">
        <v>1174312505295.739</v>
      </c>
      <c r="AC53" s="193" t="n">
        <v>1190945783287.376</v>
      </c>
      <c r="AD53" s="193" t="n">
        <v>1207780949652.615</v>
      </c>
      <c r="AE53" s="193" t="n">
        <v>1225128138687.194</v>
      </c>
      <c r="AF53" s="193" t="n">
        <v>1242802653012.903</v>
      </c>
      <c r="AG53" s="193" t="n">
        <v>1260885634401.079</v>
      </c>
    </row>
    <row r="54">
      <c r="A54" t="inlineStr">
        <is>
          <t>biomass</t>
        </is>
      </c>
      <c r="B54" t="inlineStr">
        <is>
          <t>coal mining 05</t>
        </is>
      </c>
      <c r="C54" t="n">
        <v>75112840136.35297</v>
      </c>
      <c r="D54" t="n">
        <v>70187819429.41566</v>
      </c>
      <c r="E54" t="n">
        <v>73333649821.00323</v>
      </c>
      <c r="F54" t="n">
        <v>77805353640.63747</v>
      </c>
      <c r="G54" t="n">
        <v>80192311179.55562</v>
      </c>
      <c r="H54" t="n">
        <v>83082429013.62769</v>
      </c>
      <c r="I54" t="n">
        <v>84690348508.85674</v>
      </c>
      <c r="J54" t="n">
        <v>85368257634.84207</v>
      </c>
      <c r="K54" t="n">
        <v>86072924418.14195</v>
      </c>
      <c r="L54" t="n">
        <v>86786098391.40327</v>
      </c>
      <c r="M54" t="n">
        <v>87509415552.6955</v>
      </c>
      <c r="N54" t="n">
        <v>88013702868.74176</v>
      </c>
      <c r="O54" t="n">
        <v>87922705020.56471</v>
      </c>
      <c r="P54" t="n">
        <v>88323100399.94539</v>
      </c>
      <c r="Q54" t="n">
        <v>88530411651.61203</v>
      </c>
      <c r="R54" t="n">
        <v>88152726349.13689</v>
      </c>
      <c r="S54" t="n">
        <v>87761928825.09727</v>
      </c>
      <c r="T54" t="n">
        <v>87684685479.2083</v>
      </c>
      <c r="U54" t="n">
        <v>87795860636.90921</v>
      </c>
      <c r="V54" t="n">
        <v>87944372906.10747</v>
      </c>
      <c r="W54" t="n">
        <v>87889791163.10715</v>
      </c>
      <c r="X54" t="n">
        <v>87867650655.89986</v>
      </c>
      <c r="Y54" t="n">
        <v>88381572182.79987</v>
      </c>
      <c r="Z54" t="n">
        <v>89182072097.46001</v>
      </c>
      <c r="AA54" t="n">
        <v>89744201034.14137</v>
      </c>
      <c r="AB54" t="n">
        <v>89657965758.12222</v>
      </c>
      <c r="AC54" t="n">
        <v>90036511474.39687</v>
      </c>
      <c r="AD54" t="n">
        <v>90275827695.70467</v>
      </c>
      <c r="AE54" t="n">
        <v>90423467432.5992</v>
      </c>
      <c r="AF54" t="n">
        <v>90469360208.07481</v>
      </c>
      <c r="AG54" t="n">
        <v>90156557377.18578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4199394264325.866</v>
      </c>
      <c r="D55" t="n">
        <v>3924047150958.108</v>
      </c>
      <c r="E55" t="n">
        <v>4099923633314.435</v>
      </c>
      <c r="F55" t="n">
        <v>4349926793065.116</v>
      </c>
      <c r="G55" t="n">
        <v>4483376357479.482</v>
      </c>
      <c r="H55" t="n">
        <v>4644956511200.154</v>
      </c>
      <c r="I55" t="n">
        <v>4734851766039.475</v>
      </c>
      <c r="J55" t="n">
        <v>4772752179473.838</v>
      </c>
      <c r="K55" t="n">
        <v>4812148554882.871</v>
      </c>
      <c r="L55" t="n">
        <v>4852020548637.114</v>
      </c>
      <c r="M55" t="n">
        <v>4892459625802.949</v>
      </c>
      <c r="N55" t="n">
        <v>4920653224377.21</v>
      </c>
      <c r="O55" t="n">
        <v>4915565734129.111</v>
      </c>
      <c r="P55" t="n">
        <v>4937950962228.349</v>
      </c>
      <c r="Q55" t="n">
        <v>4949541279936.995</v>
      </c>
      <c r="R55" t="n">
        <v>4928425722462.998</v>
      </c>
      <c r="S55" t="n">
        <v>4906577089419.892</v>
      </c>
      <c r="T55" t="n">
        <v>4902258583248.447</v>
      </c>
      <c r="U55" t="n">
        <v>4908474142648.642</v>
      </c>
      <c r="V55" t="n">
        <v>4916777138119.47</v>
      </c>
      <c r="W55" t="n">
        <v>4913725592497.225</v>
      </c>
      <c r="X55" t="n">
        <v>4912487765265.466</v>
      </c>
      <c r="Y55" t="n">
        <v>4941219991452.889</v>
      </c>
      <c r="Z55" t="n">
        <v>4985974187195.118</v>
      </c>
      <c r="AA55" t="n">
        <v>5017401584005.386</v>
      </c>
      <c r="AB55" t="n">
        <v>5012580358728.323</v>
      </c>
      <c r="AC55" t="n">
        <v>5033744020052.048</v>
      </c>
      <c r="AD55" t="n">
        <v>5047123665466.81</v>
      </c>
      <c r="AE55" t="n">
        <v>5055377879568.899</v>
      </c>
      <c r="AF55" t="n">
        <v>5057943644060.781</v>
      </c>
      <c r="AG55" t="n">
        <v>5040455523367.758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207517606165.9713</v>
      </c>
      <c r="D56" t="n">
        <v>193911030971.0223</v>
      </c>
      <c r="E56" t="n">
        <v>202602157429.313</v>
      </c>
      <c r="F56" t="n">
        <v>214956333765.199</v>
      </c>
      <c r="G56" t="n">
        <v>221550888219.4964</v>
      </c>
      <c r="H56" t="n">
        <v>229535546147.1621</v>
      </c>
      <c r="I56" t="n">
        <v>233977817321.4621</v>
      </c>
      <c r="J56" t="n">
        <v>235850707213.0861</v>
      </c>
      <c r="K56" t="n">
        <v>237797521682.4846</v>
      </c>
      <c r="L56" t="n">
        <v>239767839346.4473</v>
      </c>
      <c r="M56" t="n">
        <v>241766180050.0826</v>
      </c>
      <c r="N56" t="n">
        <v>243159397194.5258</v>
      </c>
      <c r="O56" t="n">
        <v>242907993365.491</v>
      </c>
      <c r="P56" t="n">
        <v>244014183605.3776</v>
      </c>
      <c r="Q56" t="n">
        <v>244586931681.4594</v>
      </c>
      <c r="R56" t="n">
        <v>243543483587.7455</v>
      </c>
      <c r="S56" t="n">
        <v>242463809772.4954</v>
      </c>
      <c r="T56" t="n">
        <v>242250406122.7061</v>
      </c>
      <c r="U56" t="n">
        <v>242557554708.079</v>
      </c>
      <c r="V56" t="n">
        <v>242967856202.928</v>
      </c>
      <c r="W56" t="n">
        <v>242817060777.9749</v>
      </c>
      <c r="X56" t="n">
        <v>242755892207.5066</v>
      </c>
      <c r="Y56" t="n">
        <v>244175726217.5886</v>
      </c>
      <c r="Z56" t="n">
        <v>246387303169.3426</v>
      </c>
      <c r="AA56" t="n">
        <v>247940321948.6216</v>
      </c>
      <c r="AB56" t="n">
        <v>247702075890.9027</v>
      </c>
      <c r="AC56" t="n">
        <v>248747901088.3403</v>
      </c>
      <c r="AD56" t="n">
        <v>249409070726.8778</v>
      </c>
      <c r="AE56" t="n">
        <v>249816961637.6689</v>
      </c>
      <c r="AF56" t="n">
        <v>249943751663.0457</v>
      </c>
      <c r="AG56" t="n">
        <v>249079557278.3015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517567464209.4839</v>
      </c>
      <c r="D57" t="n">
        <v>543123998363.0978</v>
      </c>
      <c r="E57" t="n">
        <v>567857097869.8839</v>
      </c>
      <c r="F57" t="n">
        <v>586449064174.0016</v>
      </c>
      <c r="G57" t="n">
        <v>602591154642.207</v>
      </c>
      <c r="H57" t="n">
        <v>619236783280.5327</v>
      </c>
      <c r="I57" t="n">
        <v>634998448056.5726</v>
      </c>
      <c r="J57" t="n">
        <v>650850297633.1003</v>
      </c>
      <c r="K57" t="n">
        <v>665104858206.7366</v>
      </c>
      <c r="L57" t="n">
        <v>679800814161.9789</v>
      </c>
      <c r="M57" t="n">
        <v>694909161635.5051</v>
      </c>
      <c r="N57" t="n">
        <v>710795988441.9058</v>
      </c>
      <c r="O57" t="n">
        <v>726240183842.7715</v>
      </c>
      <c r="P57" t="n">
        <v>742314859318.5762</v>
      </c>
      <c r="Q57" t="n">
        <v>759768047561.8497</v>
      </c>
      <c r="R57" t="n">
        <v>776838612237.6805</v>
      </c>
      <c r="S57" t="n">
        <v>794005604758.4985</v>
      </c>
      <c r="T57" t="n">
        <v>810359271060.9113</v>
      </c>
      <c r="U57" t="n">
        <v>826554928558.8807</v>
      </c>
      <c r="V57" t="n">
        <v>843024228270.8202</v>
      </c>
      <c r="W57" t="n">
        <v>859479882278.5841</v>
      </c>
      <c r="X57" t="n">
        <v>876298814955.6449</v>
      </c>
      <c r="Y57" t="n">
        <v>894053763833.6139</v>
      </c>
      <c r="Z57" t="n">
        <v>911862895505.9951</v>
      </c>
      <c r="AA57" t="n">
        <v>929769003368.5249</v>
      </c>
      <c r="AB57" t="n">
        <v>948033863805.4553</v>
      </c>
      <c r="AC57" t="n">
        <v>966558860085.7867</v>
      </c>
      <c r="AD57" t="n">
        <v>985564004468.8707</v>
      </c>
      <c r="AE57" t="n">
        <v>1005251613846.029</v>
      </c>
      <c r="AF57" t="n">
        <v>1025352913690.255</v>
      </c>
      <c r="AG57" t="n">
        <v>1045866258966.064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40066940741.72858</v>
      </c>
      <c r="D58" t="n">
        <v>39963273282.65997</v>
      </c>
      <c r="E58" t="n">
        <v>43090160257.13284</v>
      </c>
      <c r="F58" t="n">
        <v>45385998212.56713</v>
      </c>
      <c r="G58" t="n">
        <v>46724028827.1759</v>
      </c>
      <c r="H58" t="n">
        <v>48199508521.68593</v>
      </c>
      <c r="I58" t="n">
        <v>49647914752.37788</v>
      </c>
      <c r="J58" t="n">
        <v>51097097531.54385</v>
      </c>
      <c r="K58" t="n">
        <v>52058786439.93092</v>
      </c>
      <c r="L58" t="n">
        <v>53055296674.74747</v>
      </c>
      <c r="M58" t="n">
        <v>54102327203.10144</v>
      </c>
      <c r="N58" t="n">
        <v>55232208757.22427</v>
      </c>
      <c r="O58" t="n">
        <v>55828706067.6603</v>
      </c>
      <c r="P58" t="n">
        <v>56401052838.03519</v>
      </c>
      <c r="Q58" t="n">
        <v>57047115322.62983</v>
      </c>
      <c r="R58" t="n">
        <v>57763960024.40997</v>
      </c>
      <c r="S58" t="n">
        <v>58432914829.07227</v>
      </c>
      <c r="T58" t="n">
        <v>59073810505.51451</v>
      </c>
      <c r="U58" t="n">
        <v>59801160345.65271</v>
      </c>
      <c r="V58" t="n">
        <v>60556246241.65037</v>
      </c>
      <c r="W58" t="n">
        <v>61340842154.46932</v>
      </c>
      <c r="X58" t="n">
        <v>62232207021.01863</v>
      </c>
      <c r="Y58" t="n">
        <v>63192735218.52469</v>
      </c>
      <c r="Z58" t="n">
        <v>64194238389.82323</v>
      </c>
      <c r="AA58" t="n">
        <v>65190340966.06115</v>
      </c>
      <c r="AB58" t="n">
        <v>66182114372.66708</v>
      </c>
      <c r="AC58" t="n">
        <v>67173793794.58627</v>
      </c>
      <c r="AD58" t="n">
        <v>68110144431.43378</v>
      </c>
      <c r="AE58" t="n">
        <v>69102419481.30505</v>
      </c>
      <c r="AF58" t="n">
        <v>70130762329.51349</v>
      </c>
      <c r="AG58" t="n">
        <v>71163641113.66467</v>
      </c>
    </row>
    <row r="59">
      <c r="A59" t="inlineStr">
        <is>
          <t>biomass</t>
        </is>
      </c>
      <c r="B59" t="inlineStr">
        <is>
          <t>wood products 16</t>
        </is>
      </c>
      <c r="C59" t="n">
        <v>696019135595.8687</v>
      </c>
      <c r="D59" t="n">
        <v>704376437575.3473</v>
      </c>
      <c r="E59" t="n">
        <v>748118193203.2767</v>
      </c>
      <c r="F59" t="n">
        <v>750005604078.9492</v>
      </c>
      <c r="G59" t="n">
        <v>752885864415.1393</v>
      </c>
      <c r="H59" t="n">
        <v>762457380735.9447</v>
      </c>
      <c r="I59" t="n">
        <v>763163184171.6821</v>
      </c>
      <c r="J59" t="n">
        <v>763343265370.7432</v>
      </c>
      <c r="K59" t="n">
        <v>760257833807.4138</v>
      </c>
      <c r="L59" t="n">
        <v>760009278678.4921</v>
      </c>
      <c r="M59" t="n">
        <v>765018635666.8853</v>
      </c>
      <c r="N59" t="n">
        <v>771079693321.6923</v>
      </c>
      <c r="O59" t="n">
        <v>774993957295.9635</v>
      </c>
      <c r="P59" t="n">
        <v>770365984500.088</v>
      </c>
      <c r="Q59" t="n">
        <v>760272011700.3002</v>
      </c>
      <c r="R59" t="n">
        <v>762591839863.0789</v>
      </c>
      <c r="S59" t="n">
        <v>763432533168.1295</v>
      </c>
      <c r="T59" t="n">
        <v>763980076859.8821</v>
      </c>
      <c r="U59" t="n">
        <v>773695331564.1665</v>
      </c>
      <c r="V59" t="n">
        <v>781083108912.866</v>
      </c>
      <c r="W59" t="n">
        <v>789506182126.1829</v>
      </c>
      <c r="X59" t="n">
        <v>806502849014.1281</v>
      </c>
      <c r="Y59" t="n">
        <v>820139498868.7524</v>
      </c>
      <c r="Z59" t="n">
        <v>836196843753.9731</v>
      </c>
      <c r="AA59" t="n">
        <v>855806142135.0673</v>
      </c>
      <c r="AB59" t="n">
        <v>877099231399.5994</v>
      </c>
      <c r="AC59" t="n">
        <v>895059882391.4768</v>
      </c>
      <c r="AD59" t="n">
        <v>910273957964.5004</v>
      </c>
      <c r="AE59" t="n">
        <v>926921718057.1354</v>
      </c>
      <c r="AF59" t="n">
        <v>944391356749.0704</v>
      </c>
      <c r="AG59" t="n">
        <v>964107192029.0133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5541971038126.579</v>
      </c>
      <c r="D60" s="193" t="n">
        <v>5488868958206.34</v>
      </c>
      <c r="E60" s="193" t="n">
        <v>5586621301245.193</v>
      </c>
      <c r="F60" s="193" t="n">
        <v>5580951585550.818</v>
      </c>
      <c r="G60" s="193" t="n">
        <v>5598002638486.951</v>
      </c>
      <c r="H60" s="193" t="n">
        <v>5612422614771.537</v>
      </c>
      <c r="I60" s="193" t="n">
        <v>5626934003710.757</v>
      </c>
      <c r="J60" s="193" t="n">
        <v>5632878318473.29</v>
      </c>
      <c r="K60" s="193" t="n">
        <v>5628161385239.949</v>
      </c>
      <c r="L60" s="193" t="n">
        <v>5626622193144.93</v>
      </c>
      <c r="M60" s="193" t="n">
        <v>5642621828880.259</v>
      </c>
      <c r="N60" s="193" t="n">
        <v>5663141838738.422</v>
      </c>
      <c r="O60" s="193" t="n">
        <v>5660803428207.355</v>
      </c>
      <c r="P60" s="193" t="n">
        <v>5656692777181.605</v>
      </c>
      <c r="Q60" s="193" t="n">
        <v>5657059872217.167</v>
      </c>
      <c r="R60" s="193" t="n">
        <v>5653452168384.159</v>
      </c>
      <c r="S60" s="193" t="n">
        <v>5644842093202.209</v>
      </c>
      <c r="T60" s="193" t="n">
        <v>5645611328145.461</v>
      </c>
      <c r="U60" s="193" t="n">
        <v>5654019788757.311</v>
      </c>
      <c r="V60" s="193" t="n">
        <v>5658065038474.396</v>
      </c>
      <c r="W60" s="193" t="n">
        <v>5652895381138.71</v>
      </c>
      <c r="X60" s="193" t="n">
        <v>5656896919481.504</v>
      </c>
      <c r="Y60" s="193" t="n">
        <v>5679876747857.644</v>
      </c>
      <c r="Z60" s="193" t="n">
        <v>5708087295707.312</v>
      </c>
      <c r="AA60" s="193" t="n">
        <v>5724128843215.392</v>
      </c>
      <c r="AB60" s="193" t="n">
        <v>5742625141942.369</v>
      </c>
      <c r="AC60" s="193" t="n">
        <v>5767981681579.759</v>
      </c>
      <c r="AD60" s="193" t="n">
        <v>5812544871214.562</v>
      </c>
      <c r="AE60" s="193" t="n">
        <v>5846941081704.589</v>
      </c>
      <c r="AF60" s="193" t="n">
        <v>5893279755852.645</v>
      </c>
      <c r="AG60" s="193" t="n">
        <v>5936453333431.108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37943753496205.58</v>
      </c>
      <c r="D61" t="n">
        <v>36948243612970.43</v>
      </c>
      <c r="E61" t="n">
        <v>36512987649934.65</v>
      </c>
      <c r="F61" t="n">
        <v>36737705579130.4</v>
      </c>
      <c r="G61" t="n">
        <v>36861410997116.86</v>
      </c>
      <c r="H61" t="n">
        <v>37130782753904.45</v>
      </c>
      <c r="I61" t="n">
        <v>37249264169867.32</v>
      </c>
      <c r="J61" t="n">
        <v>37342672204509.2</v>
      </c>
      <c r="K61" t="n">
        <v>37438980253889.06</v>
      </c>
      <c r="L61" t="n">
        <v>37539562757418.05</v>
      </c>
      <c r="M61" t="n">
        <v>37725831147717.55</v>
      </c>
      <c r="N61" t="n">
        <v>38130538910563.04</v>
      </c>
      <c r="O61" t="n">
        <v>38268516356426.53</v>
      </c>
      <c r="P61" t="n">
        <v>38484516460712.35</v>
      </c>
      <c r="Q61" t="n">
        <v>38744435806620.09</v>
      </c>
      <c r="R61" t="n">
        <v>38999289834828.61</v>
      </c>
      <c r="S61" t="n">
        <v>39201445318910.27</v>
      </c>
      <c r="T61" t="n">
        <v>39419751587850.14</v>
      </c>
      <c r="U61" t="n">
        <v>39646015473076.13</v>
      </c>
      <c r="V61" t="n">
        <v>39906395523526.07</v>
      </c>
      <c r="W61" t="n">
        <v>40192199578879.49</v>
      </c>
      <c r="X61" t="n">
        <v>40471579141682.3</v>
      </c>
      <c r="Y61" t="n">
        <v>40809659365762.15</v>
      </c>
      <c r="Z61" t="n">
        <v>41188121521356.55</v>
      </c>
      <c r="AA61" t="n">
        <v>41578342252484.88</v>
      </c>
      <c r="AB61" t="n">
        <v>42162335959872.08</v>
      </c>
      <c r="AC61" t="n">
        <v>42364555479620.58</v>
      </c>
      <c r="AD61" t="n">
        <v>43094566191327.04</v>
      </c>
      <c r="AE61" t="n">
        <v>43503919496478.75</v>
      </c>
      <c r="AF61" t="n">
        <v>43944908811380.63</v>
      </c>
      <c r="AG61" t="n">
        <v>44391979627530.49</v>
      </c>
    </row>
    <row r="62">
      <c r="A62" t="inlineStr">
        <is>
          <t>biomass</t>
        </is>
      </c>
      <c r="B62" t="inlineStr">
        <is>
          <t>chemicals 20</t>
        </is>
      </c>
      <c r="C62" t="n">
        <v>54342307307971.45</v>
      </c>
      <c r="D62" t="n">
        <v>53277864615342.73</v>
      </c>
      <c r="E62" t="n">
        <v>53138539655574.58</v>
      </c>
      <c r="F62" t="n">
        <v>53001072361936.66</v>
      </c>
      <c r="G62" t="n">
        <v>52932338715117.71</v>
      </c>
      <c r="H62" t="n">
        <v>52863605068298.75</v>
      </c>
      <c r="I62" t="n">
        <v>52793013755349.55</v>
      </c>
      <c r="J62" t="n">
        <v>52724280108530.59</v>
      </c>
      <c r="K62" t="n">
        <v>52690842118186.24</v>
      </c>
      <c r="L62" t="n">
        <v>52655546461711.64</v>
      </c>
      <c r="M62" t="n">
        <v>52620250805237.04</v>
      </c>
      <c r="N62" t="n">
        <v>52586812814892.68</v>
      </c>
      <c r="O62" t="n">
        <v>52586812814892.68</v>
      </c>
      <c r="P62" t="n">
        <v>52586812814892.68</v>
      </c>
      <c r="Q62" t="n">
        <v>52586812814892.68</v>
      </c>
      <c r="R62" t="n">
        <v>52586812814892.68</v>
      </c>
      <c r="S62" t="n">
        <v>52586812814892.68</v>
      </c>
      <c r="T62" t="n">
        <v>52586812814892.68</v>
      </c>
      <c r="U62" t="n">
        <v>52586812814892.68</v>
      </c>
      <c r="V62" t="n">
        <v>52586812814892.68</v>
      </c>
      <c r="W62" t="n">
        <v>52586812814892.68</v>
      </c>
      <c r="X62" t="n">
        <v>52586812814892.68</v>
      </c>
      <c r="Y62" t="n">
        <v>52586812814892.68</v>
      </c>
      <c r="Z62" t="n">
        <v>52586812814892.68</v>
      </c>
      <c r="AA62" t="n">
        <v>52586812814892.68</v>
      </c>
      <c r="AB62" t="n">
        <v>52586812814892.68</v>
      </c>
      <c r="AC62" t="n">
        <v>52586812814892.68</v>
      </c>
      <c r="AD62" t="n">
        <v>52586812814892.68</v>
      </c>
      <c r="AE62" t="n">
        <v>52586812814892.68</v>
      </c>
      <c r="AF62" t="n">
        <v>52586812814892.68</v>
      </c>
      <c r="AG62" t="n">
        <v>52586812814892.68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110469321889.3451</v>
      </c>
      <c r="D63" t="n">
        <v>110469321889.3451</v>
      </c>
      <c r="E63" t="n">
        <v>110469321889.3451</v>
      </c>
      <c r="F63" t="n">
        <v>110469321889.3451</v>
      </c>
      <c r="G63" t="n">
        <v>110469321889.3451</v>
      </c>
      <c r="H63" t="n">
        <v>110469321889.3451</v>
      </c>
      <c r="I63" t="n">
        <v>110469321889.3451</v>
      </c>
      <c r="J63" t="n">
        <v>110469321889.3451</v>
      </c>
      <c r="K63" t="n">
        <v>110469321889.3451</v>
      </c>
      <c r="L63" t="n">
        <v>110469321889.3451</v>
      </c>
      <c r="M63" t="n">
        <v>110469321889.3451</v>
      </c>
      <c r="N63" t="n">
        <v>110469321889.3451</v>
      </c>
      <c r="O63" t="n">
        <v>110469321889.3451</v>
      </c>
      <c r="P63" t="n">
        <v>110469321889.3451</v>
      </c>
      <c r="Q63" t="n">
        <v>110469321889.3451</v>
      </c>
      <c r="R63" t="n">
        <v>110469321889.3451</v>
      </c>
      <c r="S63" t="n">
        <v>110469321889.3451</v>
      </c>
      <c r="T63" t="n">
        <v>110469321889.3451</v>
      </c>
      <c r="U63" t="n">
        <v>110469321889.3451</v>
      </c>
      <c r="V63" t="n">
        <v>110469321889.3451</v>
      </c>
      <c r="W63" t="n">
        <v>110469321889.3451</v>
      </c>
      <c r="X63" t="n">
        <v>110469321889.3451</v>
      </c>
      <c r="Y63" t="n">
        <v>110469321889.3451</v>
      </c>
      <c r="Z63" t="n">
        <v>110469321889.3451</v>
      </c>
      <c r="AA63" t="n">
        <v>110469321889.3451</v>
      </c>
      <c r="AB63" t="n">
        <v>110469321889.3451</v>
      </c>
      <c r="AC63" t="n">
        <v>110469321889.3451</v>
      </c>
      <c r="AD63" t="n">
        <v>110469321889.3451</v>
      </c>
      <c r="AE63" t="n">
        <v>110469321889.3451</v>
      </c>
      <c r="AF63" t="n">
        <v>110469321889.3451</v>
      </c>
      <c r="AG63" t="n">
        <v>110469321889.3451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222026884130.3034</v>
      </c>
      <c r="D64" t="n">
        <v>222026884130.3034</v>
      </c>
      <c r="E64" t="n">
        <v>222026884130.3034</v>
      </c>
      <c r="F64" t="n">
        <v>222026884130.3034</v>
      </c>
      <c r="G64" t="n">
        <v>222026884130.3034</v>
      </c>
      <c r="H64" t="n">
        <v>222026884130.3034</v>
      </c>
      <c r="I64" t="n">
        <v>222026884130.3034</v>
      </c>
      <c r="J64" t="n">
        <v>222026884130.3034</v>
      </c>
      <c r="K64" t="n">
        <v>222026884130.3034</v>
      </c>
      <c r="L64" t="n">
        <v>222026884130.3034</v>
      </c>
      <c r="M64" t="n">
        <v>222026884130.3034</v>
      </c>
      <c r="N64" t="n">
        <v>222026884130.3034</v>
      </c>
      <c r="O64" t="n">
        <v>222026884130.3034</v>
      </c>
      <c r="P64" t="n">
        <v>222026884130.3034</v>
      </c>
      <c r="Q64" t="n">
        <v>222026884130.3034</v>
      </c>
      <c r="R64" t="n">
        <v>222026884130.3034</v>
      </c>
      <c r="S64" t="n">
        <v>222026884130.3034</v>
      </c>
      <c r="T64" t="n">
        <v>222026884130.3034</v>
      </c>
      <c r="U64" t="n">
        <v>222026884130.3034</v>
      </c>
      <c r="V64" t="n">
        <v>222026884130.3034</v>
      </c>
      <c r="W64" t="n">
        <v>222026884130.3034</v>
      </c>
      <c r="X64" t="n">
        <v>222026884130.3034</v>
      </c>
      <c r="Y64" t="n">
        <v>222026884130.3034</v>
      </c>
      <c r="Z64" t="n">
        <v>222026884130.3034</v>
      </c>
      <c r="AA64" t="n">
        <v>222026884130.3034</v>
      </c>
      <c r="AB64" t="n">
        <v>222026884130.3034</v>
      </c>
      <c r="AC64" t="n">
        <v>222026884130.3034</v>
      </c>
      <c r="AD64" t="n">
        <v>222026884130.3034</v>
      </c>
      <c r="AE64" t="n">
        <v>222026884130.3034</v>
      </c>
      <c r="AF64" t="n">
        <v>222026884130.3034</v>
      </c>
      <c r="AG64" t="n">
        <v>222026884130.3034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800139558584.1736</v>
      </c>
      <c r="D65" t="n">
        <v>753663044763.1082</v>
      </c>
      <c r="E65" t="n">
        <v>735533121533.4452</v>
      </c>
      <c r="F65" t="n">
        <v>715980026887.8131</v>
      </c>
      <c r="G65" t="n">
        <v>694626838753.8003</v>
      </c>
      <c r="H65" t="n">
        <v>672038703129.0939</v>
      </c>
      <c r="I65" t="n">
        <v>646123426936.2203</v>
      </c>
      <c r="J65" t="n">
        <v>618092815639.1163</v>
      </c>
      <c r="K65" t="n">
        <v>588221991684.295</v>
      </c>
      <c r="L65" t="n">
        <v>557858798979.8667</v>
      </c>
      <c r="M65" t="n">
        <v>528840014709.6313</v>
      </c>
      <c r="N65" t="n">
        <v>500842851861.0366</v>
      </c>
      <c r="O65" t="n">
        <v>472100654855.9479</v>
      </c>
      <c r="P65" t="n">
        <v>444996209389.2441</v>
      </c>
      <c r="Q65" t="n">
        <v>407265548024.4371</v>
      </c>
      <c r="R65" t="n">
        <v>407557932146.646</v>
      </c>
      <c r="S65" t="n">
        <v>407168185007.494</v>
      </c>
      <c r="T65" t="n">
        <v>406215157143.3035</v>
      </c>
      <c r="U65" t="n">
        <v>405695568058.9456</v>
      </c>
      <c r="V65" t="n">
        <v>405303049356.4797</v>
      </c>
      <c r="W65" t="n">
        <v>406907204910.6655</v>
      </c>
      <c r="X65" t="n">
        <v>409192026907.5788</v>
      </c>
      <c r="Y65" t="n">
        <v>410716460498.0051</v>
      </c>
      <c r="Z65" t="n">
        <v>412981512712.4976</v>
      </c>
      <c r="AA65" t="n">
        <v>415617079735.1625</v>
      </c>
      <c r="AB65" t="n">
        <v>418128232018.3502</v>
      </c>
      <c r="AC65" t="n">
        <v>420548365319.252</v>
      </c>
      <c r="AD65" t="n">
        <v>422838656674.9481</v>
      </c>
      <c r="AE65" t="n">
        <v>425880895288.0272</v>
      </c>
      <c r="AF65" t="n">
        <v>429501537034.3396</v>
      </c>
      <c r="AG65" t="n">
        <v>433789704008.7321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1228125993482.865</v>
      </c>
      <c r="D66" s="193" t="n">
        <v>1228125993482.865</v>
      </c>
      <c r="E66" s="193" t="n">
        <v>1228125993482.865</v>
      </c>
      <c r="F66" s="193" t="n">
        <v>1228125993482.865</v>
      </c>
      <c r="G66" s="193" t="n">
        <v>1228125993482.865</v>
      </c>
      <c r="H66" s="193" t="n">
        <v>1228125993482.865</v>
      </c>
      <c r="I66" s="193" t="n">
        <v>1228125993482.865</v>
      </c>
      <c r="J66" s="193" t="n">
        <v>1228125993482.865</v>
      </c>
      <c r="K66" s="193" t="n">
        <v>1228125993482.865</v>
      </c>
      <c r="L66" s="193" t="n">
        <v>1228125993482.865</v>
      </c>
      <c r="M66" s="193" t="n">
        <v>1228125993482.865</v>
      </c>
      <c r="N66" s="193" t="n">
        <v>1228125993482.865</v>
      </c>
      <c r="O66" s="193" t="n">
        <v>1228125993482.865</v>
      </c>
      <c r="P66" s="193" t="n">
        <v>1228125993482.865</v>
      </c>
      <c r="Q66" s="193" t="n">
        <v>1228125993482.865</v>
      </c>
      <c r="R66" s="193" t="n">
        <v>1228125993482.865</v>
      </c>
      <c r="S66" s="193" t="n">
        <v>1228125993482.865</v>
      </c>
      <c r="T66" s="193" t="n">
        <v>1228125993482.865</v>
      </c>
      <c r="U66" s="193" t="n">
        <v>1228125993482.865</v>
      </c>
      <c r="V66" s="193" t="n">
        <v>1228125993482.865</v>
      </c>
      <c r="W66" s="193" t="n">
        <v>1228125993482.865</v>
      </c>
      <c r="X66" s="193" t="n">
        <v>1228125993482.865</v>
      </c>
      <c r="Y66" s="193" t="n">
        <v>1228125993482.865</v>
      </c>
      <c r="Z66" s="193" t="n">
        <v>1228125993482.865</v>
      </c>
      <c r="AA66" s="193" t="n">
        <v>1228125993482.865</v>
      </c>
      <c r="AB66" s="193" t="n">
        <v>1228125993482.865</v>
      </c>
      <c r="AC66" s="193" t="n">
        <v>1228125993482.865</v>
      </c>
      <c r="AD66" s="193" t="n">
        <v>1228125993482.865</v>
      </c>
      <c r="AE66" s="193" t="n">
        <v>1228125993482.865</v>
      </c>
      <c r="AF66" s="193" t="n">
        <v>1228125993482.865</v>
      </c>
      <c r="AG66" s="193" t="n">
        <v>1228125993482.865</v>
      </c>
    </row>
    <row r="67">
      <c r="A67" t="inlineStr">
        <is>
          <t>biomass</t>
        </is>
      </c>
      <c r="B67" t="inlineStr">
        <is>
          <t>other metals 242</t>
        </is>
      </c>
      <c r="C67" t="n">
        <v>368425199779.5123</v>
      </c>
      <c r="D67" t="n">
        <v>368425199779.5123</v>
      </c>
      <c r="E67" t="n">
        <v>368425199779.5123</v>
      </c>
      <c r="F67" t="n">
        <v>368425199779.5123</v>
      </c>
      <c r="G67" t="n">
        <v>368425199779.5123</v>
      </c>
      <c r="H67" t="n">
        <v>368425199779.5123</v>
      </c>
      <c r="I67" t="n">
        <v>368425199779.5123</v>
      </c>
      <c r="J67" t="n">
        <v>368425199779.5123</v>
      </c>
      <c r="K67" t="n">
        <v>368425199779.5123</v>
      </c>
      <c r="L67" t="n">
        <v>368425199779.5123</v>
      </c>
      <c r="M67" t="n">
        <v>368425199779.5123</v>
      </c>
      <c r="N67" t="n">
        <v>368425199779.5123</v>
      </c>
      <c r="O67" t="n">
        <v>368425199779.5123</v>
      </c>
      <c r="P67" t="n">
        <v>368425199779.5123</v>
      </c>
      <c r="Q67" t="n">
        <v>368425199779.5123</v>
      </c>
      <c r="R67" t="n">
        <v>368425199779.5123</v>
      </c>
      <c r="S67" t="n">
        <v>368425199779.5123</v>
      </c>
      <c r="T67" t="n">
        <v>368425199779.5123</v>
      </c>
      <c r="U67" t="n">
        <v>368425199779.5123</v>
      </c>
      <c r="V67" t="n">
        <v>368425199779.5123</v>
      </c>
      <c r="W67" t="n">
        <v>368425199779.5123</v>
      </c>
      <c r="X67" t="n">
        <v>368425199779.5123</v>
      </c>
      <c r="Y67" t="n">
        <v>368425199779.5123</v>
      </c>
      <c r="Z67" t="n">
        <v>368425199779.5123</v>
      </c>
      <c r="AA67" t="n">
        <v>368425199779.5123</v>
      </c>
      <c r="AB67" t="n">
        <v>368425199779.5123</v>
      </c>
      <c r="AC67" t="n">
        <v>368425199779.5123</v>
      </c>
      <c r="AD67" t="n">
        <v>368425199779.5123</v>
      </c>
      <c r="AE67" t="n">
        <v>368425199779.5123</v>
      </c>
      <c r="AF67" t="n">
        <v>368425199779.5123</v>
      </c>
      <c r="AG67" t="n">
        <v>368425199779.5123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113705396843.748</v>
      </c>
      <c r="D68" t="n">
        <v>113705396843.748</v>
      </c>
      <c r="E68" t="n">
        <v>113705396843.748</v>
      </c>
      <c r="F68" t="n">
        <v>113705396843.748</v>
      </c>
      <c r="G68" t="n">
        <v>113705396843.748</v>
      </c>
      <c r="H68" t="n">
        <v>113705396843.748</v>
      </c>
      <c r="I68" t="n">
        <v>113705396843.748</v>
      </c>
      <c r="J68" t="n">
        <v>113705396843.748</v>
      </c>
      <c r="K68" t="n">
        <v>113705396843.748</v>
      </c>
      <c r="L68" t="n">
        <v>113705396843.748</v>
      </c>
      <c r="M68" t="n">
        <v>113705396843.748</v>
      </c>
      <c r="N68" t="n">
        <v>113705396843.748</v>
      </c>
      <c r="O68" t="n">
        <v>113705396843.748</v>
      </c>
      <c r="P68" t="n">
        <v>113705396843.748</v>
      </c>
      <c r="Q68" t="n">
        <v>113705396843.748</v>
      </c>
      <c r="R68" t="n">
        <v>113705396843.748</v>
      </c>
      <c r="S68" t="n">
        <v>113705396843.748</v>
      </c>
      <c r="T68" t="n">
        <v>113705396843.748</v>
      </c>
      <c r="U68" t="n">
        <v>113705396843.748</v>
      </c>
      <c r="V68" t="n">
        <v>113705396843.748</v>
      </c>
      <c r="W68" t="n">
        <v>113705396843.748</v>
      </c>
      <c r="X68" t="n">
        <v>113705396843.748</v>
      </c>
      <c r="Y68" t="n">
        <v>113705396843.748</v>
      </c>
      <c r="Z68" t="n">
        <v>113705396843.748</v>
      </c>
      <c r="AA68" t="n">
        <v>113705396843.748</v>
      </c>
      <c r="AB68" t="n">
        <v>113705396843.748</v>
      </c>
      <c r="AC68" t="n">
        <v>113705396843.748</v>
      </c>
      <c r="AD68" t="n">
        <v>113705396843.748</v>
      </c>
      <c r="AE68" t="n">
        <v>113705396843.748</v>
      </c>
      <c r="AF68" t="n">
        <v>113705396843.748</v>
      </c>
      <c r="AG68" t="n">
        <v>113705396843.748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3276122355.217817</v>
      </c>
      <c r="D69" s="118" t="n">
        <v>3276122355.217817</v>
      </c>
      <c r="E69" s="118" t="n">
        <v>3276122355.217817</v>
      </c>
      <c r="F69" s="118" t="n">
        <v>3276122355.217817</v>
      </c>
      <c r="G69" s="118" t="n">
        <v>3276122355.217817</v>
      </c>
      <c r="H69" s="118" t="n">
        <v>3276122355.217817</v>
      </c>
      <c r="I69" s="118" t="n">
        <v>3276122355.217817</v>
      </c>
      <c r="J69" s="118" t="n">
        <v>3276122355.217817</v>
      </c>
      <c r="K69" s="118" t="n">
        <v>3276122355.217817</v>
      </c>
      <c r="L69" s="118" t="n">
        <v>3276122355.217817</v>
      </c>
      <c r="M69" s="118" t="n">
        <v>3276122355.217817</v>
      </c>
      <c r="N69" s="118" t="n">
        <v>3276122355.217817</v>
      </c>
      <c r="O69" s="118" t="n">
        <v>3276122355.217817</v>
      </c>
      <c r="P69" s="118" t="n">
        <v>3276122355.217817</v>
      </c>
      <c r="Q69" s="118" t="n">
        <v>3276122355.217817</v>
      </c>
      <c r="R69" s="118" t="n">
        <v>3276122355.217817</v>
      </c>
      <c r="S69" s="118" t="n">
        <v>3276122355.217817</v>
      </c>
      <c r="T69" s="118" t="n">
        <v>3276122355.217817</v>
      </c>
      <c r="U69" s="118" t="n">
        <v>3276122355.217817</v>
      </c>
      <c r="V69" s="118" t="n">
        <v>3276122355.217817</v>
      </c>
      <c r="W69" s="118" t="n">
        <v>3276122355.217817</v>
      </c>
      <c r="X69" s="118" t="n">
        <v>3276122355.217817</v>
      </c>
      <c r="Y69" s="118" t="n">
        <v>3276122355.217817</v>
      </c>
      <c r="Z69" s="118" t="n">
        <v>3276122355.217817</v>
      </c>
      <c r="AA69" s="118" t="n">
        <v>3276122355.217817</v>
      </c>
      <c r="AB69" s="118" t="n">
        <v>3276122355.217817</v>
      </c>
      <c r="AC69" s="118" t="n">
        <v>3276122355.217817</v>
      </c>
      <c r="AD69" s="118" t="n">
        <v>3276122355.217817</v>
      </c>
      <c r="AE69" s="118" t="n">
        <v>3276122355.217817</v>
      </c>
      <c r="AF69" s="118" t="n">
        <v>3276122355.217817</v>
      </c>
      <c r="AG69" s="118" t="n">
        <v>3276122355.217817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13144702486.86348</v>
      </c>
      <c r="D70" t="n">
        <v>13144702486.86348</v>
      </c>
      <c r="E70" t="n">
        <v>13144702486.86348</v>
      </c>
      <c r="F70" t="n">
        <v>13144702486.86348</v>
      </c>
      <c r="G70" t="n">
        <v>13144702486.86348</v>
      </c>
      <c r="H70" t="n">
        <v>13144702486.86348</v>
      </c>
      <c r="I70" t="n">
        <v>13144702486.86348</v>
      </c>
      <c r="J70" t="n">
        <v>13144702486.86348</v>
      </c>
      <c r="K70" t="n">
        <v>13144702486.86348</v>
      </c>
      <c r="L70" t="n">
        <v>13144702486.86348</v>
      </c>
      <c r="M70" t="n">
        <v>13144702486.86348</v>
      </c>
      <c r="N70" t="n">
        <v>13144702486.86348</v>
      </c>
      <c r="O70" t="n">
        <v>13144702486.86348</v>
      </c>
      <c r="P70" t="n">
        <v>13144702486.86348</v>
      </c>
      <c r="Q70" t="n">
        <v>13144702486.86348</v>
      </c>
      <c r="R70" t="n">
        <v>13144702486.86348</v>
      </c>
      <c r="S70" t="n">
        <v>13144702486.86348</v>
      </c>
      <c r="T70" t="n">
        <v>13144702486.86348</v>
      </c>
      <c r="U70" t="n">
        <v>13144702486.86348</v>
      </c>
      <c r="V70" t="n">
        <v>13144702486.86348</v>
      </c>
      <c r="W70" t="n">
        <v>13144702486.86348</v>
      </c>
      <c r="X70" t="n">
        <v>13144702486.86348</v>
      </c>
      <c r="Y70" t="n">
        <v>13144702486.86348</v>
      </c>
      <c r="Z70" t="n">
        <v>13144702486.86348</v>
      </c>
      <c r="AA70" t="n">
        <v>13144702486.86348</v>
      </c>
      <c r="AB70" t="n">
        <v>13144702486.86348</v>
      </c>
      <c r="AC70" t="n">
        <v>13144702486.86348</v>
      </c>
      <c r="AD70" t="n">
        <v>13144702486.86348</v>
      </c>
      <c r="AE70" t="n">
        <v>13144702486.86348</v>
      </c>
      <c r="AF70" t="n">
        <v>13144702486.86348</v>
      </c>
      <c r="AG70" t="n">
        <v>13144702486.86348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111398595491.9249</v>
      </c>
      <c r="D71" s="193" t="n">
        <v>111398595491.9249</v>
      </c>
      <c r="E71" s="193" t="n">
        <v>111398595491.9249</v>
      </c>
      <c r="F71" s="193" t="n">
        <v>111398595491.9249</v>
      </c>
      <c r="G71" s="193" t="n">
        <v>111398595491.9249</v>
      </c>
      <c r="H71" s="193" t="n">
        <v>111398595491.9249</v>
      </c>
      <c r="I71" s="193" t="n">
        <v>111398595491.9249</v>
      </c>
      <c r="J71" s="193" t="n">
        <v>111398595491.9249</v>
      </c>
      <c r="K71" s="193" t="n">
        <v>111398595491.9249</v>
      </c>
      <c r="L71" s="193" t="n">
        <v>111398595491.9249</v>
      </c>
      <c r="M71" s="193" t="n">
        <v>111398595491.9249</v>
      </c>
      <c r="N71" s="193" t="n">
        <v>111398595491.9249</v>
      </c>
      <c r="O71" s="193" t="n">
        <v>111398595491.9249</v>
      </c>
      <c r="P71" s="193" t="n">
        <v>111398595491.9249</v>
      </c>
      <c r="Q71" s="193" t="n">
        <v>111398595491.9249</v>
      </c>
      <c r="R71" s="193" t="n">
        <v>111398595491.9249</v>
      </c>
      <c r="S71" s="193" t="n">
        <v>111398595491.9249</v>
      </c>
      <c r="T71" s="193" t="n">
        <v>111398595491.9249</v>
      </c>
      <c r="U71" s="193" t="n">
        <v>111398595491.9249</v>
      </c>
      <c r="V71" s="193" t="n">
        <v>111398595491.9249</v>
      </c>
      <c r="W71" s="193" t="n">
        <v>111398595491.9249</v>
      </c>
      <c r="X71" s="193" t="n">
        <v>111398595491.9249</v>
      </c>
      <c r="Y71" s="193" t="n">
        <v>111398595491.9249</v>
      </c>
      <c r="Z71" s="193" t="n">
        <v>111398595491.9249</v>
      </c>
      <c r="AA71" s="193" t="n">
        <v>111398595491.9249</v>
      </c>
      <c r="AB71" s="193" t="n">
        <v>111398595491.9249</v>
      </c>
      <c r="AC71" s="193" t="n">
        <v>111398595491.9249</v>
      </c>
      <c r="AD71" s="193" t="n">
        <v>111398595491.9249</v>
      </c>
      <c r="AE71" s="193" t="n">
        <v>111398595491.9249</v>
      </c>
      <c r="AF71" s="193" t="n">
        <v>111398595491.9249</v>
      </c>
      <c r="AG71" s="193" t="n">
        <v>111398595491.9249</v>
      </c>
    </row>
    <row r="72">
      <c r="A72" t="inlineStr">
        <is>
          <t>biomass</t>
        </is>
      </c>
      <c r="B72" t="inlineStr">
        <is>
          <t>road vehicles 29</t>
        </is>
      </c>
      <c r="C72" t="n">
        <v>12415239201.54606</v>
      </c>
      <c r="D72" t="n">
        <v>12415239201.54606</v>
      </c>
      <c r="E72" t="n">
        <v>12415239201.54606</v>
      </c>
      <c r="F72" t="n">
        <v>12415239201.54606</v>
      </c>
      <c r="G72" t="n">
        <v>12415239201.54606</v>
      </c>
      <c r="H72" t="n">
        <v>12415239201.54606</v>
      </c>
      <c r="I72" t="n">
        <v>12415239201.54606</v>
      </c>
      <c r="J72" t="n">
        <v>12415239201.54606</v>
      </c>
      <c r="K72" t="n">
        <v>12415239201.54606</v>
      </c>
      <c r="L72" t="n">
        <v>12415239201.54606</v>
      </c>
      <c r="M72" t="n">
        <v>12415239201.54606</v>
      </c>
      <c r="N72" t="n">
        <v>12415239201.54606</v>
      </c>
      <c r="O72" t="n">
        <v>12415239201.54606</v>
      </c>
      <c r="P72" t="n">
        <v>12415239201.54606</v>
      </c>
      <c r="Q72" t="n">
        <v>12415239201.54606</v>
      </c>
      <c r="R72" t="n">
        <v>12415239201.54606</v>
      </c>
      <c r="S72" t="n">
        <v>12415239201.54606</v>
      </c>
      <c r="T72" t="n">
        <v>12415239201.54606</v>
      </c>
      <c r="U72" t="n">
        <v>12415239201.54606</v>
      </c>
      <c r="V72" t="n">
        <v>12415239201.54606</v>
      </c>
      <c r="W72" t="n">
        <v>12415239201.54606</v>
      </c>
      <c r="X72" t="n">
        <v>12415239201.54606</v>
      </c>
      <c r="Y72" t="n">
        <v>12415239201.54606</v>
      </c>
      <c r="Z72" t="n">
        <v>12415239201.54606</v>
      </c>
      <c r="AA72" t="n">
        <v>12415239201.54606</v>
      </c>
      <c r="AB72" t="n">
        <v>12415239201.54606</v>
      </c>
      <c r="AC72" t="n">
        <v>12415239201.54606</v>
      </c>
      <c r="AD72" t="n">
        <v>12415239201.54606</v>
      </c>
      <c r="AE72" t="n">
        <v>12415239201.54606</v>
      </c>
      <c r="AF72" t="n">
        <v>12415239201.54606</v>
      </c>
      <c r="AG72" t="n">
        <v>12415239201.54606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24024748594.5656</v>
      </c>
      <c r="D73" t="n">
        <v>24024748594.5656</v>
      </c>
      <c r="E73" t="n">
        <v>24024748594.5656</v>
      </c>
      <c r="F73" t="n">
        <v>24024748594.5656</v>
      </c>
      <c r="G73" t="n">
        <v>24024748594.5656</v>
      </c>
      <c r="H73" t="n">
        <v>24024748594.5656</v>
      </c>
      <c r="I73" t="n">
        <v>24024748594.5656</v>
      </c>
      <c r="J73" t="n">
        <v>24024748594.5656</v>
      </c>
      <c r="K73" t="n">
        <v>24024748594.5656</v>
      </c>
      <c r="L73" t="n">
        <v>24024748594.5656</v>
      </c>
      <c r="M73" t="n">
        <v>24024748594.5656</v>
      </c>
      <c r="N73" t="n">
        <v>24024748594.5656</v>
      </c>
      <c r="O73" t="n">
        <v>24024748594.5656</v>
      </c>
      <c r="P73" t="n">
        <v>24024748594.5656</v>
      </c>
      <c r="Q73" t="n">
        <v>24024748594.5656</v>
      </c>
      <c r="R73" t="n">
        <v>24024748594.5656</v>
      </c>
      <c r="S73" t="n">
        <v>24024748594.5656</v>
      </c>
      <c r="T73" t="n">
        <v>24024748594.5656</v>
      </c>
      <c r="U73" t="n">
        <v>24024748594.5656</v>
      </c>
      <c r="V73" t="n">
        <v>24024748594.5656</v>
      </c>
      <c r="W73" t="n">
        <v>24024748594.5656</v>
      </c>
      <c r="X73" t="n">
        <v>24024748594.5656</v>
      </c>
      <c r="Y73" t="n">
        <v>24024748594.5656</v>
      </c>
      <c r="Z73" t="n">
        <v>24024748594.5656</v>
      </c>
      <c r="AA73" t="n">
        <v>24024748594.5656</v>
      </c>
      <c r="AB73" t="n">
        <v>24024748594.5656</v>
      </c>
      <c r="AC73" t="n">
        <v>24024748594.5656</v>
      </c>
      <c r="AD73" t="n">
        <v>24024748594.5656</v>
      </c>
      <c r="AE73" t="n">
        <v>24024748594.5656</v>
      </c>
      <c r="AF73" t="n">
        <v>24024748594.5656</v>
      </c>
      <c r="AG73" t="n">
        <v>24024748594.5656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77698979817.02058</v>
      </c>
      <c r="D74" t="n">
        <v>77497944857.50682</v>
      </c>
      <c r="E74" t="n">
        <v>83561695256.76405</v>
      </c>
      <c r="F74" t="n">
        <v>88013851165.35471</v>
      </c>
      <c r="G74" t="n">
        <v>90608599149.46439</v>
      </c>
      <c r="H74" t="n">
        <v>93469892397.2606</v>
      </c>
      <c r="I74" t="n">
        <v>96278683994.57298</v>
      </c>
      <c r="J74" t="n">
        <v>99088981497.32994</v>
      </c>
      <c r="K74" t="n">
        <v>100953916670.8107</v>
      </c>
      <c r="L74" t="n">
        <v>102886378375.8749</v>
      </c>
      <c r="M74" t="n">
        <v>104916810507.3117</v>
      </c>
      <c r="N74" t="n">
        <v>107107909763.8112</v>
      </c>
      <c r="O74" t="n">
        <v>108264654741.7528</v>
      </c>
      <c r="P74" t="n">
        <v>109374566288.1909</v>
      </c>
      <c r="Q74" t="n">
        <v>110627429497.1549</v>
      </c>
      <c r="R74" t="n">
        <v>112017555645.6568</v>
      </c>
      <c r="S74" t="n">
        <v>113314812309.2239</v>
      </c>
      <c r="T74" t="n">
        <v>114557655893.1574</v>
      </c>
      <c r="U74" t="n">
        <v>115968153912.2875</v>
      </c>
      <c r="V74" t="n">
        <v>117432438499.7089</v>
      </c>
      <c r="W74" t="n">
        <v>118953949772.2465</v>
      </c>
      <c r="X74" t="n">
        <v>120682510513.1839</v>
      </c>
      <c r="Y74" t="n">
        <v>122545194802.2785</v>
      </c>
      <c r="Z74" t="n">
        <v>124487338955.3599</v>
      </c>
      <c r="AA74" t="n">
        <v>126419010117.0212</v>
      </c>
      <c r="AB74" t="n">
        <v>128342286026.696</v>
      </c>
      <c r="AC74" t="n">
        <v>130265379678.5257</v>
      </c>
      <c r="AD74" t="n">
        <v>132081178136.9864</v>
      </c>
      <c r="AE74" t="n">
        <v>134005426847.909</v>
      </c>
      <c r="AF74" t="n">
        <v>135999619285.0847</v>
      </c>
      <c r="AG74" t="n">
        <v>138002607941.5061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265753815141.2257</v>
      </c>
      <c r="D76" t="n">
        <v>265753815141.2257</v>
      </c>
      <c r="E76" t="n">
        <v>265753815141.2257</v>
      </c>
      <c r="F76" t="n">
        <v>265753815141.2257</v>
      </c>
      <c r="G76" t="n">
        <v>265753815141.2257</v>
      </c>
      <c r="H76" t="n">
        <v>265753815141.2257</v>
      </c>
      <c r="I76" t="n">
        <v>265753815141.2257</v>
      </c>
      <c r="J76" t="n">
        <v>265753815141.2257</v>
      </c>
      <c r="K76" t="n">
        <v>265753815141.2257</v>
      </c>
      <c r="L76" t="n">
        <v>265753815141.2257</v>
      </c>
      <c r="M76" t="n">
        <v>265753815141.2257</v>
      </c>
      <c r="N76" t="n">
        <v>265753815141.2257</v>
      </c>
      <c r="O76" t="n">
        <v>265753815141.2257</v>
      </c>
      <c r="P76" t="n">
        <v>265753815141.2257</v>
      </c>
      <c r="Q76" t="n">
        <v>265753815141.2257</v>
      </c>
      <c r="R76" t="n">
        <v>265753815141.2257</v>
      </c>
      <c r="S76" t="n">
        <v>265753815141.2257</v>
      </c>
      <c r="T76" t="n">
        <v>265753815141.2257</v>
      </c>
      <c r="U76" t="n">
        <v>265753815141.2257</v>
      </c>
      <c r="V76" t="n">
        <v>265753815141.2257</v>
      </c>
      <c r="W76" t="n">
        <v>265753815141.2257</v>
      </c>
      <c r="X76" t="n">
        <v>265753815141.2257</v>
      </c>
      <c r="Y76" t="n">
        <v>265753815141.2257</v>
      </c>
      <c r="Z76" t="n">
        <v>265753815141.2257</v>
      </c>
      <c r="AA76" t="n">
        <v>265753815141.2257</v>
      </c>
      <c r="AB76" t="n">
        <v>265753815141.2257</v>
      </c>
      <c r="AC76" t="n">
        <v>265753815141.2257</v>
      </c>
      <c r="AD76" t="n">
        <v>265753815141.2257</v>
      </c>
      <c r="AE76" t="n">
        <v>265753815141.2257</v>
      </c>
      <c r="AF76" t="n">
        <v>265753815141.2257</v>
      </c>
      <c r="AG76" t="n">
        <v>265753815141.2257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997162108496.8531</v>
      </c>
      <c r="D77" t="n">
        <v>997162108496.8531</v>
      </c>
      <c r="E77" t="n">
        <v>997162108496.8531</v>
      </c>
      <c r="F77" t="n">
        <v>997162108496.8531</v>
      </c>
      <c r="G77" t="n">
        <v>997162108496.8531</v>
      </c>
      <c r="H77" t="n">
        <v>997162108496.8531</v>
      </c>
      <c r="I77" t="n">
        <v>997162108496.8531</v>
      </c>
      <c r="J77" t="n">
        <v>997162108496.8531</v>
      </c>
      <c r="K77" t="n">
        <v>997162108496.8531</v>
      </c>
      <c r="L77" t="n">
        <v>997162108496.8531</v>
      </c>
      <c r="M77" t="n">
        <v>997162108496.8531</v>
      </c>
      <c r="N77" t="n">
        <v>997162108496.8531</v>
      </c>
      <c r="O77" t="n">
        <v>997162108496.8531</v>
      </c>
      <c r="P77" t="n">
        <v>997162108496.8531</v>
      </c>
      <c r="Q77" t="n">
        <v>997162108496.8531</v>
      </c>
      <c r="R77" t="n">
        <v>997162108496.8531</v>
      </c>
      <c r="S77" t="n">
        <v>997162108496.8531</v>
      </c>
      <c r="T77" t="n">
        <v>997162108496.8531</v>
      </c>
      <c r="U77" t="n">
        <v>997162108496.8531</v>
      </c>
      <c r="V77" t="n">
        <v>997162108496.8531</v>
      </c>
      <c r="W77" t="n">
        <v>997162108496.8531</v>
      </c>
      <c r="X77" t="n">
        <v>997162108496.8531</v>
      </c>
      <c r="Y77" t="n">
        <v>997162108496.8531</v>
      </c>
      <c r="Z77" t="n">
        <v>997162108496.8531</v>
      </c>
      <c r="AA77" t="n">
        <v>997162108496.8531</v>
      </c>
      <c r="AB77" t="n">
        <v>997162108496.8531</v>
      </c>
      <c r="AC77" t="n">
        <v>997162108496.8531</v>
      </c>
      <c r="AD77" t="n">
        <v>997162108496.8531</v>
      </c>
      <c r="AE77" t="n">
        <v>997162108496.8531</v>
      </c>
      <c r="AF77" t="n">
        <v>997162108496.8531</v>
      </c>
      <c r="AG77" t="n">
        <v>997162108496.8531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4243767771634</v>
      </c>
      <c r="D78" t="n">
        <v>4498946767671.957</v>
      </c>
      <c r="E78" t="n">
        <v>4660222394100.522</v>
      </c>
      <c r="F78" t="n">
        <v>4772862557492.27</v>
      </c>
      <c r="G78" t="n">
        <v>4861072471743.525</v>
      </c>
      <c r="H78" t="n">
        <v>4954086727643.315</v>
      </c>
      <c r="I78" t="n">
        <v>5042234935952.168</v>
      </c>
      <c r="J78" t="n">
        <v>5128179061200.127</v>
      </c>
      <c r="K78" t="n">
        <v>5197753401985</v>
      </c>
      <c r="L78" t="n">
        <v>5269626468478.68</v>
      </c>
      <c r="M78" t="n">
        <v>5344424050024.932</v>
      </c>
      <c r="N78" t="n">
        <v>5421124375214.073</v>
      </c>
      <c r="O78" t="n">
        <v>5499317049148.703</v>
      </c>
      <c r="P78" t="n">
        <v>5568419772745.837</v>
      </c>
      <c r="Q78" t="n">
        <v>5647484560020.046</v>
      </c>
      <c r="R78" t="n">
        <v>5726359562224.638</v>
      </c>
      <c r="S78" t="n">
        <v>5803762883748.577</v>
      </c>
      <c r="T78" t="n">
        <v>5883520164046.944</v>
      </c>
      <c r="U78" t="n">
        <v>5963499029538.091</v>
      </c>
      <c r="V78" t="n">
        <v>6044076156509.736</v>
      </c>
      <c r="W78" t="n">
        <v>6123160257623.005</v>
      </c>
      <c r="X78" t="n">
        <v>6202011036920.098</v>
      </c>
      <c r="Y78" t="n">
        <v>6283184893807.379</v>
      </c>
      <c r="Z78" t="n">
        <v>6364520371092.462</v>
      </c>
      <c r="AA78" t="n">
        <v>6447425686244.434</v>
      </c>
      <c r="AB78" t="n">
        <v>6532134169140.34</v>
      </c>
      <c r="AC78" t="n">
        <v>6617312753780.853</v>
      </c>
      <c r="AD78" t="n">
        <v>6703803559016.768</v>
      </c>
      <c r="AE78" t="n">
        <v>6793035704147.169</v>
      </c>
      <c r="AF78" t="n">
        <v>6884072177786.457</v>
      </c>
      <c r="AG78" t="n">
        <v>6977140909030.303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404764499540.4652</v>
      </c>
      <c r="D79" t="n">
        <v>393722416371.3204</v>
      </c>
      <c r="E79" t="n">
        <v>416230960582.9507</v>
      </c>
      <c r="F79" t="n">
        <v>429209588782.8139</v>
      </c>
      <c r="G79" t="n">
        <v>434609018839.0342</v>
      </c>
      <c r="H79" t="n">
        <v>439833310637.1364</v>
      </c>
      <c r="I79" t="n">
        <v>444038856430.0677</v>
      </c>
      <c r="J79" t="n">
        <v>443894064597.7096</v>
      </c>
      <c r="K79" t="n">
        <v>445979819870.9478</v>
      </c>
      <c r="L79" t="n">
        <v>448269610867.4702</v>
      </c>
      <c r="M79" t="n">
        <v>451164442029.988</v>
      </c>
      <c r="N79" t="n">
        <v>453182727648.7006</v>
      </c>
      <c r="O79" t="n">
        <v>452990024064.3376</v>
      </c>
      <c r="P79" t="n">
        <v>454318322414.0078</v>
      </c>
      <c r="Q79" t="n">
        <v>455601126670.8875</v>
      </c>
      <c r="R79" t="n">
        <v>454806511776.1989</v>
      </c>
      <c r="S79" t="n">
        <v>453831780248.2048</v>
      </c>
      <c r="T79" t="n">
        <v>453810270642.7682</v>
      </c>
      <c r="U79" t="n">
        <v>453657269396.1548</v>
      </c>
      <c r="V79" t="n">
        <v>453695849760.1861</v>
      </c>
      <c r="W79" t="n">
        <v>453361797924.0027</v>
      </c>
      <c r="X79" t="n">
        <v>453336174414.9327</v>
      </c>
      <c r="Y79" t="n">
        <v>455823377606.8325</v>
      </c>
      <c r="Z79" t="n">
        <v>459036973969.0809</v>
      </c>
      <c r="AA79" t="n">
        <v>461304082294.7491</v>
      </c>
      <c r="AB79" t="n">
        <v>461255353075.5541</v>
      </c>
      <c r="AC79" t="n">
        <v>462742470994.5626</v>
      </c>
      <c r="AD79" t="n">
        <v>464119598703.1586</v>
      </c>
      <c r="AE79" t="n">
        <v>465488367809.7369</v>
      </c>
      <c r="AF79" t="n">
        <v>466975733012.5704</v>
      </c>
      <c r="AG79" t="n">
        <v>467472287107.7829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22629496031402.36</v>
      </c>
      <c r="D80" t="n">
        <v>22012157362773.39</v>
      </c>
      <c r="E80" t="n">
        <v>23270560736804.5</v>
      </c>
      <c r="F80" t="n">
        <v>23996167393700.78</v>
      </c>
      <c r="G80" t="n">
        <v>24298037694005.75</v>
      </c>
      <c r="H80" t="n">
        <v>24590116398156.58</v>
      </c>
      <c r="I80" t="n">
        <v>24825239245983.08</v>
      </c>
      <c r="J80" t="n">
        <v>24817144251981.76</v>
      </c>
      <c r="K80" t="n">
        <v>24933754257878.54</v>
      </c>
      <c r="L80" t="n">
        <v>25061771453871.21</v>
      </c>
      <c r="M80" t="n">
        <v>25223615119454.89</v>
      </c>
      <c r="N80" t="n">
        <v>25336453044842.98</v>
      </c>
      <c r="O80" t="n">
        <v>25325679409797.09</v>
      </c>
      <c r="P80" t="n">
        <v>25399941659244.62</v>
      </c>
      <c r="Q80" t="n">
        <v>25471660433675.39</v>
      </c>
      <c r="R80" t="n">
        <v>25427235256501.35</v>
      </c>
      <c r="S80" t="n">
        <v>25372740153127.74</v>
      </c>
      <c r="T80" t="n">
        <v>25371537598231.21</v>
      </c>
      <c r="U80" t="n">
        <v>25362983633871.77</v>
      </c>
      <c r="V80" t="n">
        <v>25365140577466.69</v>
      </c>
      <c r="W80" t="n">
        <v>25346464471459.92</v>
      </c>
      <c r="X80" t="n">
        <v>25345031917227.85</v>
      </c>
      <c r="Y80" t="n">
        <v>25484085996388.16</v>
      </c>
      <c r="Z80" t="n">
        <v>25663751125638.86</v>
      </c>
      <c r="AA80" t="n">
        <v>25790500183218.54</v>
      </c>
      <c r="AB80" t="n">
        <v>25787775839375.05</v>
      </c>
      <c r="AC80" t="n">
        <v>25870917342853.34</v>
      </c>
      <c r="AD80" t="n">
        <v>25947909534737.23</v>
      </c>
      <c r="AE80" t="n">
        <v>26024434415502.19</v>
      </c>
      <c r="AF80" t="n">
        <v>26107589744077.14</v>
      </c>
      <c r="AG80" t="n">
        <v>26135350995223.79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1118261003752.841</v>
      </c>
      <c r="D81" t="n">
        <v>1087754546239.227</v>
      </c>
      <c r="E81" t="n">
        <v>1149939909016.075</v>
      </c>
      <c r="F81" t="n">
        <v>1185796546183.097</v>
      </c>
      <c r="G81" t="n">
        <v>1200713793326.108</v>
      </c>
      <c r="H81" t="n">
        <v>1215147178162.664</v>
      </c>
      <c r="I81" t="n">
        <v>1226766027802.568</v>
      </c>
      <c r="J81" t="n">
        <v>1226366004925.137</v>
      </c>
      <c r="K81" t="n">
        <v>1232128414395.539</v>
      </c>
      <c r="L81" t="n">
        <v>1238454522493.117</v>
      </c>
      <c r="M81" t="n">
        <v>1246452202144.291</v>
      </c>
      <c r="N81" t="n">
        <v>1252028210179.59</v>
      </c>
      <c r="O81" t="n">
        <v>1251495819359.938</v>
      </c>
      <c r="P81" t="n">
        <v>1255165568677.063</v>
      </c>
      <c r="Q81" t="n">
        <v>1258709629427.315</v>
      </c>
      <c r="R81" t="n">
        <v>1256514311283.703</v>
      </c>
      <c r="S81" t="n">
        <v>1253821376853.629</v>
      </c>
      <c r="T81" t="n">
        <v>1253761951303.727</v>
      </c>
      <c r="U81" t="n">
        <v>1253339247910.007</v>
      </c>
      <c r="V81" t="n">
        <v>1253445835608.917</v>
      </c>
      <c r="W81" t="n">
        <v>1252522935645.951</v>
      </c>
      <c r="X81" t="n">
        <v>1252452144430.307</v>
      </c>
      <c r="Y81" t="n">
        <v>1259323652037.987</v>
      </c>
      <c r="Z81" t="n">
        <v>1268201998577.232</v>
      </c>
      <c r="AA81" t="n">
        <v>1274465440244.563</v>
      </c>
      <c r="AB81" t="n">
        <v>1274330813849.138</v>
      </c>
      <c r="AC81" t="n">
        <v>1278439341100.656</v>
      </c>
      <c r="AD81" t="n">
        <v>1282243993473.725</v>
      </c>
      <c r="AE81" t="n">
        <v>1286025553162.793</v>
      </c>
      <c r="AF81" t="n">
        <v>1290134763596.406</v>
      </c>
      <c r="AG81" t="n">
        <v>1291506615825.443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2789042928597.628</v>
      </c>
      <c r="D82" t="n">
        <v>4629381945332.955</v>
      </c>
      <c r="E82" t="n">
        <v>3795905968534.474</v>
      </c>
      <c r="F82" t="n">
        <v>2986663890716.37</v>
      </c>
      <c r="G82" t="n">
        <v>2587199051350.522</v>
      </c>
      <c r="H82" t="n">
        <v>2464704432364.315</v>
      </c>
      <c r="I82" t="n">
        <v>2398158219018.487</v>
      </c>
      <c r="J82" t="n">
        <v>2414445797061.141</v>
      </c>
      <c r="K82" t="n">
        <v>2397715862200.381</v>
      </c>
      <c r="L82" t="n">
        <v>2414560809833.848</v>
      </c>
      <c r="M82" t="n">
        <v>2433782098294.179</v>
      </c>
      <c r="N82" t="n">
        <v>2413107402272.28</v>
      </c>
      <c r="O82" t="n">
        <v>2405789404958.993</v>
      </c>
      <c r="P82" t="n">
        <v>2419989943533.823</v>
      </c>
      <c r="Q82" t="n">
        <v>2430015872344.826</v>
      </c>
      <c r="R82" t="n">
        <v>2429982960997.56</v>
      </c>
      <c r="S82" t="n">
        <v>2443293477654.361</v>
      </c>
      <c r="T82" t="n">
        <v>2445715823590.309</v>
      </c>
      <c r="U82" t="n">
        <v>2443124674292.572</v>
      </c>
      <c r="V82" t="n">
        <v>2460768695282.265</v>
      </c>
      <c r="W82" t="n">
        <v>2417461431961.531</v>
      </c>
      <c r="X82" t="n">
        <v>2408206088727.668</v>
      </c>
      <c r="Y82" t="n">
        <v>2405499218886.315</v>
      </c>
      <c r="Z82" t="n">
        <v>2399927823233.637</v>
      </c>
      <c r="AA82" t="n">
        <v>2410314184380.033</v>
      </c>
      <c r="AB82" t="n">
        <v>2421847665227.141</v>
      </c>
      <c r="AC82" t="n">
        <v>2420905799090.029</v>
      </c>
      <c r="AD82" t="n">
        <v>2432333822071.701</v>
      </c>
      <c r="AE82" t="n">
        <v>2456602755712.072</v>
      </c>
      <c r="AF82" t="n">
        <v>2479881871736.25</v>
      </c>
      <c r="AG82" t="n">
        <v>2504367914102.949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215910824141.4272</v>
      </c>
      <c r="D83" t="n">
        <v>232273486263.5315</v>
      </c>
      <c r="E83" t="n">
        <v>236332335385.7379</v>
      </c>
      <c r="F83" t="n">
        <v>229855656779.3256</v>
      </c>
      <c r="G83" t="n">
        <v>225101596474.0743</v>
      </c>
      <c r="H83" t="n">
        <v>224619473646.2372</v>
      </c>
      <c r="I83" t="n">
        <v>225174039988.4022</v>
      </c>
      <c r="J83" t="n">
        <v>226637268448.9717</v>
      </c>
      <c r="K83" t="n">
        <v>226325558292.4766</v>
      </c>
      <c r="L83" t="n">
        <v>227530829104.054</v>
      </c>
      <c r="M83" t="n">
        <v>228296380836.5465</v>
      </c>
      <c r="N83" t="n">
        <v>229137041047.4825</v>
      </c>
      <c r="O83" t="n">
        <v>229179898021.4242</v>
      </c>
      <c r="P83" t="n">
        <v>229829460363.3586</v>
      </c>
      <c r="Q83" t="n">
        <v>230809623287.6964</v>
      </c>
      <c r="R83" t="n">
        <v>231877494350.7524</v>
      </c>
      <c r="S83" t="n">
        <v>233189037404.82</v>
      </c>
      <c r="T83" t="n">
        <v>233909937391.6193</v>
      </c>
      <c r="U83" t="n">
        <v>234960422736.397</v>
      </c>
      <c r="V83" t="n">
        <v>237114239483.0761</v>
      </c>
      <c r="W83" t="n">
        <v>237025425474.8948</v>
      </c>
      <c r="X83" t="n">
        <v>238767206137.078</v>
      </c>
      <c r="Y83" t="n">
        <v>241126243249.671</v>
      </c>
      <c r="Z83" t="n">
        <v>243446701834.1134</v>
      </c>
      <c r="AA83" t="n">
        <v>246625478282.884</v>
      </c>
      <c r="AB83" t="n">
        <v>249516221059.0715</v>
      </c>
      <c r="AC83" t="n">
        <v>251705316854.5198</v>
      </c>
      <c r="AD83" t="n">
        <v>254130107877.6402</v>
      </c>
      <c r="AE83" t="n">
        <v>257389213959.0402</v>
      </c>
      <c r="AF83" t="n">
        <v>260491739801.8891</v>
      </c>
      <c r="AG83" t="n">
        <v>263715222383.3756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3750674805780.654</v>
      </c>
      <c r="D84" t="n">
        <v>3769444184690.964</v>
      </c>
      <c r="E84" t="n">
        <v>4005397964201.333</v>
      </c>
      <c r="F84" t="n">
        <v>3962431911325.687</v>
      </c>
      <c r="G84" t="n">
        <v>3937334975147.432</v>
      </c>
      <c r="H84" t="n">
        <v>4023680607937.187</v>
      </c>
      <c r="I84" t="n">
        <v>4065004028528.953</v>
      </c>
      <c r="J84" t="n">
        <v>4033980003372.632</v>
      </c>
      <c r="K84" t="n">
        <v>3922602728147.539</v>
      </c>
      <c r="L84" t="n">
        <v>3846690639755.946</v>
      </c>
      <c r="M84" t="n">
        <v>3784312559251.844</v>
      </c>
      <c r="N84" t="n">
        <v>3814058014205.993</v>
      </c>
      <c r="O84" t="n">
        <v>3885523400845.246</v>
      </c>
      <c r="P84" t="n">
        <v>3886289909815.103</v>
      </c>
      <c r="Q84" t="n">
        <v>3827572236110.781</v>
      </c>
      <c r="R84" t="n">
        <v>3842476225440.524</v>
      </c>
      <c r="S84" t="n">
        <v>3877988898632.51</v>
      </c>
      <c r="T84" t="n">
        <v>3843868762903.057</v>
      </c>
      <c r="U84" t="n">
        <v>3844499540031.581</v>
      </c>
      <c r="V84" t="n">
        <v>3865314789553.228</v>
      </c>
      <c r="W84" t="n">
        <v>3856006671851.127</v>
      </c>
      <c r="X84" t="n">
        <v>3915596511672.932</v>
      </c>
      <c r="Y84" t="n">
        <v>3971436512053.146</v>
      </c>
      <c r="Z84" t="n">
        <v>4048823843314.962</v>
      </c>
      <c r="AA84" t="n">
        <v>4188949755685.704</v>
      </c>
      <c r="AB84" t="n">
        <v>4317017298758.833</v>
      </c>
      <c r="AC84" t="n">
        <v>4411198576418.041</v>
      </c>
      <c r="AD84" t="n">
        <v>4478180063657.479</v>
      </c>
      <c r="AE84" t="n">
        <v>4545631665845.902</v>
      </c>
      <c r="AF84" t="n">
        <v>4606363552589.238</v>
      </c>
      <c r="AG84" t="n">
        <v>4688803828113.368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29864309878883.15</v>
      </c>
      <c r="D85" t="n">
        <v>31413391304339.29</v>
      </c>
      <c r="E85" t="n">
        <v>31877017466877.4</v>
      </c>
      <c r="F85" t="n">
        <v>31573724329294.25</v>
      </c>
      <c r="G85" t="n">
        <v>31669959320017.71</v>
      </c>
      <c r="H85" t="n">
        <v>31884463000731.73</v>
      </c>
      <c r="I85" t="n">
        <v>32103256168797.52</v>
      </c>
      <c r="J85" t="n">
        <v>32045333432985.89</v>
      </c>
      <c r="K85" t="n">
        <v>31588292952623.39</v>
      </c>
      <c r="L85" t="n">
        <v>31293373597865.9</v>
      </c>
      <c r="M85" t="n">
        <v>30933818801577.72</v>
      </c>
      <c r="N85" t="n">
        <v>30667118215548.98</v>
      </c>
      <c r="O85" t="n">
        <v>30304602793594.32</v>
      </c>
      <c r="P85" t="n">
        <v>30053838776747.21</v>
      </c>
      <c r="Q85" t="n">
        <v>29833413844700.23</v>
      </c>
      <c r="R85" t="n">
        <v>29598048989735.57</v>
      </c>
      <c r="S85" t="n">
        <v>29422629476235.88</v>
      </c>
      <c r="T85" t="n">
        <v>29098064780646.33</v>
      </c>
      <c r="U85" t="n">
        <v>28825022788487.05</v>
      </c>
      <c r="V85" t="n">
        <v>28668959708800.26</v>
      </c>
      <c r="W85" t="n">
        <v>28250593011896.33</v>
      </c>
      <c r="X85" t="n">
        <v>27906593714159.46</v>
      </c>
      <c r="Y85" t="n">
        <v>27647006446563.72</v>
      </c>
      <c r="Z85" t="n">
        <v>27373036205433.11</v>
      </c>
      <c r="AA85" t="n">
        <v>27241889282345.45</v>
      </c>
      <c r="AB85" t="n">
        <v>27042989955391.75</v>
      </c>
      <c r="AC85" t="n">
        <v>26760040126843.65</v>
      </c>
      <c r="AD85" t="n">
        <v>26606918130739.73</v>
      </c>
      <c r="AE85" t="n">
        <v>26540709551478.66</v>
      </c>
      <c r="AF85" t="n">
        <v>26447630607257.75</v>
      </c>
      <c r="AG85" t="n">
        <v>26392531702527.36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204469493720360</v>
      </c>
      <c r="D86" t="n">
        <v>220841259691013.4</v>
      </c>
      <c r="E86" t="n">
        <v>217787608912916</v>
      </c>
      <c r="F86" t="n">
        <v>219027162404605.6</v>
      </c>
      <c r="G86" t="n">
        <v>217835900197444.5</v>
      </c>
      <c r="H86" t="n">
        <v>220436223947588.6</v>
      </c>
      <c r="I86" t="n">
        <v>221792287456022.1</v>
      </c>
      <c r="J86" t="n">
        <v>222218238580986.8</v>
      </c>
      <c r="K86" t="n">
        <v>223713327031868</v>
      </c>
      <c r="L86" t="n">
        <v>224828195785406.6</v>
      </c>
      <c r="M86" t="n">
        <v>224561995244309</v>
      </c>
      <c r="N86" t="n">
        <v>224962513977833.1</v>
      </c>
      <c r="O86" t="n">
        <v>225966212382673.8</v>
      </c>
      <c r="P86" t="n">
        <v>225703892776753.8</v>
      </c>
      <c r="Q86" t="n">
        <v>227439639231066.2</v>
      </c>
      <c r="R86" t="n">
        <v>227589481164202.8</v>
      </c>
      <c r="S86" t="n">
        <v>229577266872470.6</v>
      </c>
      <c r="T86" t="n">
        <v>231442624994667</v>
      </c>
      <c r="U86" t="n">
        <v>231265561611283.9</v>
      </c>
      <c r="V86" t="n">
        <v>231547795023444.2</v>
      </c>
      <c r="W86" t="n">
        <v>231743354630017.3</v>
      </c>
      <c r="X86" t="n">
        <v>231724500572518.2</v>
      </c>
      <c r="Y86" t="n">
        <v>231152464549183.1</v>
      </c>
      <c r="Z86" t="n">
        <v>229083688783497.2</v>
      </c>
      <c r="AA86" t="n">
        <v>228525139641243.5</v>
      </c>
      <c r="AB86" t="n">
        <v>229241402507736</v>
      </c>
      <c r="AC86" t="n">
        <v>227787889465583.8</v>
      </c>
      <c r="AD86" t="n">
        <v>228386059682052.7</v>
      </c>
      <c r="AE86" t="n">
        <v>229686937225742.8</v>
      </c>
      <c r="AF86" t="n">
        <v>229155554516992.4</v>
      </c>
      <c r="AG86" t="n">
        <v>230651743866432.9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292837240363378.6</v>
      </c>
      <c r="D87" t="n">
        <v>252960322129849.8</v>
      </c>
      <c r="E87" t="n">
        <v>261213268934386.6</v>
      </c>
      <c r="F87" t="n">
        <v>247765868267389.8</v>
      </c>
      <c r="G87" t="n">
        <v>236633214725897</v>
      </c>
      <c r="H87" t="n">
        <v>233633004031231.5</v>
      </c>
      <c r="I87" t="n">
        <v>231839348244165.4</v>
      </c>
      <c r="J87" t="n">
        <v>238453113777679.7</v>
      </c>
      <c r="K87" t="n">
        <v>243112785800992.1</v>
      </c>
      <c r="L87" t="n">
        <v>250598843559437.2</v>
      </c>
      <c r="M87" t="n">
        <v>255957510091985.7</v>
      </c>
      <c r="N87" t="n">
        <v>260907285153357.8</v>
      </c>
      <c r="O87" t="n">
        <v>262769110000856.8</v>
      </c>
      <c r="P87" t="n">
        <v>267670619456679.2</v>
      </c>
      <c r="Q87" t="n">
        <v>271961840205822.8</v>
      </c>
      <c r="R87" t="n">
        <v>275260409467063.5</v>
      </c>
      <c r="S87" t="n">
        <v>277618238955123.9</v>
      </c>
      <c r="T87" t="n">
        <v>280877092484104.5</v>
      </c>
      <c r="U87" t="n">
        <v>281778628902964.9</v>
      </c>
      <c r="V87" t="n">
        <v>283273152105716.2</v>
      </c>
      <c r="W87" t="n">
        <v>274835453906846.8</v>
      </c>
      <c r="X87" t="n">
        <v>273740961109190.5</v>
      </c>
      <c r="Y87" t="n">
        <v>274689571879666.2</v>
      </c>
      <c r="Z87" t="n">
        <v>275296813077319.1</v>
      </c>
      <c r="AA87" t="n">
        <v>275596731572091.7</v>
      </c>
      <c r="AB87" t="n">
        <v>277619850418433.2</v>
      </c>
      <c r="AC87" t="n">
        <v>277745741777464.4</v>
      </c>
      <c r="AD87" t="n">
        <v>279343154831286.1</v>
      </c>
      <c r="AE87" t="n">
        <v>282180856487738</v>
      </c>
      <c r="AF87" t="n">
        <v>287215058946313.2</v>
      </c>
      <c r="AG87" t="n">
        <v>291185957260579.2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595291826376.7621</v>
      </c>
      <c r="D88" t="n">
        <v>1161709668775.409</v>
      </c>
      <c r="E88" t="n">
        <v>917474811798.9207</v>
      </c>
      <c r="F88" t="n">
        <v>624278090814.3667</v>
      </c>
      <c r="G88" t="n">
        <v>492197720128.5464</v>
      </c>
      <c r="H88" t="n">
        <v>448927190405.692</v>
      </c>
      <c r="I88" t="n">
        <v>423681782252.5296</v>
      </c>
      <c r="J88" t="n">
        <v>426348495829.7768</v>
      </c>
      <c r="K88" t="n">
        <v>425347661940.4095</v>
      </c>
      <c r="L88" t="n">
        <v>431024039541.5235</v>
      </c>
      <c r="M88" t="n">
        <v>429836563087.2269</v>
      </c>
      <c r="N88" t="n">
        <v>429298754432.3005</v>
      </c>
      <c r="O88" t="n">
        <v>430653282301.9346</v>
      </c>
      <c r="P88" t="n">
        <v>438235899824.0939</v>
      </c>
      <c r="Q88" t="n">
        <v>443647902234.4784</v>
      </c>
      <c r="R88" t="n">
        <v>446808397044.4506</v>
      </c>
      <c r="S88" t="n">
        <v>451081374230.7121</v>
      </c>
      <c r="T88" t="n">
        <v>456037092447.3753</v>
      </c>
      <c r="U88" t="n">
        <v>457321892677.0642</v>
      </c>
      <c r="V88" t="n">
        <v>464051347233.124</v>
      </c>
      <c r="W88" t="n">
        <v>451629715761.7631</v>
      </c>
      <c r="X88" t="n">
        <v>452742408795.5745</v>
      </c>
      <c r="Y88" t="n">
        <v>455736484162.7769</v>
      </c>
      <c r="Z88" t="n">
        <v>458237199612.2991</v>
      </c>
      <c r="AA88" t="n">
        <v>463302670398.1816</v>
      </c>
      <c r="AB88" t="n">
        <v>469735940477.6154</v>
      </c>
      <c r="AC88" t="n">
        <v>472702841024.416</v>
      </c>
      <c r="AD88" t="n">
        <v>478381114543.2325</v>
      </c>
      <c r="AE88" t="n">
        <v>487220936159.6339</v>
      </c>
      <c r="AF88" t="n">
        <v>496817860911.8773</v>
      </c>
      <c r="AG88" t="n">
        <v>505604175517.5652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1196447910588.814</v>
      </c>
      <c r="D89" t="n">
        <v>1196447910588.814</v>
      </c>
      <c r="E89" t="n">
        <v>1196447910588.814</v>
      </c>
      <c r="F89" t="n">
        <v>1196447910588.814</v>
      </c>
      <c r="G89" t="n">
        <v>1196447910588.814</v>
      </c>
      <c r="H89" t="n">
        <v>1196447910588.814</v>
      </c>
      <c r="I89" t="n">
        <v>1196447910588.814</v>
      </c>
      <c r="J89" t="n">
        <v>1196447910588.814</v>
      </c>
      <c r="K89" t="n">
        <v>1196447910588.814</v>
      </c>
      <c r="L89" t="n">
        <v>1196447910588.814</v>
      </c>
      <c r="M89" t="n">
        <v>1196447910588.814</v>
      </c>
      <c r="N89" t="n">
        <v>1196447910588.814</v>
      </c>
      <c r="O89" t="n">
        <v>1196447910588.814</v>
      </c>
      <c r="P89" t="n">
        <v>1196447910588.814</v>
      </c>
      <c r="Q89" t="n">
        <v>1196447910588.814</v>
      </c>
      <c r="R89" t="n">
        <v>1196447910588.814</v>
      </c>
      <c r="S89" t="n">
        <v>1196447910588.814</v>
      </c>
      <c r="T89" t="n">
        <v>1196447910588.814</v>
      </c>
      <c r="U89" t="n">
        <v>1196447910588.814</v>
      </c>
      <c r="V89" t="n">
        <v>1196447910588.814</v>
      </c>
      <c r="W89" t="n">
        <v>1196447910588.814</v>
      </c>
      <c r="X89" t="n">
        <v>1196447910588.814</v>
      </c>
      <c r="Y89" t="n">
        <v>1196447910588.814</v>
      </c>
      <c r="Z89" t="n">
        <v>1196447910588.814</v>
      </c>
      <c r="AA89" t="n">
        <v>1196447910588.814</v>
      </c>
      <c r="AB89" t="n">
        <v>1196447910588.814</v>
      </c>
      <c r="AC89" t="n">
        <v>1196447910588.814</v>
      </c>
      <c r="AD89" t="n">
        <v>1196447910588.814</v>
      </c>
      <c r="AE89" t="n">
        <v>1196447910588.814</v>
      </c>
      <c r="AF89" t="n">
        <v>1196447910588.814</v>
      </c>
      <c r="AG89" t="n">
        <v>1196447910588.814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4311753987799.307</v>
      </c>
      <c r="D90" t="n">
        <v>3973006598130.966</v>
      </c>
      <c r="E90" t="n">
        <v>4395107340428.562</v>
      </c>
      <c r="F90" t="n">
        <v>4724794475574.614</v>
      </c>
      <c r="G90" t="n">
        <v>4820073331043.668</v>
      </c>
      <c r="H90" t="n">
        <v>4923700378461.01</v>
      </c>
      <c r="I90" t="n">
        <v>5008561301071.153</v>
      </c>
      <c r="J90" t="n">
        <v>5089299430826.633</v>
      </c>
      <c r="K90" t="n">
        <v>5084875618463.688</v>
      </c>
      <c r="L90" t="n">
        <v>5095419954791.682</v>
      </c>
      <c r="M90" t="n">
        <v>5114621847059.531</v>
      </c>
      <c r="N90" t="n">
        <v>5150549792497.878</v>
      </c>
      <c r="O90" t="n">
        <v>5087017987284.418</v>
      </c>
      <c r="P90" t="n">
        <v>5016951215435.887</v>
      </c>
      <c r="Q90" t="n">
        <v>4836445207256.783</v>
      </c>
      <c r="R90" t="n">
        <v>4894803123776.095</v>
      </c>
      <c r="S90" t="n">
        <v>4926074538484.213</v>
      </c>
      <c r="T90" t="n">
        <v>4931978723993.621</v>
      </c>
      <c r="U90" t="n">
        <v>4937034244647.038</v>
      </c>
      <c r="V90" t="n">
        <v>4934648649591.18</v>
      </c>
      <c r="W90" t="n">
        <v>4944611344528.433</v>
      </c>
      <c r="X90" t="n">
        <v>4959985591406.101</v>
      </c>
      <c r="Y90" t="n">
        <v>4963563829462.42</v>
      </c>
      <c r="Z90" t="n">
        <v>4974453998264.504</v>
      </c>
      <c r="AA90" t="n">
        <v>4995199619940.828</v>
      </c>
      <c r="AB90" t="n">
        <v>5016248733564.924</v>
      </c>
      <c r="AC90" t="n">
        <v>5030348128828.988</v>
      </c>
      <c r="AD90" t="n">
        <v>5043378503067.245</v>
      </c>
      <c r="AE90" t="n">
        <v>5064386821439.705</v>
      </c>
      <c r="AF90" t="n">
        <v>5091463433492.926</v>
      </c>
      <c r="AG90" t="n">
        <v>5126040808858.19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6618066927336.727</v>
      </c>
      <c r="D91" t="n">
        <v>5425605015802.841</v>
      </c>
      <c r="E91" t="n">
        <v>5590075064945.398</v>
      </c>
      <c r="F91" t="n">
        <v>5464160309222.017</v>
      </c>
      <c r="G91" t="n">
        <v>5455207987546.634</v>
      </c>
      <c r="H91" t="n">
        <v>5574459275337.913</v>
      </c>
      <c r="I91" t="n">
        <v>5611244645417.144</v>
      </c>
      <c r="J91" t="n">
        <v>5521655790145.038</v>
      </c>
      <c r="K91" t="n">
        <v>5328998244599.928</v>
      </c>
      <c r="L91" t="n">
        <v>5188538765443.8</v>
      </c>
      <c r="M91" t="n">
        <v>5045117830786.499</v>
      </c>
      <c r="N91" t="n">
        <v>5015026045135.994</v>
      </c>
      <c r="O91" t="n">
        <v>4989311190327.9</v>
      </c>
      <c r="P91" t="n">
        <v>4950414576613.675</v>
      </c>
      <c r="Q91" t="n">
        <v>4901150165882.828</v>
      </c>
      <c r="R91" t="n">
        <v>4833084566863.313</v>
      </c>
      <c r="S91" t="n">
        <v>4757028829624.598</v>
      </c>
      <c r="T91" t="n">
        <v>4669693306074.116</v>
      </c>
      <c r="U91" t="n">
        <v>4619163230267.28</v>
      </c>
      <c r="V91" t="n">
        <v>4586444359449.895</v>
      </c>
      <c r="W91" t="n">
        <v>4471308992863.636</v>
      </c>
      <c r="X91" t="n">
        <v>4408926145091.352</v>
      </c>
      <c r="Y91" t="n">
        <v>4404210210607.477</v>
      </c>
      <c r="Z91" t="n">
        <v>4398925151559.229</v>
      </c>
      <c r="AA91" t="n">
        <v>4372568583707.726</v>
      </c>
      <c r="AB91" t="n">
        <v>4327366811149.415</v>
      </c>
      <c r="AC91" t="n">
        <v>4257747509791.344</v>
      </c>
      <c r="AD91" t="n">
        <v>4193354578924.001</v>
      </c>
      <c r="AE91" t="n">
        <v>4153803124462.709</v>
      </c>
      <c r="AF91" t="n">
        <v>4108860817106.064</v>
      </c>
      <c r="AG91" t="n">
        <v>4108629151747.433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1985352189268.06</v>
      </c>
      <c r="D92" t="n">
        <v>1809343089426.205</v>
      </c>
      <c r="E92" t="n">
        <v>1859591710401.093</v>
      </c>
      <c r="F92" t="n">
        <v>1836781059301.37</v>
      </c>
      <c r="G92" t="n">
        <v>1832076262324.723</v>
      </c>
      <c r="H92" t="n">
        <v>1857865816677.689</v>
      </c>
      <c r="I92" t="n">
        <v>1883970627159.698</v>
      </c>
      <c r="J92" t="n">
        <v>1863401500570.712</v>
      </c>
      <c r="K92" t="n">
        <v>1807288581263.206</v>
      </c>
      <c r="L92" t="n">
        <v>1768992976570.839</v>
      </c>
      <c r="M92" t="n">
        <v>1722471324240.144</v>
      </c>
      <c r="N92" t="n">
        <v>1715086850166.633</v>
      </c>
      <c r="O92" t="n">
        <v>1711015237110.182</v>
      </c>
      <c r="P92" t="n">
        <v>1706727219422.778</v>
      </c>
      <c r="Q92" t="n">
        <v>1699139699028.867</v>
      </c>
      <c r="R92" t="n">
        <v>1681902135091.714</v>
      </c>
      <c r="S92" t="n">
        <v>1667106470323.587</v>
      </c>
      <c r="T92" t="n">
        <v>1646785808310.88</v>
      </c>
      <c r="U92" t="n">
        <v>1631781753898.132</v>
      </c>
      <c r="V92" t="n">
        <v>1629954337014.528</v>
      </c>
      <c r="W92" t="n">
        <v>1605188029249.895</v>
      </c>
      <c r="X92" t="n">
        <v>1587653910818.473</v>
      </c>
      <c r="Y92" t="n">
        <v>1580718275979.532</v>
      </c>
      <c r="Z92" t="n">
        <v>1574196748767.723</v>
      </c>
      <c r="AA92" t="n">
        <v>1574912754213.345</v>
      </c>
      <c r="AB92" t="n">
        <v>1563411248827.505</v>
      </c>
      <c r="AC92" t="n">
        <v>1542462746218.823</v>
      </c>
      <c r="AD92" t="n">
        <v>1525684708164.681</v>
      </c>
      <c r="AE92" t="n">
        <v>1511968394889.209</v>
      </c>
      <c r="AF92" t="n">
        <v>1497530732843.894</v>
      </c>
      <c r="AG92" t="n">
        <v>1490763412717.916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612730233139.3945</v>
      </c>
      <c r="D93" t="n">
        <v>706132722430.9205</v>
      </c>
      <c r="E93" t="n">
        <v>698279948489.4222</v>
      </c>
      <c r="F93" t="n">
        <v>652232321140.3563</v>
      </c>
      <c r="G93" t="n">
        <v>631673426767.1963</v>
      </c>
      <c r="H93" t="n">
        <v>632123637486.9657</v>
      </c>
      <c r="I93" t="n">
        <v>635153037357.9246</v>
      </c>
      <c r="J93" t="n">
        <v>635822421396.1947</v>
      </c>
      <c r="K93" t="n">
        <v>625235913014.8206</v>
      </c>
      <c r="L93" t="n">
        <v>621328571019.0409</v>
      </c>
      <c r="M93" t="n">
        <v>615229808050.9576</v>
      </c>
      <c r="N93" t="n">
        <v>615510175059.5242</v>
      </c>
      <c r="O93" t="n">
        <v>613973464128.3833</v>
      </c>
      <c r="P93" t="n">
        <v>614851718465.9086</v>
      </c>
      <c r="Q93" t="n">
        <v>617548299593.9589</v>
      </c>
      <c r="R93" t="n">
        <v>617025031101.356</v>
      </c>
      <c r="S93" t="n">
        <v>616434636877.3032</v>
      </c>
      <c r="T93" t="n">
        <v>613590066927.3591</v>
      </c>
      <c r="U93" t="n">
        <v>610538187741.6823</v>
      </c>
      <c r="V93" t="n">
        <v>611432052714.4283</v>
      </c>
      <c r="W93" t="n">
        <v>603252079858.7009</v>
      </c>
      <c r="X93" t="n">
        <v>602459684014.8904</v>
      </c>
      <c r="Y93" t="n">
        <v>605805667568.1282</v>
      </c>
      <c r="Z93" t="n">
        <v>610621236321.0573</v>
      </c>
      <c r="AA93" t="n">
        <v>616323176941.8263</v>
      </c>
      <c r="AB93" t="n">
        <v>619161502637.682</v>
      </c>
      <c r="AC93" t="n">
        <v>618848665507.856</v>
      </c>
      <c r="AD93" t="n">
        <v>619680400152.4231</v>
      </c>
      <c r="AE93" t="n">
        <v>624496281118.0565</v>
      </c>
      <c r="AF93" t="n">
        <v>629118277994.2468</v>
      </c>
      <c r="AG93" t="n">
        <v>634793680535.1405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17654212290.94607</v>
      </c>
      <c r="D94" t="n">
        <v>34139512101.11018</v>
      </c>
      <c r="E94" t="n">
        <v>26439918071.70821</v>
      </c>
      <c r="F94" t="n">
        <v>17851361189.27459</v>
      </c>
      <c r="G94" t="n">
        <v>13906695871.59526</v>
      </c>
      <c r="H94" t="n">
        <v>12518096302.67128</v>
      </c>
      <c r="I94" t="n">
        <v>11691776359.56243</v>
      </c>
      <c r="J94" t="n">
        <v>11710307090.49198</v>
      </c>
      <c r="K94" t="n">
        <v>11524487549.60982</v>
      </c>
      <c r="L94" t="n">
        <v>11618888817.9062</v>
      </c>
      <c r="M94" t="n">
        <v>11633984584.07808</v>
      </c>
      <c r="N94" t="n">
        <v>11572697581.29645</v>
      </c>
      <c r="O94" t="n">
        <v>11562392687.02343</v>
      </c>
      <c r="P94" t="n">
        <v>11750231022.98247</v>
      </c>
      <c r="Q94" t="n">
        <v>11866778774.5849</v>
      </c>
      <c r="R94" t="n">
        <v>11901610522.47849</v>
      </c>
      <c r="S94" t="n">
        <v>11995650215.53722</v>
      </c>
      <c r="T94" t="n">
        <v>12111294029.04553</v>
      </c>
      <c r="U94" t="n">
        <v>12097373382.39601</v>
      </c>
      <c r="V94" t="n">
        <v>12235525254.44801</v>
      </c>
      <c r="W94" t="n">
        <v>11803382582.91698</v>
      </c>
      <c r="X94" t="n">
        <v>11778433891.51915</v>
      </c>
      <c r="Y94" t="n">
        <v>11827005498.44343</v>
      </c>
      <c r="Z94" t="n">
        <v>11909444652.62757</v>
      </c>
      <c r="AA94" t="n">
        <v>12007371279.49103</v>
      </c>
      <c r="AB94" t="n">
        <v>12156973034.06861</v>
      </c>
      <c r="AC94" t="n">
        <v>12208979605.75056</v>
      </c>
      <c r="AD94" t="n">
        <v>12340171154.47781</v>
      </c>
      <c r="AE94" t="n">
        <v>12549402691.99778</v>
      </c>
      <c r="AF94" t="n">
        <v>12757850816.50285</v>
      </c>
      <c r="AG94" t="n">
        <v>12961025968.79219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70833547420.7238</v>
      </c>
      <c r="D95" t="n">
        <v>82959213802.2757</v>
      </c>
      <c r="E95" t="n">
        <v>80915470343.23486</v>
      </c>
      <c r="F95" t="n">
        <v>74656683654.95178</v>
      </c>
      <c r="G95" t="n">
        <v>71058340251.34848</v>
      </c>
      <c r="H95" t="n">
        <v>70597029358.15401</v>
      </c>
      <c r="I95" t="n">
        <v>70632560364.04831</v>
      </c>
      <c r="J95" t="n">
        <v>71160195801.57884</v>
      </c>
      <c r="K95" t="n">
        <v>70904135685.76717</v>
      </c>
      <c r="L95" t="n">
        <v>71122059188.58562</v>
      </c>
      <c r="M95" t="n">
        <v>71365801889.0206</v>
      </c>
      <c r="N95" t="n">
        <v>71938561704.0369</v>
      </c>
      <c r="O95" t="n">
        <v>72187515618.66971</v>
      </c>
      <c r="P95" t="n">
        <v>72535482603.06134</v>
      </c>
      <c r="Q95" t="n">
        <v>73005084064.29784</v>
      </c>
      <c r="R95" t="n">
        <v>73492451028.48149</v>
      </c>
      <c r="S95" t="n">
        <v>74035364798.54659</v>
      </c>
      <c r="T95" t="n">
        <v>74577567948.49377</v>
      </c>
      <c r="U95" t="n">
        <v>75185621896.03178</v>
      </c>
      <c r="V95" t="n">
        <v>76047248788.96886</v>
      </c>
      <c r="W95" t="n">
        <v>75997860690.77576</v>
      </c>
      <c r="X95" t="n">
        <v>76594307843.05495</v>
      </c>
      <c r="Y95" t="n">
        <v>77582069806.91681</v>
      </c>
      <c r="Z95" t="n">
        <v>78691703120.99619</v>
      </c>
      <c r="AA95" t="n">
        <v>79731458790.15007</v>
      </c>
      <c r="AB95" t="n">
        <v>80574846433.39471</v>
      </c>
      <c r="AC95" t="n">
        <v>81263200454.25386</v>
      </c>
      <c r="AD95" t="n">
        <v>81953331025.40773</v>
      </c>
      <c r="AE95" t="n">
        <v>83006943786.86038</v>
      </c>
      <c r="AF95" t="n">
        <v>84147133766.00887</v>
      </c>
      <c r="AG95" t="n">
        <v>85559372813.62144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600299451757.4771</v>
      </c>
      <c r="D96" t="n">
        <v>739071365153.4268</v>
      </c>
      <c r="E96" t="n">
        <v>709064492813.8755</v>
      </c>
      <c r="F96" t="n">
        <v>645099282215.939</v>
      </c>
      <c r="G96" t="n">
        <v>617987098352.2405</v>
      </c>
      <c r="H96" t="n">
        <v>622337691434.1283</v>
      </c>
      <c r="I96" t="n">
        <v>624975782875.9323</v>
      </c>
      <c r="J96" t="n">
        <v>632588518234.7258</v>
      </c>
      <c r="K96" t="n">
        <v>636095059021.1261</v>
      </c>
      <c r="L96" t="n">
        <v>642845123283.7964</v>
      </c>
      <c r="M96" t="n">
        <v>649000883990.5415</v>
      </c>
      <c r="N96" t="n">
        <v>656638872435.2548</v>
      </c>
      <c r="O96" t="n">
        <v>658245867538.4028</v>
      </c>
      <c r="P96" t="n">
        <v>662340505613.8497</v>
      </c>
      <c r="Q96" t="n">
        <v>669141076048.3595</v>
      </c>
      <c r="R96" t="n">
        <v>675558998028.4241</v>
      </c>
      <c r="S96" t="n">
        <v>681134151768.2175</v>
      </c>
      <c r="T96" t="n">
        <v>686653877124.509</v>
      </c>
      <c r="U96" t="n">
        <v>692867634325.1886</v>
      </c>
      <c r="V96" t="n">
        <v>698974386924.5132</v>
      </c>
      <c r="W96" t="n">
        <v>698562419209.2968</v>
      </c>
      <c r="X96" t="n">
        <v>705543185392.4882</v>
      </c>
      <c r="Y96" t="n">
        <v>715800218459.9642</v>
      </c>
      <c r="Z96" t="n">
        <v>726852937743.1152</v>
      </c>
      <c r="AA96" t="n">
        <v>734364018730.6217</v>
      </c>
      <c r="AB96" t="n">
        <v>740567289480.3684</v>
      </c>
      <c r="AC96" t="n">
        <v>747057974589.3544</v>
      </c>
      <c r="AD96" t="n">
        <v>753483386891.5138</v>
      </c>
      <c r="AE96" t="n">
        <v>762936173375.2064</v>
      </c>
      <c r="AF96" t="n">
        <v>772773106377.7629</v>
      </c>
      <c r="AG96" t="n">
        <v>782136865033.1283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66902650371.98142</v>
      </c>
      <c r="D97" t="n">
        <v>92414560178.74374</v>
      </c>
      <c r="E97" t="n">
        <v>81878730551.70312</v>
      </c>
      <c r="F97" t="n">
        <v>68734105499.60094</v>
      </c>
      <c r="G97" t="n">
        <v>62410782516.96514</v>
      </c>
      <c r="H97" t="n">
        <v>60848516271.2311</v>
      </c>
      <c r="I97" t="n">
        <v>60824625830.62325</v>
      </c>
      <c r="J97" t="n">
        <v>61481176990.39355</v>
      </c>
      <c r="K97" t="n">
        <v>60716334125.38625</v>
      </c>
      <c r="L97" t="n">
        <v>59972155619.59084</v>
      </c>
      <c r="M97" t="n">
        <v>58596188308.52378</v>
      </c>
      <c r="N97" t="n">
        <v>58075917289.88509</v>
      </c>
      <c r="O97" t="n">
        <v>57875377095.00174</v>
      </c>
      <c r="P97" t="n">
        <v>58203972376.64685</v>
      </c>
      <c r="Q97" t="n">
        <v>58587469169.61582</v>
      </c>
      <c r="R97" t="n">
        <v>58710903112.75633</v>
      </c>
      <c r="S97" t="n">
        <v>58906095569.10947</v>
      </c>
      <c r="T97" t="n">
        <v>58857355582.6139</v>
      </c>
      <c r="U97" t="n">
        <v>58567124512.16388</v>
      </c>
      <c r="V97" t="n">
        <v>58963496566.92027</v>
      </c>
      <c r="W97" t="n">
        <v>57613919182.94802</v>
      </c>
      <c r="X97" t="n">
        <v>57327611725.00658</v>
      </c>
      <c r="Y97" t="n">
        <v>57315172420.16455</v>
      </c>
      <c r="Z97" t="n">
        <v>57241350377.41038</v>
      </c>
      <c r="AA97" t="n">
        <v>57599241965.78627</v>
      </c>
      <c r="AB97" t="n">
        <v>57688874713.76022</v>
      </c>
      <c r="AC97" t="n">
        <v>57256114785.96121</v>
      </c>
      <c r="AD97" t="n">
        <v>57092194974.49134</v>
      </c>
      <c r="AE97" t="n">
        <v>57153112691.66171</v>
      </c>
      <c r="AF97" t="n">
        <v>57158780131.95189</v>
      </c>
      <c r="AG97" t="n">
        <v>57089433913.83715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129463422283.2224</v>
      </c>
      <c r="D98" t="n">
        <v>178831558436.2794</v>
      </c>
      <c r="E98" t="n">
        <v>158443658218.1906</v>
      </c>
      <c r="F98" t="n">
        <v>133007473935.3088</v>
      </c>
      <c r="G98" t="n">
        <v>120771201844.7037</v>
      </c>
      <c r="H98" t="n">
        <v>117748058014.5903</v>
      </c>
      <c r="I98" t="n">
        <v>117701827585.9937</v>
      </c>
      <c r="J98" t="n">
        <v>118972320751.4405</v>
      </c>
      <c r="K98" t="n">
        <v>117492272139.5814</v>
      </c>
      <c r="L98" t="n">
        <v>116052211161.2163</v>
      </c>
      <c r="M98" t="n">
        <v>113389574687.9207</v>
      </c>
      <c r="N98" t="n">
        <v>112382797434.5049</v>
      </c>
      <c r="O98" t="n">
        <v>111994731793.0005</v>
      </c>
      <c r="P98" t="n">
        <v>112630597031.0945</v>
      </c>
      <c r="Q98" t="n">
        <v>113372702268.7249</v>
      </c>
      <c r="R98" t="n">
        <v>113611559483.1406</v>
      </c>
      <c r="S98" t="n">
        <v>113989276707.5382</v>
      </c>
      <c r="T98" t="n">
        <v>113894959884.2334</v>
      </c>
      <c r="U98" t="n">
        <v>113333333290.6012</v>
      </c>
      <c r="V98" t="n">
        <v>114100353467.2441</v>
      </c>
      <c r="W98" t="n">
        <v>111488784182.7146</v>
      </c>
      <c r="X98" t="n">
        <v>110934750177.7205</v>
      </c>
      <c r="Y98" t="n">
        <v>110910678859.6678</v>
      </c>
      <c r="Z98" t="n">
        <v>110767825710.4763</v>
      </c>
      <c r="AA98" t="n">
        <v>111460382277.0683</v>
      </c>
      <c r="AB98" t="n">
        <v>111633830746.4015</v>
      </c>
      <c r="AC98" t="n">
        <v>110796396340.3146</v>
      </c>
      <c r="AD98" t="n">
        <v>110479194859.4328</v>
      </c>
      <c r="AE98" t="n">
        <v>110597076828.2144</v>
      </c>
      <c r="AF98" t="n">
        <v>110608043900.6917</v>
      </c>
      <c r="AG98" t="n">
        <v>110473851926.6874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418700566019.7374</v>
      </c>
      <c r="D99" t="n">
        <v>450431517533.4381</v>
      </c>
      <c r="E99" t="n">
        <v>458302556105.1002</v>
      </c>
      <c r="F99" t="n">
        <v>445742792095.0455</v>
      </c>
      <c r="G99" t="n">
        <v>436523579725.2347</v>
      </c>
      <c r="H99" t="n">
        <v>435588633079.0481</v>
      </c>
      <c r="I99" t="n">
        <v>436664064300.6337</v>
      </c>
      <c r="J99" t="n">
        <v>439501599598.3329</v>
      </c>
      <c r="K99" t="n">
        <v>438897122173.5555</v>
      </c>
      <c r="L99" t="n">
        <v>441234418476.4216</v>
      </c>
      <c r="M99" t="n">
        <v>442718998719.152</v>
      </c>
      <c r="N99" t="n">
        <v>444349231513.4032</v>
      </c>
      <c r="O99" t="n">
        <v>444432341006.9576</v>
      </c>
      <c r="P99" t="n">
        <v>445691991241.3288</v>
      </c>
      <c r="Q99" t="n">
        <v>447592751765.2336</v>
      </c>
      <c r="R99" t="n">
        <v>449663598469.2635</v>
      </c>
      <c r="S99" t="n">
        <v>452206981003.6086</v>
      </c>
      <c r="T99" t="n">
        <v>453604971279.0696</v>
      </c>
      <c r="U99" t="n">
        <v>455642103091.2559</v>
      </c>
      <c r="V99" t="n">
        <v>459818847330.5657</v>
      </c>
      <c r="W99" t="n">
        <v>459646616616.1313</v>
      </c>
      <c r="X99" t="n">
        <v>463024328465.6337</v>
      </c>
      <c r="Y99" t="n">
        <v>467599042022.6403</v>
      </c>
      <c r="Z99" t="n">
        <v>472098942972.9279</v>
      </c>
      <c r="AA99" t="n">
        <v>478263318953.8127</v>
      </c>
      <c r="AB99" t="n">
        <v>483869131637.916</v>
      </c>
      <c r="AC99" t="n">
        <v>488114290037.3172</v>
      </c>
      <c r="AD99" t="n">
        <v>492816515494.9675</v>
      </c>
      <c r="AE99" t="n">
        <v>499136669041.8166</v>
      </c>
      <c r="AF99" t="n">
        <v>505153177624.2711</v>
      </c>
      <c r="AG99" t="n">
        <v>511404249041.3256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1432081516174.052</v>
      </c>
      <c r="D101" t="n">
        <v>1432081516174.052</v>
      </c>
      <c r="E101" t="n">
        <v>1432081516174.052</v>
      </c>
      <c r="F101" t="n">
        <v>1432081516174.052</v>
      </c>
      <c r="G101" t="n">
        <v>1432081516174.052</v>
      </c>
      <c r="H101" t="n">
        <v>1432081516174.052</v>
      </c>
      <c r="I101" t="n">
        <v>1432081516174.052</v>
      </c>
      <c r="J101" t="n">
        <v>1432081516174.052</v>
      </c>
      <c r="K101" t="n">
        <v>1432081516174.052</v>
      </c>
      <c r="L101" t="n">
        <v>1432081516174.052</v>
      </c>
      <c r="M101" t="n">
        <v>1432081516174.052</v>
      </c>
      <c r="N101" t="n">
        <v>1432081516174.052</v>
      </c>
      <c r="O101" t="n">
        <v>1432081516174.052</v>
      </c>
      <c r="P101" t="n">
        <v>1432081516174.052</v>
      </c>
      <c r="Q101" t="n">
        <v>1432081516174.052</v>
      </c>
      <c r="R101" t="n">
        <v>1432081516174.052</v>
      </c>
      <c r="S101" t="n">
        <v>1432081516174.052</v>
      </c>
      <c r="T101" t="n">
        <v>1432081516174.052</v>
      </c>
      <c r="U101" t="n">
        <v>1432081516174.052</v>
      </c>
      <c r="V101" t="n">
        <v>1432081516174.052</v>
      </c>
      <c r="W101" t="n">
        <v>1432081516174.052</v>
      </c>
      <c r="X101" t="n">
        <v>1432081516174.052</v>
      </c>
      <c r="Y101" t="n">
        <v>1432081516174.052</v>
      </c>
      <c r="Z101" t="n">
        <v>1432081516174.052</v>
      </c>
      <c r="AA101" t="n">
        <v>1432081516174.052</v>
      </c>
      <c r="AB101" t="n">
        <v>1432081516174.052</v>
      </c>
      <c r="AC101" t="n">
        <v>1432081516174.052</v>
      </c>
      <c r="AD101" t="n">
        <v>1432081516174.052</v>
      </c>
      <c r="AE101" t="n">
        <v>1432081516174.052</v>
      </c>
      <c r="AF101" t="n">
        <v>1432081516174.052</v>
      </c>
      <c r="AG101" t="n">
        <v>1432081516174.052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5373459731701.752</v>
      </c>
      <c r="D102" t="n">
        <v>5391916953353.378</v>
      </c>
      <c r="E102" t="n">
        <v>5492236808063.026</v>
      </c>
      <c r="F102" t="n">
        <v>5606774724721.538</v>
      </c>
      <c r="G102" t="n">
        <v>5728726007433.641</v>
      </c>
      <c r="H102" t="n">
        <v>5853753910325.799</v>
      </c>
      <c r="I102" t="n">
        <v>5958537051107.478</v>
      </c>
      <c r="J102" t="n">
        <v>6042550970947.146</v>
      </c>
      <c r="K102" t="n">
        <v>6107225141290.654</v>
      </c>
      <c r="L102" t="n">
        <v>6174124489195.433</v>
      </c>
      <c r="M102" t="n">
        <v>6251341410674.026</v>
      </c>
      <c r="N102" t="n">
        <v>6344663528344.881</v>
      </c>
      <c r="O102" t="n">
        <v>6428640501533.676</v>
      </c>
      <c r="P102" t="n">
        <v>6507338156706.669</v>
      </c>
      <c r="Q102" t="n">
        <v>6596276722855.346</v>
      </c>
      <c r="R102" t="n">
        <v>6686125986494.515</v>
      </c>
      <c r="S102" t="n">
        <v>6759054180891.709</v>
      </c>
      <c r="T102" t="n">
        <v>6828841569477.191</v>
      </c>
      <c r="U102" t="n">
        <v>6916312794430.351</v>
      </c>
      <c r="V102" t="n">
        <v>6991550990592.67</v>
      </c>
      <c r="W102" t="n">
        <v>7086021796260.08</v>
      </c>
      <c r="X102" t="n">
        <v>7189215678708.096</v>
      </c>
      <c r="Y102" t="n">
        <v>7294299926245.284</v>
      </c>
      <c r="Z102" t="n">
        <v>7415726127160.277</v>
      </c>
      <c r="AA102" t="n">
        <v>7547473596566.386</v>
      </c>
      <c r="AB102" t="n">
        <v>7679016014456.153</v>
      </c>
      <c r="AC102" t="n">
        <v>7809409595543.825</v>
      </c>
      <c r="AD102" t="n">
        <v>7937855697957.155</v>
      </c>
      <c r="AE102" t="n">
        <v>8075360927987.969</v>
      </c>
      <c r="AF102" t="n">
        <v>8222471301094.523</v>
      </c>
      <c r="AG102" t="n">
        <v>8376482425335.523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6189883678817083</v>
      </c>
      <c r="D111" t="n">
        <v>6189883678817083</v>
      </c>
      <c r="E111" t="n">
        <v>6189883678817083</v>
      </c>
      <c r="F111" t="n">
        <v>6189883678817083</v>
      </c>
      <c r="G111" t="n">
        <v>6189883678817083</v>
      </c>
      <c r="H111" t="n">
        <v>6189883678817083</v>
      </c>
      <c r="I111" t="n">
        <v>6189883678817083</v>
      </c>
      <c r="J111" t="n">
        <v>6189883678817083</v>
      </c>
      <c r="K111" t="n">
        <v>6189883678817083</v>
      </c>
      <c r="L111" t="n">
        <v>6189883678817083</v>
      </c>
      <c r="M111" t="n">
        <v>6189883678817083</v>
      </c>
      <c r="N111" t="n">
        <v>6189883678817083</v>
      </c>
      <c r="O111" t="n">
        <v>6189883678817083</v>
      </c>
      <c r="P111" t="n">
        <v>6189883678817083</v>
      </c>
      <c r="Q111" t="n">
        <v>6189883678817083</v>
      </c>
      <c r="R111" t="n">
        <v>6189883678817083</v>
      </c>
      <c r="S111" t="n">
        <v>6189883678817083</v>
      </c>
      <c r="T111" t="n">
        <v>6189883678817083</v>
      </c>
      <c r="U111" t="n">
        <v>6189883678817083</v>
      </c>
      <c r="V111" t="n">
        <v>6189883678817083</v>
      </c>
      <c r="W111" t="n">
        <v>6189883678817083</v>
      </c>
      <c r="X111" t="n">
        <v>6189883678817083</v>
      </c>
      <c r="Y111" t="n">
        <v>6189883678817083</v>
      </c>
      <c r="Z111" t="n">
        <v>6189883678817083</v>
      </c>
      <c r="AA111" t="n">
        <v>6189883678817083</v>
      </c>
      <c r="AB111" t="n">
        <v>6189883678817083</v>
      </c>
      <c r="AC111" t="n">
        <v>6189883678817083</v>
      </c>
      <c r="AD111" t="n">
        <v>6189883678817083</v>
      </c>
      <c r="AE111" t="n">
        <v>6189883678817083</v>
      </c>
      <c r="AF111" t="n">
        <v>6189883678817083</v>
      </c>
      <c r="AG111" t="n">
        <v>6189883678817083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810555065547.9941</v>
      </c>
      <c r="D128" t="n">
        <v>824059245328.3115</v>
      </c>
      <c r="E128" t="n">
        <v>847532175847.7471</v>
      </c>
      <c r="F128" t="n">
        <v>866527862212.5497</v>
      </c>
      <c r="G128" t="n">
        <v>863369159216.7244</v>
      </c>
      <c r="H128" t="n">
        <v>858631104722.9865</v>
      </c>
      <c r="I128" t="n">
        <v>852067377855.5146</v>
      </c>
      <c r="J128" t="n">
        <v>843764915394.0105</v>
      </c>
      <c r="K128" t="n">
        <v>825073507758.1636</v>
      </c>
      <c r="L128" t="n">
        <v>805251921986.1958</v>
      </c>
      <c r="M128" t="n">
        <v>784227710761.6888</v>
      </c>
      <c r="N128" t="n">
        <v>762044342474.4938</v>
      </c>
      <c r="O128" t="n">
        <v>731080359437.4358</v>
      </c>
      <c r="P128" t="n">
        <v>699348434846.3468</v>
      </c>
      <c r="Q128" t="n">
        <v>666892037091.0778</v>
      </c>
      <c r="R128" t="n">
        <v>633522803148.9417</v>
      </c>
      <c r="S128" t="n">
        <v>599327669799.6404</v>
      </c>
      <c r="T128" t="n">
        <v>564538468455.7113</v>
      </c>
      <c r="U128" t="n">
        <v>528749494145.2137</v>
      </c>
      <c r="V128" t="n">
        <v>492192578280.6852</v>
      </c>
      <c r="W128" t="n">
        <v>454969147105.111</v>
      </c>
      <c r="X128" t="n">
        <v>416702474573.1175</v>
      </c>
      <c r="Y128" t="n">
        <v>377421539611.2717</v>
      </c>
      <c r="Z128" t="n">
        <v>337169810609.4246</v>
      </c>
      <c r="AA128" t="n">
        <v>295773414008.173</v>
      </c>
      <c r="AB128" t="n">
        <v>261868069924.5437</v>
      </c>
      <c r="AC128" t="n">
        <v>261868069924.5437</v>
      </c>
      <c r="AD128" t="n">
        <v>261868069924.5437</v>
      </c>
      <c r="AE128" t="n">
        <v>261868069924.5437</v>
      </c>
      <c r="AF128" t="n">
        <v>261868069924.5437</v>
      </c>
      <c r="AG128" t="n">
        <v>261868069924.5437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77309582689.58223</v>
      </c>
      <c r="D129" t="n">
        <v>75100238379.53844</v>
      </c>
      <c r="E129" t="n">
        <v>82712070987.3596</v>
      </c>
      <c r="F129" t="n">
        <v>88914048844.43155</v>
      </c>
      <c r="G129" t="n">
        <v>91978332622.58711</v>
      </c>
      <c r="H129" t="n">
        <v>95044973502.09178</v>
      </c>
      <c r="I129" t="n">
        <v>97529502391.37228</v>
      </c>
      <c r="J129" t="n">
        <v>99072567384.24023</v>
      </c>
      <c r="K129" t="n">
        <v>100406334583.2905</v>
      </c>
      <c r="L129" t="n">
        <v>101727327813.739</v>
      </c>
      <c r="M129" t="n">
        <v>103125188960.5098</v>
      </c>
      <c r="N129" t="n">
        <v>104326974491.4892</v>
      </c>
      <c r="O129" t="n">
        <v>104222617731.0803</v>
      </c>
      <c r="P129" t="n">
        <v>104501684124.0838</v>
      </c>
      <c r="Q129" t="n">
        <v>104780794537.6558</v>
      </c>
      <c r="R129" t="n">
        <v>104569175659.3178</v>
      </c>
      <c r="S129" t="n">
        <v>104289528995.1842</v>
      </c>
      <c r="T129" t="n">
        <v>104247685443.9001</v>
      </c>
      <c r="U129" t="n">
        <v>104223646211.635</v>
      </c>
      <c r="V129" t="n">
        <v>104242503022.4279</v>
      </c>
      <c r="W129" t="n">
        <v>104143564793.8131</v>
      </c>
      <c r="X129" t="n">
        <v>104120129843.8973</v>
      </c>
      <c r="Y129" t="n">
        <v>104685153849.8078</v>
      </c>
      <c r="Z129" t="n">
        <v>105438449825.2776</v>
      </c>
      <c r="AA129" t="n">
        <v>105963903341.9861</v>
      </c>
      <c r="AB129" t="n">
        <v>105922812142.2362</v>
      </c>
      <c r="AC129" t="n">
        <v>106254503123.9338</v>
      </c>
      <c r="AD129" t="n">
        <v>106548916687.8607</v>
      </c>
      <c r="AE129" t="n">
        <v>106817662258.4883</v>
      </c>
      <c r="AF129" t="n">
        <v>107108350081.5731</v>
      </c>
      <c r="AG129" t="n">
        <v>107141857737.9332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4322209325791.858</v>
      </c>
      <c r="D130" t="n">
        <v>4198689727722.119</v>
      </c>
      <c r="E130" t="n">
        <v>4624250605679.421</v>
      </c>
      <c r="F130" t="n">
        <v>4970989594555.158</v>
      </c>
      <c r="G130" t="n">
        <v>5142306984483.347</v>
      </c>
      <c r="H130" t="n">
        <v>5313756154781.814</v>
      </c>
      <c r="I130" t="n">
        <v>5452660719544.062</v>
      </c>
      <c r="J130" t="n">
        <v>5538930101300.479</v>
      </c>
      <c r="K130" t="n">
        <v>5613498102130.563</v>
      </c>
      <c r="L130" t="n">
        <v>5687351938373.326</v>
      </c>
      <c r="M130" t="n">
        <v>5765503291343.299</v>
      </c>
      <c r="N130" t="n">
        <v>5832692486380.831</v>
      </c>
      <c r="O130" t="n">
        <v>5826858128629.092</v>
      </c>
      <c r="P130" t="n">
        <v>5842460119021.383</v>
      </c>
      <c r="Q130" t="n">
        <v>5858064570507.177</v>
      </c>
      <c r="R130" t="n">
        <v>5846233422832.522</v>
      </c>
      <c r="S130" t="n">
        <v>5830598990753.15</v>
      </c>
      <c r="T130" t="n">
        <v>5828259609510.977</v>
      </c>
      <c r="U130" t="n">
        <v>5826915628722.745</v>
      </c>
      <c r="V130" t="n">
        <v>5827969871684.979</v>
      </c>
      <c r="W130" t="n">
        <v>5822438452169.843</v>
      </c>
      <c r="X130" t="n">
        <v>5821128255483.33</v>
      </c>
      <c r="Y130" t="n">
        <v>5852717509268.966</v>
      </c>
      <c r="Z130" t="n">
        <v>5894832636229.75</v>
      </c>
      <c r="AA130" t="n">
        <v>5924209590692.259</v>
      </c>
      <c r="AB130" t="n">
        <v>5921912271775.402</v>
      </c>
      <c r="AC130" t="n">
        <v>5940456387582.249</v>
      </c>
      <c r="AD130" t="n">
        <v>5956916404663.88</v>
      </c>
      <c r="AE130" t="n">
        <v>5971941380497.682</v>
      </c>
      <c r="AF130" t="n">
        <v>5988193099574.678</v>
      </c>
      <c r="AG130" t="n">
        <v>5990066439201.755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213586645163.5851</v>
      </c>
      <c r="D131" t="n">
        <v>207482790728.2526</v>
      </c>
      <c r="E131" t="n">
        <v>228512341447.4597</v>
      </c>
      <c r="F131" t="n">
        <v>245646823329.0873</v>
      </c>
      <c r="G131" t="n">
        <v>254112657307.695</v>
      </c>
      <c r="H131" t="n">
        <v>262585003355.7247</v>
      </c>
      <c r="I131" t="n">
        <v>269449122547.8328</v>
      </c>
      <c r="J131" t="n">
        <v>273712217284.9933</v>
      </c>
      <c r="K131" t="n">
        <v>277397075637.136</v>
      </c>
      <c r="L131" t="n">
        <v>281046642774.346</v>
      </c>
      <c r="M131" t="n">
        <v>284908576345.2736</v>
      </c>
      <c r="N131" t="n">
        <v>288228803034.3591</v>
      </c>
      <c r="O131" t="n">
        <v>287940491940.4372</v>
      </c>
      <c r="P131" t="n">
        <v>288711481157.8911</v>
      </c>
      <c r="Q131" t="n">
        <v>289482591992.9402</v>
      </c>
      <c r="R131" t="n">
        <v>288897943043.8055</v>
      </c>
      <c r="S131" t="n">
        <v>288125350685.3225</v>
      </c>
      <c r="T131" t="n">
        <v>288009747632.899</v>
      </c>
      <c r="U131" t="n">
        <v>287943333369.7097</v>
      </c>
      <c r="V131" t="n">
        <v>287995429925.0864</v>
      </c>
      <c r="W131" t="n">
        <v>287722088851.5339</v>
      </c>
      <c r="X131" t="n">
        <v>287657344066.244</v>
      </c>
      <c r="Y131" t="n">
        <v>289218361182.8916</v>
      </c>
      <c r="Z131" t="n">
        <v>291299525698.5746</v>
      </c>
      <c r="AA131" t="n">
        <v>292751219653.1753</v>
      </c>
      <c r="AB131" t="n">
        <v>292637695156.0173</v>
      </c>
      <c r="AC131" t="n">
        <v>293554072680.6028</v>
      </c>
      <c r="AD131" t="n">
        <v>294367462214.2429</v>
      </c>
      <c r="AE131" t="n">
        <v>295109937633.6669</v>
      </c>
      <c r="AF131" t="n">
        <v>295913033896.285</v>
      </c>
      <c r="AG131" t="n">
        <v>296005606998.613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532704190110.5681</v>
      </c>
      <c r="D132" t="n">
        <v>532704190110.5681</v>
      </c>
      <c r="E132" t="n">
        <v>532704190110.5681</v>
      </c>
      <c r="F132" t="n">
        <v>532704190110.5681</v>
      </c>
      <c r="G132" t="n">
        <v>532704190110.5681</v>
      </c>
      <c r="H132" t="n">
        <v>532704190110.5681</v>
      </c>
      <c r="I132" t="n">
        <v>532704190110.5681</v>
      </c>
      <c r="J132" t="n">
        <v>532704190110.5681</v>
      </c>
      <c r="K132" t="n">
        <v>532704190110.5681</v>
      </c>
      <c r="L132" t="n">
        <v>532704190110.5681</v>
      </c>
      <c r="M132" t="n">
        <v>532704190110.5681</v>
      </c>
      <c r="N132" t="n">
        <v>532704190110.5681</v>
      </c>
      <c r="O132" t="n">
        <v>532704190110.5681</v>
      </c>
      <c r="P132" t="n">
        <v>532704190110.5681</v>
      </c>
      <c r="Q132" t="n">
        <v>532704190110.5681</v>
      </c>
      <c r="R132" t="n">
        <v>532704190110.5681</v>
      </c>
      <c r="S132" t="n">
        <v>532704190110.5681</v>
      </c>
      <c r="T132" t="n">
        <v>532704190110.5681</v>
      </c>
      <c r="U132" t="n">
        <v>532704190110.5681</v>
      </c>
      <c r="V132" t="n">
        <v>532704190110.5681</v>
      </c>
      <c r="W132" t="n">
        <v>532704190110.5681</v>
      </c>
      <c r="X132" t="n">
        <v>532704190110.5681</v>
      </c>
      <c r="Y132" t="n">
        <v>532704190110.5681</v>
      </c>
      <c r="Z132" t="n">
        <v>532704190110.5681</v>
      </c>
      <c r="AA132" t="n">
        <v>532704190110.5681</v>
      </c>
      <c r="AB132" t="n">
        <v>532704190110.5681</v>
      </c>
      <c r="AC132" t="n">
        <v>532704190110.5681</v>
      </c>
      <c r="AD132" t="n">
        <v>532704190110.5681</v>
      </c>
      <c r="AE132" t="n">
        <v>532704190110.5681</v>
      </c>
      <c r="AF132" t="n">
        <v>532704190110.5681</v>
      </c>
      <c r="AG132" t="n">
        <v>532704190110.5681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41238734452.96745</v>
      </c>
      <c r="D133" t="n">
        <v>41238734452.96745</v>
      </c>
      <c r="E133" t="n">
        <v>41238734452.96745</v>
      </c>
      <c r="F133" t="n">
        <v>41238734452.96745</v>
      </c>
      <c r="G133" t="n">
        <v>41238734452.96745</v>
      </c>
      <c r="H133" t="n">
        <v>41238734452.96745</v>
      </c>
      <c r="I133" t="n">
        <v>41238734452.96745</v>
      </c>
      <c r="J133" t="n">
        <v>41238734452.96745</v>
      </c>
      <c r="K133" t="n">
        <v>41238734452.96745</v>
      </c>
      <c r="L133" t="n">
        <v>41238734452.96745</v>
      </c>
      <c r="M133" t="n">
        <v>41238734452.96745</v>
      </c>
      <c r="N133" t="n">
        <v>41238734452.96745</v>
      </c>
      <c r="O133" t="n">
        <v>41238734452.96745</v>
      </c>
      <c r="P133" t="n">
        <v>41238734452.96745</v>
      </c>
      <c r="Q133" t="n">
        <v>41238734452.96745</v>
      </c>
      <c r="R133" t="n">
        <v>41238734452.96745</v>
      </c>
      <c r="S133" t="n">
        <v>41238734452.96745</v>
      </c>
      <c r="T133" t="n">
        <v>41238734452.96745</v>
      </c>
      <c r="U133" t="n">
        <v>41238734452.96745</v>
      </c>
      <c r="V133" t="n">
        <v>41238734452.96745</v>
      </c>
      <c r="W133" t="n">
        <v>41238734452.96745</v>
      </c>
      <c r="X133" t="n">
        <v>41238734452.96745</v>
      </c>
      <c r="Y133" t="n">
        <v>41238734452.96745</v>
      </c>
      <c r="Z133" t="n">
        <v>41238734452.96745</v>
      </c>
      <c r="AA133" t="n">
        <v>41238734452.96745</v>
      </c>
      <c r="AB133" t="n">
        <v>41238734452.96745</v>
      </c>
      <c r="AC133" t="n">
        <v>41238734452.96745</v>
      </c>
      <c r="AD133" t="n">
        <v>41238734452.96745</v>
      </c>
      <c r="AE133" t="n">
        <v>41238734452.96745</v>
      </c>
      <c r="AF133" t="n">
        <v>41238734452.96745</v>
      </c>
      <c r="AG133" t="n">
        <v>41238734452.96745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716374841095.0846</v>
      </c>
      <c r="D134" t="n">
        <v>738523790948.1191</v>
      </c>
      <c r="E134" t="n">
        <v>809836974652.8795</v>
      </c>
      <c r="F134" t="n">
        <v>837682204445.0073</v>
      </c>
      <c r="G134" t="n">
        <v>850005254210.5493</v>
      </c>
      <c r="H134" t="n">
        <v>870547326635.3223</v>
      </c>
      <c r="I134" t="n">
        <v>880835729554.8401</v>
      </c>
      <c r="J134" t="n">
        <v>891370922523.067</v>
      </c>
      <c r="K134" t="n">
        <v>890939496956.4348</v>
      </c>
      <c r="L134" t="n">
        <v>893080172119.682</v>
      </c>
      <c r="M134" t="n">
        <v>901286398257.8689</v>
      </c>
      <c r="N134" t="n">
        <v>909869207729.6414</v>
      </c>
      <c r="O134" t="n">
        <v>908273298747.9891</v>
      </c>
      <c r="P134" t="n">
        <v>897136669290.6858</v>
      </c>
      <c r="Q134" t="n">
        <v>879879646625.3966</v>
      </c>
      <c r="R134" t="n">
        <v>877367872351.8682</v>
      </c>
      <c r="S134" t="n">
        <v>873472245731.1338</v>
      </c>
      <c r="T134" t="n">
        <v>869825237233.5437</v>
      </c>
      <c r="U134" t="n">
        <v>875239993709.6652</v>
      </c>
      <c r="V134" t="n">
        <v>878139319763.3885</v>
      </c>
      <c r="W134" t="n">
        <v>882281736432.8319</v>
      </c>
      <c r="X134" t="n">
        <v>895529791862.4243</v>
      </c>
      <c r="Y134" t="n">
        <v>904951687499.8079</v>
      </c>
      <c r="Z134" t="n">
        <v>916874388964.1106</v>
      </c>
      <c r="AA134" t="n">
        <v>932381944395.2174</v>
      </c>
      <c r="AB134" t="n">
        <v>949357443597.535</v>
      </c>
      <c r="AC134" t="n">
        <v>962698730823.3063</v>
      </c>
      <c r="AD134" t="n">
        <v>973038319827.0011</v>
      </c>
      <c r="AE134" t="n">
        <v>984694122423.8107</v>
      </c>
      <c r="AF134" t="n">
        <v>997024484487.0922</v>
      </c>
      <c r="AG134" t="n">
        <v>1011457132150.488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5704050964622.724</v>
      </c>
      <c r="D135" t="n">
        <v>5722745735476.875</v>
      </c>
      <c r="E135" t="n">
        <v>6003021245391.853</v>
      </c>
      <c r="F135" t="n">
        <v>6281036947840.943</v>
      </c>
      <c r="G135" t="n">
        <v>6476285596875.049</v>
      </c>
      <c r="H135" t="n">
        <v>6661061771679.817</v>
      </c>
      <c r="I135" t="n">
        <v>6861086831948.636</v>
      </c>
      <c r="J135" t="n">
        <v>7093766752090.273</v>
      </c>
      <c r="K135" t="n">
        <v>7296692005605.44</v>
      </c>
      <c r="L135" t="n">
        <v>7562484204034.509</v>
      </c>
      <c r="M135" t="n">
        <v>7891364834188.767</v>
      </c>
      <c r="N135" t="n">
        <v>8279422567379.032</v>
      </c>
      <c r="O135" t="n">
        <v>8622584281930.632</v>
      </c>
      <c r="P135" t="n">
        <v>9010484727385.346</v>
      </c>
      <c r="Q135" t="n">
        <v>9418140833420.738</v>
      </c>
      <c r="R135" t="n">
        <v>9815128658045.801</v>
      </c>
      <c r="S135" t="n">
        <v>10187362924044.18</v>
      </c>
      <c r="T135" t="n">
        <v>10548583838600.15</v>
      </c>
      <c r="U135" t="n">
        <v>10878194733240.9</v>
      </c>
      <c r="V135" t="n">
        <v>11173918145754.71</v>
      </c>
      <c r="W135" t="n">
        <v>11399600366641.19</v>
      </c>
      <c r="X135" t="n">
        <v>11612012638573.15</v>
      </c>
      <c r="Y135" t="n">
        <v>11829870597104.38</v>
      </c>
      <c r="Z135" t="n">
        <v>12043220175542.08</v>
      </c>
      <c r="AA135" t="n">
        <v>12237340525820.14</v>
      </c>
      <c r="AB135" t="n">
        <v>12439256248869.37</v>
      </c>
      <c r="AC135" t="n">
        <v>12647641633775.83</v>
      </c>
      <c r="AD135" t="n">
        <v>12887311228288.16</v>
      </c>
      <c r="AE135" t="n">
        <v>13122212436450.24</v>
      </c>
      <c r="AF135" t="n">
        <v>13384200839641.99</v>
      </c>
      <c r="AG135" t="n">
        <v>13647299886843.96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39053452687223.32</v>
      </c>
      <c r="D136" t="n">
        <v>42180123226232.4</v>
      </c>
      <c r="E136" t="n">
        <v>42087049383427.53</v>
      </c>
      <c r="F136" t="n">
        <v>41859181693122.95</v>
      </c>
      <c r="G136" t="n">
        <v>41554855291233.03</v>
      </c>
      <c r="H136" t="n">
        <v>41246476770423.27</v>
      </c>
      <c r="I136" t="n">
        <v>41866097607095.31</v>
      </c>
      <c r="J136" t="n">
        <v>41359615224197.62</v>
      </c>
      <c r="K136" t="n">
        <v>41612725773882.12</v>
      </c>
      <c r="L136" t="n">
        <v>42254733564586.61</v>
      </c>
      <c r="M136" t="n">
        <v>42594799658706.91</v>
      </c>
      <c r="N136" t="n">
        <v>42428506247888.4</v>
      </c>
      <c r="O136" t="n">
        <v>42615457592279.74</v>
      </c>
      <c r="P136" t="n">
        <v>42700028431409.79</v>
      </c>
      <c r="Q136" t="n">
        <v>43045365939606.09</v>
      </c>
      <c r="R136" t="n">
        <v>42957631748432.25</v>
      </c>
      <c r="S136" t="n">
        <v>42896838633675.2</v>
      </c>
      <c r="T136" t="n">
        <v>42828197360759.14</v>
      </c>
      <c r="U136" t="n">
        <v>42822995107501.53</v>
      </c>
      <c r="V136" t="n">
        <v>42807542029110.3</v>
      </c>
      <c r="W136" t="n">
        <v>42819211910016.27</v>
      </c>
      <c r="X136" t="n">
        <v>42872364181203.41</v>
      </c>
      <c r="Y136" t="n">
        <v>42970377399009.62</v>
      </c>
      <c r="Z136" t="n">
        <v>43132239481469.62</v>
      </c>
      <c r="AA136" t="n">
        <v>43213211523985.76</v>
      </c>
      <c r="AB136" t="n">
        <v>43057630066378.76</v>
      </c>
      <c r="AC136" t="n">
        <v>43243620797218.63</v>
      </c>
      <c r="AD136" t="n">
        <v>43361518421774.56</v>
      </c>
      <c r="AE136" t="n">
        <v>43471291244897.96</v>
      </c>
      <c r="AF136" t="n">
        <v>43370524436110.29</v>
      </c>
      <c r="AG136" t="n">
        <v>43583323209511.2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55931596951225.21</v>
      </c>
      <c r="D137" t="n">
        <v>63814426623784.76</v>
      </c>
      <c r="E137" t="n">
        <v>79316904382705.72</v>
      </c>
      <c r="F137" t="n">
        <v>83698229906988.06</v>
      </c>
      <c r="G137" t="n">
        <v>81476364821058.81</v>
      </c>
      <c r="H137" t="n">
        <v>83167783765775.22</v>
      </c>
      <c r="I137" t="n">
        <v>85297604186678.69</v>
      </c>
      <c r="J137" t="n">
        <v>91850232882663.25</v>
      </c>
      <c r="K137" t="n">
        <v>95039249215983.53</v>
      </c>
      <c r="L137" t="n">
        <v>99999339552110.27</v>
      </c>
      <c r="M137" t="n">
        <v>104271133730225.7</v>
      </c>
      <c r="N137" t="n">
        <v>107637706112545.8</v>
      </c>
      <c r="O137" t="n">
        <v>107742347453146.9</v>
      </c>
      <c r="P137" t="n">
        <v>109523270489964.8</v>
      </c>
      <c r="Q137" t="n">
        <v>110678363075049.1</v>
      </c>
      <c r="R137" t="n">
        <v>111260151619976.7</v>
      </c>
      <c r="S137" t="n">
        <v>111527530328215.9</v>
      </c>
      <c r="T137" t="n">
        <v>112312408078240.9</v>
      </c>
      <c r="U137" t="n">
        <v>111711024999610.1</v>
      </c>
      <c r="V137" t="n">
        <v>111658169401990.6</v>
      </c>
      <c r="W137" t="n">
        <v>105893163442868.8</v>
      </c>
      <c r="X137" t="n">
        <v>104339118612166.4</v>
      </c>
      <c r="Y137" t="n">
        <v>103897850031738.7</v>
      </c>
      <c r="Z137" t="n">
        <v>103411044933683.4</v>
      </c>
      <c r="AA137" t="n">
        <v>102752184379208.3</v>
      </c>
      <c r="AB137" t="n">
        <v>102908717651836.9</v>
      </c>
      <c r="AC137" t="n">
        <v>101959966311382.2</v>
      </c>
      <c r="AD137" t="n">
        <v>101815405853683.9</v>
      </c>
      <c r="AE137" t="n">
        <v>102306761152358</v>
      </c>
      <c r="AF137" t="n">
        <v>103715175670724.4</v>
      </c>
      <c r="AG137" t="n">
        <v>104607386653665.3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113700096544.919</v>
      </c>
      <c r="D138" t="n">
        <v>113700096544.919</v>
      </c>
      <c r="E138" t="n">
        <v>113700096544.919</v>
      </c>
      <c r="F138" t="n">
        <v>113700096544.919</v>
      </c>
      <c r="G138" t="n">
        <v>113700096544.919</v>
      </c>
      <c r="H138" t="n">
        <v>113700096544.919</v>
      </c>
      <c r="I138" t="n">
        <v>113700096544.919</v>
      </c>
      <c r="J138" t="n">
        <v>113700096544.919</v>
      </c>
      <c r="K138" t="n">
        <v>113700096544.919</v>
      </c>
      <c r="L138" t="n">
        <v>113700096544.919</v>
      </c>
      <c r="M138" t="n">
        <v>113700096544.919</v>
      </c>
      <c r="N138" t="n">
        <v>113700096544.919</v>
      </c>
      <c r="O138" t="n">
        <v>113700096544.919</v>
      </c>
      <c r="P138" t="n">
        <v>113700096544.919</v>
      </c>
      <c r="Q138" t="n">
        <v>113700096544.919</v>
      </c>
      <c r="R138" t="n">
        <v>113700096544.919</v>
      </c>
      <c r="S138" t="n">
        <v>113700096544.919</v>
      </c>
      <c r="T138" t="n">
        <v>113700096544.919</v>
      </c>
      <c r="U138" t="n">
        <v>113700096544.919</v>
      </c>
      <c r="V138" t="n">
        <v>113700096544.919</v>
      </c>
      <c r="W138" t="n">
        <v>113700096544.919</v>
      </c>
      <c r="X138" t="n">
        <v>113700096544.919</v>
      </c>
      <c r="Y138" t="n">
        <v>113700096544.919</v>
      </c>
      <c r="Z138" t="n">
        <v>113700096544.919</v>
      </c>
      <c r="AA138" t="n">
        <v>113700096544.919</v>
      </c>
      <c r="AB138" t="n">
        <v>113700096544.919</v>
      </c>
      <c r="AC138" t="n">
        <v>113700096544.919</v>
      </c>
      <c r="AD138" t="n">
        <v>113700096544.919</v>
      </c>
      <c r="AE138" t="n">
        <v>113700096544.919</v>
      </c>
      <c r="AF138" t="n">
        <v>113700096544.919</v>
      </c>
      <c r="AG138" t="n">
        <v>113700096544.919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228520260009.1085</v>
      </c>
      <c r="D139" t="n">
        <v>228520260009.1085</v>
      </c>
      <c r="E139" t="n">
        <v>228520260009.1085</v>
      </c>
      <c r="F139" t="n">
        <v>228520260009.1085</v>
      </c>
      <c r="G139" t="n">
        <v>228520260009.1085</v>
      </c>
      <c r="H139" t="n">
        <v>228520260009.1085</v>
      </c>
      <c r="I139" t="n">
        <v>228520260009.1085</v>
      </c>
      <c r="J139" t="n">
        <v>228520260009.1085</v>
      </c>
      <c r="K139" t="n">
        <v>228520260009.1085</v>
      </c>
      <c r="L139" t="n">
        <v>228520260009.1085</v>
      </c>
      <c r="M139" t="n">
        <v>228520260009.1085</v>
      </c>
      <c r="N139" t="n">
        <v>228520260009.1085</v>
      </c>
      <c r="O139" t="n">
        <v>228520260009.1085</v>
      </c>
      <c r="P139" t="n">
        <v>228520260009.1085</v>
      </c>
      <c r="Q139" t="n">
        <v>228520260009.1085</v>
      </c>
      <c r="R139" t="n">
        <v>228520260009.1085</v>
      </c>
      <c r="S139" t="n">
        <v>228520260009.1085</v>
      </c>
      <c r="T139" t="n">
        <v>228520260009.1085</v>
      </c>
      <c r="U139" t="n">
        <v>228520260009.1085</v>
      </c>
      <c r="V139" t="n">
        <v>228520260009.1085</v>
      </c>
      <c r="W139" t="n">
        <v>228520260009.1085</v>
      </c>
      <c r="X139" t="n">
        <v>228520260009.1085</v>
      </c>
      <c r="Y139" t="n">
        <v>228520260009.1085</v>
      </c>
      <c r="Z139" t="n">
        <v>228520260009.1085</v>
      </c>
      <c r="AA139" t="n">
        <v>228520260009.1085</v>
      </c>
      <c r="AB139" t="n">
        <v>228520260009.1085</v>
      </c>
      <c r="AC139" t="n">
        <v>228520260009.1085</v>
      </c>
      <c r="AD139" t="n">
        <v>228520260009.1085</v>
      </c>
      <c r="AE139" t="n">
        <v>228520260009.1085</v>
      </c>
      <c r="AF139" t="n">
        <v>228520260009.1085</v>
      </c>
      <c r="AG139" t="n">
        <v>228520260009.1085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823540359481.5056</v>
      </c>
      <c r="D140" t="n">
        <v>718172426561.0793</v>
      </c>
      <c r="E140" t="n">
        <v>919185594090.6024</v>
      </c>
      <c r="F140" t="n">
        <v>1112375410156.656</v>
      </c>
      <c r="G140" t="n">
        <v>1188352103587.116</v>
      </c>
      <c r="H140" t="n">
        <v>1265031057908.095</v>
      </c>
      <c r="I140" t="n">
        <v>1335703033283.986</v>
      </c>
      <c r="J140" t="n">
        <v>1401957431191.123</v>
      </c>
      <c r="K140" t="n">
        <v>1418348083567.324</v>
      </c>
      <c r="L140" t="n">
        <v>1437533279137.345</v>
      </c>
      <c r="M140" t="n">
        <v>1458945892387.074</v>
      </c>
      <c r="N140" t="n">
        <v>1483918144650.262</v>
      </c>
      <c r="O140" t="n">
        <v>1457536939937.957</v>
      </c>
      <c r="P140" t="n">
        <v>1430873783620.624</v>
      </c>
      <c r="Q140" t="n">
        <v>1364684637370.65</v>
      </c>
      <c r="R140" t="n">
        <v>1398253392677.09</v>
      </c>
      <c r="S140" t="n">
        <v>1425556579137.833</v>
      </c>
      <c r="T140" t="n">
        <v>1445246669474.854</v>
      </c>
      <c r="U140" t="n">
        <v>1463465173827.641</v>
      </c>
      <c r="V140" t="n">
        <v>1478264813575.479</v>
      </c>
      <c r="W140" t="n">
        <v>1501766889612.457</v>
      </c>
      <c r="X140" t="n">
        <v>1526691008708.787</v>
      </c>
      <c r="Y140" t="n">
        <v>1546836853675.933</v>
      </c>
      <c r="Z140" t="n">
        <v>1568994826132.95</v>
      </c>
      <c r="AA140" t="n">
        <v>1591768057270.936</v>
      </c>
      <c r="AB140" t="n">
        <v>1613692614077.791</v>
      </c>
      <c r="AC140" t="n">
        <v>1634686931982.064</v>
      </c>
      <c r="AD140" t="n">
        <v>1654859159563.68</v>
      </c>
      <c r="AE140" t="n">
        <v>1676589169763.067</v>
      </c>
      <c r="AF140" t="n">
        <v>1699418187040.047</v>
      </c>
      <c r="AG140" t="n">
        <v>1723622523967.545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1264043642525.469</v>
      </c>
      <c r="D141" t="n">
        <v>1264043642525.469</v>
      </c>
      <c r="E141" t="n">
        <v>1264043642525.469</v>
      </c>
      <c r="F141" t="n">
        <v>1264043642525.469</v>
      </c>
      <c r="G141" t="n">
        <v>1264043642525.469</v>
      </c>
      <c r="H141" t="n">
        <v>1264043642525.469</v>
      </c>
      <c r="I141" t="n">
        <v>1264043642525.469</v>
      </c>
      <c r="J141" t="n">
        <v>1264043642525.469</v>
      </c>
      <c r="K141" t="n">
        <v>1264043642525.469</v>
      </c>
      <c r="L141" t="n">
        <v>1264043642525.469</v>
      </c>
      <c r="M141" t="n">
        <v>1264043642525.469</v>
      </c>
      <c r="N141" t="n">
        <v>1264043642525.469</v>
      </c>
      <c r="O141" t="n">
        <v>1264043642525.469</v>
      </c>
      <c r="P141" t="n">
        <v>1264043642525.469</v>
      </c>
      <c r="Q141" t="n">
        <v>1264043642525.469</v>
      </c>
      <c r="R141" t="n">
        <v>1264043642525.469</v>
      </c>
      <c r="S141" t="n">
        <v>1264043642525.469</v>
      </c>
      <c r="T141" t="n">
        <v>1264043642525.469</v>
      </c>
      <c r="U141" t="n">
        <v>1264043642525.469</v>
      </c>
      <c r="V141" t="n">
        <v>1264043642525.469</v>
      </c>
      <c r="W141" t="n">
        <v>1264043642525.469</v>
      </c>
      <c r="X141" t="n">
        <v>1264043642525.469</v>
      </c>
      <c r="Y141" t="n">
        <v>1264043642525.469</v>
      </c>
      <c r="Z141" t="n">
        <v>1264043642525.469</v>
      </c>
      <c r="AA141" t="n">
        <v>1264043642525.469</v>
      </c>
      <c r="AB141" t="n">
        <v>1264043642525.469</v>
      </c>
      <c r="AC141" t="n">
        <v>1264043642525.469</v>
      </c>
      <c r="AD141" t="n">
        <v>1264043642525.469</v>
      </c>
      <c r="AE141" t="n">
        <v>1264043642525.469</v>
      </c>
      <c r="AF141" t="n">
        <v>1264043642525.469</v>
      </c>
      <c r="AG141" t="n">
        <v>1264043642525.469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379200126044.6947</v>
      </c>
      <c r="D142" t="n">
        <v>379200126044.6947</v>
      </c>
      <c r="E142" t="n">
        <v>379200126044.6947</v>
      </c>
      <c r="F142" t="n">
        <v>379200126044.6947</v>
      </c>
      <c r="G142" t="n">
        <v>379200126044.6947</v>
      </c>
      <c r="H142" t="n">
        <v>379200126044.6947</v>
      </c>
      <c r="I142" t="n">
        <v>379200126044.6947</v>
      </c>
      <c r="J142" t="n">
        <v>379200126044.6947</v>
      </c>
      <c r="K142" t="n">
        <v>379200126044.6947</v>
      </c>
      <c r="L142" t="n">
        <v>379200126044.6947</v>
      </c>
      <c r="M142" t="n">
        <v>379200126044.6947</v>
      </c>
      <c r="N142" t="n">
        <v>379200126044.6947</v>
      </c>
      <c r="O142" t="n">
        <v>379200126044.6947</v>
      </c>
      <c r="P142" t="n">
        <v>379200126044.6947</v>
      </c>
      <c r="Q142" t="n">
        <v>379200126044.6947</v>
      </c>
      <c r="R142" t="n">
        <v>379200126044.6947</v>
      </c>
      <c r="S142" t="n">
        <v>379200126044.6947</v>
      </c>
      <c r="T142" t="n">
        <v>379200126044.6947</v>
      </c>
      <c r="U142" t="n">
        <v>379200126044.6947</v>
      </c>
      <c r="V142" t="n">
        <v>379200126044.6947</v>
      </c>
      <c r="W142" t="n">
        <v>379200126044.6947</v>
      </c>
      <c r="X142" t="n">
        <v>379200126044.6947</v>
      </c>
      <c r="Y142" t="n">
        <v>379200126044.6947</v>
      </c>
      <c r="Z142" t="n">
        <v>379200126044.6947</v>
      </c>
      <c r="AA142" t="n">
        <v>379200126044.6947</v>
      </c>
      <c r="AB142" t="n">
        <v>379200126044.6947</v>
      </c>
      <c r="AC142" t="n">
        <v>379200126044.6947</v>
      </c>
      <c r="AD142" t="n">
        <v>379200126044.6947</v>
      </c>
      <c r="AE142" t="n">
        <v>379200126044.6947</v>
      </c>
      <c r="AF142" t="n">
        <v>379200126044.6947</v>
      </c>
      <c r="AG142" t="n">
        <v>379200126044.6947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117030813421.3271</v>
      </c>
      <c r="D143" t="n">
        <v>117030813421.3271</v>
      </c>
      <c r="E143" t="n">
        <v>117030813421.3271</v>
      </c>
      <c r="F143" t="n">
        <v>117030813421.3271</v>
      </c>
      <c r="G143" t="n">
        <v>117030813421.3271</v>
      </c>
      <c r="H143" t="n">
        <v>117030813421.3271</v>
      </c>
      <c r="I143" t="n">
        <v>117030813421.3271</v>
      </c>
      <c r="J143" t="n">
        <v>117030813421.3271</v>
      </c>
      <c r="K143" t="n">
        <v>117030813421.3271</v>
      </c>
      <c r="L143" t="n">
        <v>117030813421.3271</v>
      </c>
      <c r="M143" t="n">
        <v>117030813421.3271</v>
      </c>
      <c r="N143" t="n">
        <v>117030813421.3271</v>
      </c>
      <c r="O143" t="n">
        <v>117030813421.3271</v>
      </c>
      <c r="P143" t="n">
        <v>117030813421.3271</v>
      </c>
      <c r="Q143" t="n">
        <v>117030813421.3271</v>
      </c>
      <c r="R143" t="n">
        <v>117030813421.3271</v>
      </c>
      <c r="S143" t="n">
        <v>117030813421.3271</v>
      </c>
      <c r="T143" t="n">
        <v>117030813421.3271</v>
      </c>
      <c r="U143" t="n">
        <v>117030813421.3271</v>
      </c>
      <c r="V143" t="n">
        <v>117030813421.3271</v>
      </c>
      <c r="W143" t="n">
        <v>117030813421.3271</v>
      </c>
      <c r="X143" t="n">
        <v>117030813421.3271</v>
      </c>
      <c r="Y143" t="n">
        <v>117030813421.3271</v>
      </c>
      <c r="Z143" t="n">
        <v>117030813421.3271</v>
      </c>
      <c r="AA143" t="n">
        <v>117030813421.3271</v>
      </c>
      <c r="AB143" t="n">
        <v>117030813421.3271</v>
      </c>
      <c r="AC143" t="n">
        <v>117030813421.3271</v>
      </c>
      <c r="AD143" t="n">
        <v>117030813421.3271</v>
      </c>
      <c r="AE143" t="n">
        <v>117030813421.3271</v>
      </c>
      <c r="AF143" t="n">
        <v>117030813421.3271</v>
      </c>
      <c r="AG143" t="n">
        <v>117030813421.3271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3371935499.471559</v>
      </c>
      <c r="D144" t="n">
        <v>3371935499.471559</v>
      </c>
      <c r="E144" t="n">
        <v>3371935499.471559</v>
      </c>
      <c r="F144" t="n">
        <v>3371935499.471559</v>
      </c>
      <c r="G144" t="n">
        <v>3371935499.471559</v>
      </c>
      <c r="H144" t="n">
        <v>3371935499.471559</v>
      </c>
      <c r="I144" t="n">
        <v>3371935499.471559</v>
      </c>
      <c r="J144" t="n">
        <v>3371935499.471559</v>
      </c>
      <c r="K144" t="n">
        <v>3371935499.471559</v>
      </c>
      <c r="L144" t="n">
        <v>3371935499.471559</v>
      </c>
      <c r="M144" t="n">
        <v>3371935499.471559</v>
      </c>
      <c r="N144" t="n">
        <v>3371935499.471559</v>
      </c>
      <c r="O144" t="n">
        <v>3371935499.471559</v>
      </c>
      <c r="P144" t="n">
        <v>3371935499.471559</v>
      </c>
      <c r="Q144" t="n">
        <v>3371935499.471559</v>
      </c>
      <c r="R144" t="n">
        <v>3371935499.471559</v>
      </c>
      <c r="S144" t="n">
        <v>3371935499.471559</v>
      </c>
      <c r="T144" t="n">
        <v>3371935499.471559</v>
      </c>
      <c r="U144" t="n">
        <v>3371935499.471559</v>
      </c>
      <c r="V144" t="n">
        <v>3371935499.471559</v>
      </c>
      <c r="W144" t="n">
        <v>3371935499.471559</v>
      </c>
      <c r="X144" t="n">
        <v>3371935499.471559</v>
      </c>
      <c r="Y144" t="n">
        <v>3371935499.471559</v>
      </c>
      <c r="Z144" t="n">
        <v>3371935499.471559</v>
      </c>
      <c r="AA144" t="n">
        <v>3371935499.471559</v>
      </c>
      <c r="AB144" t="n">
        <v>3371935499.471559</v>
      </c>
      <c r="AC144" t="n">
        <v>3371935499.471559</v>
      </c>
      <c r="AD144" t="n">
        <v>3371935499.471559</v>
      </c>
      <c r="AE144" t="n">
        <v>3371935499.471559</v>
      </c>
      <c r="AF144" t="n">
        <v>3371935499.471559</v>
      </c>
      <c r="AG144" t="n">
        <v>3371935499.471559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13529131131.15403</v>
      </c>
      <c r="D145" t="n">
        <v>13529131131.15403</v>
      </c>
      <c r="E145" t="n">
        <v>13529131131.15403</v>
      </c>
      <c r="F145" t="n">
        <v>13529131131.15403</v>
      </c>
      <c r="G145" t="n">
        <v>13529131131.15403</v>
      </c>
      <c r="H145" t="n">
        <v>13529131131.15403</v>
      </c>
      <c r="I145" t="n">
        <v>13529131131.15403</v>
      </c>
      <c r="J145" t="n">
        <v>13529131131.15403</v>
      </c>
      <c r="K145" t="n">
        <v>13529131131.15403</v>
      </c>
      <c r="L145" t="n">
        <v>13529131131.15403</v>
      </c>
      <c r="M145" t="n">
        <v>13529131131.15403</v>
      </c>
      <c r="N145" t="n">
        <v>13529131131.15403</v>
      </c>
      <c r="O145" t="n">
        <v>13529131131.15403</v>
      </c>
      <c r="P145" t="n">
        <v>13529131131.15403</v>
      </c>
      <c r="Q145" t="n">
        <v>13529131131.15403</v>
      </c>
      <c r="R145" t="n">
        <v>13529131131.15403</v>
      </c>
      <c r="S145" t="n">
        <v>13529131131.15403</v>
      </c>
      <c r="T145" t="n">
        <v>13529131131.15403</v>
      </c>
      <c r="U145" t="n">
        <v>13529131131.15403</v>
      </c>
      <c r="V145" t="n">
        <v>13529131131.15403</v>
      </c>
      <c r="W145" t="n">
        <v>13529131131.15403</v>
      </c>
      <c r="X145" t="n">
        <v>13529131131.15403</v>
      </c>
      <c r="Y145" t="n">
        <v>13529131131.15403</v>
      </c>
      <c r="Z145" t="n">
        <v>13529131131.15403</v>
      </c>
      <c r="AA145" t="n">
        <v>13529131131.15403</v>
      </c>
      <c r="AB145" t="n">
        <v>13529131131.15403</v>
      </c>
      <c r="AC145" t="n">
        <v>13529131131.15403</v>
      </c>
      <c r="AD145" t="n">
        <v>13529131131.15403</v>
      </c>
      <c r="AE145" t="n">
        <v>13529131131.15403</v>
      </c>
      <c r="AF145" t="n">
        <v>13529131131.15403</v>
      </c>
      <c r="AG145" t="n">
        <v>13529131131.15403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114656547589.6335</v>
      </c>
      <c r="D146" t="n">
        <v>114656547589.6335</v>
      </c>
      <c r="E146" t="n">
        <v>114656547589.6335</v>
      </c>
      <c r="F146" t="n">
        <v>114656547589.6335</v>
      </c>
      <c r="G146" t="n">
        <v>114656547589.6335</v>
      </c>
      <c r="H146" t="n">
        <v>114656547589.6335</v>
      </c>
      <c r="I146" t="n">
        <v>114656547589.6335</v>
      </c>
      <c r="J146" t="n">
        <v>114656547589.6335</v>
      </c>
      <c r="K146" t="n">
        <v>114656547589.6335</v>
      </c>
      <c r="L146" t="n">
        <v>114656547589.6335</v>
      </c>
      <c r="M146" t="n">
        <v>114656547589.6335</v>
      </c>
      <c r="N146" t="n">
        <v>114656547589.6335</v>
      </c>
      <c r="O146" t="n">
        <v>114656547589.6335</v>
      </c>
      <c r="P146" t="n">
        <v>114656547589.6335</v>
      </c>
      <c r="Q146" t="n">
        <v>114656547589.6335</v>
      </c>
      <c r="R146" t="n">
        <v>114656547589.6335</v>
      </c>
      <c r="S146" t="n">
        <v>114656547589.6335</v>
      </c>
      <c r="T146" t="n">
        <v>114656547589.6335</v>
      </c>
      <c r="U146" t="n">
        <v>114656547589.6335</v>
      </c>
      <c r="V146" t="n">
        <v>114656547589.6335</v>
      </c>
      <c r="W146" t="n">
        <v>114656547589.6335</v>
      </c>
      <c r="X146" t="n">
        <v>114656547589.6335</v>
      </c>
      <c r="Y146" t="n">
        <v>114656547589.6335</v>
      </c>
      <c r="Z146" t="n">
        <v>114656547589.6335</v>
      </c>
      <c r="AA146" t="n">
        <v>114656547589.6335</v>
      </c>
      <c r="AB146" t="n">
        <v>114656547589.6335</v>
      </c>
      <c r="AC146" t="n">
        <v>114656547589.6335</v>
      </c>
      <c r="AD146" t="n">
        <v>114656547589.6335</v>
      </c>
      <c r="AE146" t="n">
        <v>114656547589.6335</v>
      </c>
      <c r="AF146" t="n">
        <v>114656547589.6335</v>
      </c>
      <c r="AG146" t="n">
        <v>114656547589.6335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12778334036.10493</v>
      </c>
      <c r="D147" t="n">
        <v>24835333037.64566</v>
      </c>
      <c r="E147" t="n">
        <v>20809374399.46021</v>
      </c>
      <c r="F147" t="n">
        <v>14114308986.98787</v>
      </c>
      <c r="G147" t="n">
        <v>10295529949.47474</v>
      </c>
      <c r="H147" t="n">
        <v>8874318528.379272</v>
      </c>
      <c r="I147" t="n">
        <v>8103208279.30568</v>
      </c>
      <c r="J147" t="n">
        <v>8395829186.464249</v>
      </c>
      <c r="K147" t="n">
        <v>8495756514.226635</v>
      </c>
      <c r="L147" t="n">
        <v>8741338819.492464</v>
      </c>
      <c r="M147" t="n">
        <v>8647376324.020254</v>
      </c>
      <c r="N147" t="n">
        <v>8666532612.336788</v>
      </c>
      <c r="O147" t="n">
        <v>8687139141.471128</v>
      </c>
      <c r="P147" t="n">
        <v>8943659703.752598</v>
      </c>
      <c r="Q147" t="n">
        <v>9111240355.993015</v>
      </c>
      <c r="R147" t="n">
        <v>9197222430.241825</v>
      </c>
      <c r="S147" t="n">
        <v>9333913772.4081</v>
      </c>
      <c r="T147" t="n">
        <v>9504575162.204981</v>
      </c>
      <c r="U147" t="n">
        <v>9458454226.818422</v>
      </c>
      <c r="V147" t="n">
        <v>9633056666.521313</v>
      </c>
      <c r="W147" t="n">
        <v>8960194087.765759</v>
      </c>
      <c r="X147" t="n">
        <v>8878382480.049505</v>
      </c>
      <c r="Y147" t="n">
        <v>8819258538.008394</v>
      </c>
      <c r="Z147" t="n">
        <v>8765148987.947487</v>
      </c>
      <c r="AA147" t="n">
        <v>8805010126.80974</v>
      </c>
      <c r="AB147" t="n">
        <v>8904601523.083258</v>
      </c>
      <c r="AC147" t="n">
        <v>8867059130.839304</v>
      </c>
      <c r="AD147" t="n">
        <v>8931762812.976034</v>
      </c>
      <c r="AE147" t="n">
        <v>9109495150.94108</v>
      </c>
      <c r="AF147" t="n">
        <v>9304015869.898676</v>
      </c>
      <c r="AG147" t="n">
        <v>9433054528.879475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24727373970.89955</v>
      </c>
      <c r="D148" t="n">
        <v>48058891399.96951</v>
      </c>
      <c r="E148" t="n">
        <v>40268252608.04995</v>
      </c>
      <c r="F148" t="n">
        <v>27312621166.10483</v>
      </c>
      <c r="G148" t="n">
        <v>19922895940.10798</v>
      </c>
      <c r="H148" t="n">
        <v>17172707519.46989</v>
      </c>
      <c r="I148" t="n">
        <v>15680530883.00372</v>
      </c>
      <c r="J148" t="n">
        <v>16246782053.34951</v>
      </c>
      <c r="K148" t="n">
        <v>16440151579.96476</v>
      </c>
      <c r="L148" t="n">
        <v>16915378278.98403</v>
      </c>
      <c r="M148" t="n">
        <v>16733551308.56555</v>
      </c>
      <c r="N148" t="n">
        <v>16770620671.73597</v>
      </c>
      <c r="O148" t="n">
        <v>16810496398.15754</v>
      </c>
      <c r="P148" t="n">
        <v>17306889735.25743</v>
      </c>
      <c r="Q148" t="n">
        <v>17631175314.78038</v>
      </c>
      <c r="R148" t="n">
        <v>17797559359.73778</v>
      </c>
      <c r="S148" t="n">
        <v>18062070987.5274</v>
      </c>
      <c r="T148" t="n">
        <v>18392318107.06406</v>
      </c>
      <c r="U148" t="n">
        <v>18303069413.61398</v>
      </c>
      <c r="V148" t="n">
        <v>18640942864.92351</v>
      </c>
      <c r="W148" t="n">
        <v>17338885447.35235</v>
      </c>
      <c r="X148" t="n">
        <v>17180571678.63693</v>
      </c>
      <c r="Y148" t="n">
        <v>17066160846.88425</v>
      </c>
      <c r="Z148" t="n">
        <v>16961453372.81347</v>
      </c>
      <c r="AA148" t="n">
        <v>17038588724.32079</v>
      </c>
      <c r="AB148" t="n">
        <v>17231308189.39199</v>
      </c>
      <c r="AC148" t="n">
        <v>17158659848.05458</v>
      </c>
      <c r="AD148" t="n">
        <v>17283868043.50232</v>
      </c>
      <c r="AE148" t="n">
        <v>17627798165.78324</v>
      </c>
      <c r="AF148" t="n">
        <v>18004215510.10702</v>
      </c>
      <c r="AG148" t="n">
        <v>18253918418.82001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79971356350.73578</v>
      </c>
      <c r="D149" t="n">
        <v>79971356350.73578</v>
      </c>
      <c r="E149" t="n">
        <v>79971356350.73578</v>
      </c>
      <c r="F149" t="n">
        <v>79971356350.73578</v>
      </c>
      <c r="G149" t="n">
        <v>79971356350.73578</v>
      </c>
      <c r="H149" t="n">
        <v>79971356350.73578</v>
      </c>
      <c r="I149" t="n">
        <v>79971356350.73578</v>
      </c>
      <c r="J149" t="n">
        <v>79971356350.73578</v>
      </c>
      <c r="K149" t="n">
        <v>79971356350.73578</v>
      </c>
      <c r="L149" t="n">
        <v>79971356350.73578</v>
      </c>
      <c r="M149" t="n">
        <v>79971356350.73578</v>
      </c>
      <c r="N149" t="n">
        <v>79971356350.73578</v>
      </c>
      <c r="O149" t="n">
        <v>79971356350.73578</v>
      </c>
      <c r="P149" t="n">
        <v>79971356350.73578</v>
      </c>
      <c r="Q149" t="n">
        <v>79971356350.73578</v>
      </c>
      <c r="R149" t="n">
        <v>79971356350.73578</v>
      </c>
      <c r="S149" t="n">
        <v>79971356350.73578</v>
      </c>
      <c r="T149" t="n">
        <v>79971356350.73578</v>
      </c>
      <c r="U149" t="n">
        <v>79971356350.73578</v>
      </c>
      <c r="V149" t="n">
        <v>79971356350.73578</v>
      </c>
      <c r="W149" t="n">
        <v>79971356350.73578</v>
      </c>
      <c r="X149" t="n">
        <v>79971356350.73578</v>
      </c>
      <c r="Y149" t="n">
        <v>79971356350.73578</v>
      </c>
      <c r="Z149" t="n">
        <v>79971356350.73578</v>
      </c>
      <c r="AA149" t="n">
        <v>79971356350.73578</v>
      </c>
      <c r="AB149" t="n">
        <v>79971356350.73578</v>
      </c>
      <c r="AC149" t="n">
        <v>79971356350.73578</v>
      </c>
      <c r="AD149" t="n">
        <v>79971356350.73578</v>
      </c>
      <c r="AE149" t="n">
        <v>79971356350.73578</v>
      </c>
      <c r="AF149" t="n">
        <v>79971356350.73578</v>
      </c>
      <c r="AG149" t="n">
        <v>79971356350.73578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273526024437.8517</v>
      </c>
      <c r="D151" t="n">
        <v>273526024437.8517</v>
      </c>
      <c r="E151" t="n">
        <v>273526024437.8517</v>
      </c>
      <c r="F151" t="n">
        <v>273526024437.8517</v>
      </c>
      <c r="G151" t="n">
        <v>273526024437.8517</v>
      </c>
      <c r="H151" t="n">
        <v>273526024437.8517</v>
      </c>
      <c r="I151" t="n">
        <v>273526024437.8517</v>
      </c>
      <c r="J151" t="n">
        <v>273526024437.8517</v>
      </c>
      <c r="K151" t="n">
        <v>273526024437.8517</v>
      </c>
      <c r="L151" t="n">
        <v>273526024437.8517</v>
      </c>
      <c r="M151" t="n">
        <v>273526024437.8517</v>
      </c>
      <c r="N151" t="n">
        <v>273526024437.8517</v>
      </c>
      <c r="O151" t="n">
        <v>273526024437.8517</v>
      </c>
      <c r="P151" t="n">
        <v>273526024437.8517</v>
      </c>
      <c r="Q151" t="n">
        <v>273526024437.8517</v>
      </c>
      <c r="R151" t="n">
        <v>273526024437.8517</v>
      </c>
      <c r="S151" t="n">
        <v>273526024437.8517</v>
      </c>
      <c r="T151" t="n">
        <v>273526024437.8517</v>
      </c>
      <c r="U151" t="n">
        <v>273526024437.8517</v>
      </c>
      <c r="V151" t="n">
        <v>273526024437.8517</v>
      </c>
      <c r="W151" t="n">
        <v>273526024437.8517</v>
      </c>
      <c r="X151" t="n">
        <v>273526024437.8517</v>
      </c>
      <c r="Y151" t="n">
        <v>273526024437.8517</v>
      </c>
      <c r="Z151" t="n">
        <v>273526024437.8517</v>
      </c>
      <c r="AA151" t="n">
        <v>273526024437.8517</v>
      </c>
      <c r="AB151" t="n">
        <v>273526024437.8517</v>
      </c>
      <c r="AC151" t="n">
        <v>273526024437.8517</v>
      </c>
      <c r="AD151" t="n">
        <v>273526024437.8517</v>
      </c>
      <c r="AE151" t="n">
        <v>273526024437.8517</v>
      </c>
      <c r="AF151" t="n">
        <v>273526024437.8517</v>
      </c>
      <c r="AG151" t="n">
        <v>273526024437.8517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1026325011034.241</v>
      </c>
      <c r="D152" t="n">
        <v>1058898626494.116</v>
      </c>
      <c r="E152" t="n">
        <v>1040623027280.768</v>
      </c>
      <c r="F152" t="n">
        <v>1044703380528.659</v>
      </c>
      <c r="G152" t="n">
        <v>1053472667780.697</v>
      </c>
      <c r="H152" t="n">
        <v>1061258832748.276</v>
      </c>
      <c r="I152" t="n">
        <v>1066573836379.382</v>
      </c>
      <c r="J152" t="n">
        <v>1071742685283.916</v>
      </c>
      <c r="K152" t="n">
        <v>1078464539566.917</v>
      </c>
      <c r="L152" t="n">
        <v>1086786581626.494</v>
      </c>
      <c r="M152" t="n">
        <v>1097317614121.754</v>
      </c>
      <c r="N152" t="n">
        <v>1109442210227.77</v>
      </c>
      <c r="O152" t="n">
        <v>1121871617939.76</v>
      </c>
      <c r="P152" t="n">
        <v>1134595939415.255</v>
      </c>
      <c r="Q152" t="n">
        <v>1150330648589.147</v>
      </c>
      <c r="R152" t="n">
        <v>1163972083566.957</v>
      </c>
      <c r="S152" t="n">
        <v>1177072731547.42</v>
      </c>
      <c r="T152" t="n">
        <v>1190997174347.405</v>
      </c>
      <c r="U152" t="n">
        <v>1206838745593.366</v>
      </c>
      <c r="V152" t="n">
        <v>1217013693512.788</v>
      </c>
      <c r="W152" t="n">
        <v>1231857260352.441</v>
      </c>
      <c r="X152" t="n">
        <v>1247388363908.268</v>
      </c>
      <c r="Y152" t="n">
        <v>1263957435110.44</v>
      </c>
      <c r="Z152" t="n">
        <v>1282145519253.974</v>
      </c>
      <c r="AA152" t="n">
        <v>1301978813067.534</v>
      </c>
      <c r="AB152" t="n">
        <v>1322667155863.447</v>
      </c>
      <c r="AC152" t="n">
        <v>1344454637118.038</v>
      </c>
      <c r="AD152" t="n">
        <v>1367338428179.603</v>
      </c>
      <c r="AE152" t="n">
        <v>1390859227947.043</v>
      </c>
      <c r="AF152" t="n">
        <v>1415312917046.277</v>
      </c>
      <c r="AG152" t="n">
        <v>1440529231371.947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4060947677209.376</v>
      </c>
      <c r="D153" t="n">
        <v>3406493199680.211</v>
      </c>
      <c r="E153" t="n">
        <v>6073796080520.267</v>
      </c>
      <c r="F153" t="n">
        <v>6149476001623.829</v>
      </c>
      <c r="G153" t="n">
        <v>6228244094516.342</v>
      </c>
      <c r="H153" t="n">
        <v>6314906034187.884</v>
      </c>
      <c r="I153" t="n">
        <v>6394607449390.488</v>
      </c>
      <c r="J153" t="n">
        <v>6471014696368.979</v>
      </c>
      <c r="K153" t="n">
        <v>6545170370619.359</v>
      </c>
      <c r="L153" t="n">
        <v>6621212021463.07</v>
      </c>
      <c r="M153" t="n">
        <v>6700181230259.823</v>
      </c>
      <c r="N153" t="n">
        <v>6785547737580.012</v>
      </c>
      <c r="O153" t="n">
        <v>6913472918254.659</v>
      </c>
      <c r="P153" t="n">
        <v>6998169208250.1</v>
      </c>
      <c r="Q153" t="n">
        <v>7101640837332.186</v>
      </c>
      <c r="R153" t="n">
        <v>7207177818364.992</v>
      </c>
      <c r="S153" t="n">
        <v>7309698758052.915</v>
      </c>
      <c r="T153" t="n">
        <v>7425575619227.652</v>
      </c>
      <c r="U153" t="n">
        <v>7542185574177.502</v>
      </c>
      <c r="V153" t="n">
        <v>7658721560561.249</v>
      </c>
      <c r="W153" t="n">
        <v>7770780071813.774</v>
      </c>
      <c r="X153" t="n">
        <v>7877512973073.869</v>
      </c>
      <c r="Y153" t="n">
        <v>7987506132375.675</v>
      </c>
      <c r="Z153" t="n">
        <v>8097965033771.51</v>
      </c>
      <c r="AA153" t="n">
        <v>8210860144084.877</v>
      </c>
      <c r="AB153" t="n">
        <v>8326469083126.864</v>
      </c>
      <c r="AC153" t="n">
        <v>8443023957799.128</v>
      </c>
      <c r="AD153" t="n">
        <v>8561165892391.417</v>
      </c>
      <c r="AE153" t="n">
        <v>8683068117602.961</v>
      </c>
      <c r="AF153" t="n">
        <v>8807531417263.51</v>
      </c>
      <c r="AG153" t="n">
        <v>8934928042777.285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387327380450.1265</v>
      </c>
      <c r="D154" t="n">
        <v>387327380450.1265</v>
      </c>
      <c r="E154" t="n">
        <v>387327380450.1265</v>
      </c>
      <c r="F154" t="n">
        <v>387327380450.1265</v>
      </c>
      <c r="G154" t="n">
        <v>387327380450.1265</v>
      </c>
      <c r="H154" t="n">
        <v>387327380450.1265</v>
      </c>
      <c r="I154" t="n">
        <v>387327380450.1265</v>
      </c>
      <c r="J154" t="n">
        <v>387327380450.1265</v>
      </c>
      <c r="K154" t="n">
        <v>387327380450.1265</v>
      </c>
      <c r="L154" t="n">
        <v>387327380450.1265</v>
      </c>
      <c r="M154" t="n">
        <v>387327380450.1265</v>
      </c>
      <c r="N154" t="n">
        <v>387327380450.1265</v>
      </c>
      <c r="O154" t="n">
        <v>387327380450.1265</v>
      </c>
      <c r="P154" t="n">
        <v>387327380450.1265</v>
      </c>
      <c r="Q154" t="n">
        <v>387327380450.1265</v>
      </c>
      <c r="R154" t="n">
        <v>387327380450.1265</v>
      </c>
      <c r="S154" t="n">
        <v>387327380450.1265</v>
      </c>
      <c r="T154" t="n">
        <v>387327380450.1265</v>
      </c>
      <c r="U154" t="n">
        <v>387327380450.1265</v>
      </c>
      <c r="V154" t="n">
        <v>387327380450.1265</v>
      </c>
      <c r="W154" t="n">
        <v>387327380450.1265</v>
      </c>
      <c r="X154" t="n">
        <v>387327380450.1265</v>
      </c>
      <c r="Y154" t="n">
        <v>387327380450.1265</v>
      </c>
      <c r="Z154" t="n">
        <v>387327380450.1265</v>
      </c>
      <c r="AA154" t="n">
        <v>387327380450.1265</v>
      </c>
      <c r="AB154" t="n">
        <v>387327380450.1265</v>
      </c>
      <c r="AC154" t="n">
        <v>387327380450.1265</v>
      </c>
      <c r="AD154" t="n">
        <v>387327380450.1265</v>
      </c>
      <c r="AE154" t="n">
        <v>387327380450.1265</v>
      </c>
      <c r="AF154" t="n">
        <v>387327380450.1265</v>
      </c>
      <c r="AG154" t="n">
        <v>387327380450.1265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21654624920665.38</v>
      </c>
      <c r="D155" t="n">
        <v>21654624920665.38</v>
      </c>
      <c r="E155" t="n">
        <v>21654624920665.38</v>
      </c>
      <c r="F155" t="n">
        <v>21654624920665.38</v>
      </c>
      <c r="G155" t="n">
        <v>21654624920665.38</v>
      </c>
      <c r="H155" t="n">
        <v>21654624920665.38</v>
      </c>
      <c r="I155" t="n">
        <v>21654624920665.38</v>
      </c>
      <c r="J155" t="n">
        <v>21654624920665.38</v>
      </c>
      <c r="K155" t="n">
        <v>21654624920665.38</v>
      </c>
      <c r="L155" t="n">
        <v>21654624920665.38</v>
      </c>
      <c r="M155" t="n">
        <v>21654624920665.38</v>
      </c>
      <c r="N155" t="n">
        <v>21654624920665.38</v>
      </c>
      <c r="O155" t="n">
        <v>21654624920665.38</v>
      </c>
      <c r="P155" t="n">
        <v>21654624920665.38</v>
      </c>
      <c r="Q155" t="n">
        <v>21654624920665.38</v>
      </c>
      <c r="R155" t="n">
        <v>21654624920665.38</v>
      </c>
      <c r="S155" t="n">
        <v>21654624920665.38</v>
      </c>
      <c r="T155" t="n">
        <v>21654624920665.38</v>
      </c>
      <c r="U155" t="n">
        <v>21654624920665.38</v>
      </c>
      <c r="V155" t="n">
        <v>21654624920665.38</v>
      </c>
      <c r="W155" t="n">
        <v>21654624920665.38</v>
      </c>
      <c r="X155" t="n">
        <v>21654624920665.38</v>
      </c>
      <c r="Y155" t="n">
        <v>21654624920665.38</v>
      </c>
      <c r="Z155" t="n">
        <v>21654624920665.38</v>
      </c>
      <c r="AA155" t="n">
        <v>21654624920665.38</v>
      </c>
      <c r="AB155" t="n">
        <v>21654624920665.38</v>
      </c>
      <c r="AC155" t="n">
        <v>21654624920665.38</v>
      </c>
      <c r="AD155" t="n">
        <v>21654624920665.38</v>
      </c>
      <c r="AE155" t="n">
        <v>21654624920665.38</v>
      </c>
      <c r="AF155" t="n">
        <v>21654624920665.38</v>
      </c>
      <c r="AG155" t="n">
        <v>21654624920665.38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1070086694200.847</v>
      </c>
      <c r="D156" t="n">
        <v>1070086694200.847</v>
      </c>
      <c r="E156" t="n">
        <v>1070086694200.847</v>
      </c>
      <c r="F156" t="n">
        <v>1070086694200.847</v>
      </c>
      <c r="G156" t="n">
        <v>1070086694200.847</v>
      </c>
      <c r="H156" t="n">
        <v>1070086694200.847</v>
      </c>
      <c r="I156" t="n">
        <v>1070086694200.847</v>
      </c>
      <c r="J156" t="n">
        <v>1070086694200.847</v>
      </c>
      <c r="K156" t="n">
        <v>1070086694200.847</v>
      </c>
      <c r="L156" t="n">
        <v>1070086694200.847</v>
      </c>
      <c r="M156" t="n">
        <v>1070086694200.847</v>
      </c>
      <c r="N156" t="n">
        <v>1070086694200.847</v>
      </c>
      <c r="O156" t="n">
        <v>1070086694200.847</v>
      </c>
      <c r="P156" t="n">
        <v>1070086694200.847</v>
      </c>
      <c r="Q156" t="n">
        <v>1070086694200.847</v>
      </c>
      <c r="R156" t="n">
        <v>1070086694200.847</v>
      </c>
      <c r="S156" t="n">
        <v>1070086694200.847</v>
      </c>
      <c r="T156" t="n">
        <v>1070086694200.847</v>
      </c>
      <c r="U156" t="n">
        <v>1070086694200.847</v>
      </c>
      <c r="V156" t="n">
        <v>1070086694200.847</v>
      </c>
      <c r="W156" t="n">
        <v>1070086694200.847</v>
      </c>
      <c r="X156" t="n">
        <v>1070086694200.847</v>
      </c>
      <c r="Y156" t="n">
        <v>1070086694200.847</v>
      </c>
      <c r="Z156" t="n">
        <v>1070086694200.847</v>
      </c>
      <c r="AA156" t="n">
        <v>1070086694200.847</v>
      </c>
      <c r="AB156" t="n">
        <v>1070086694200.847</v>
      </c>
      <c r="AC156" t="n">
        <v>1070086694200.847</v>
      </c>
      <c r="AD156" t="n">
        <v>1070086694200.847</v>
      </c>
      <c r="AE156" t="n">
        <v>1070086694200.847</v>
      </c>
      <c r="AF156" t="n">
        <v>1070086694200.847</v>
      </c>
      <c r="AG156" t="n">
        <v>1070086694200.847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2668891893244.386</v>
      </c>
      <c r="D157" t="n">
        <v>3267695845642.459</v>
      </c>
      <c r="E157" t="n">
        <v>3677429299748.735</v>
      </c>
      <c r="F157" t="n">
        <v>2749539076789.182</v>
      </c>
      <c r="G157" t="n">
        <v>2263189738328.018</v>
      </c>
      <c r="H157" t="n">
        <v>2080864850646.734</v>
      </c>
      <c r="I157" t="n">
        <v>1964963604216.71</v>
      </c>
      <c r="J157" t="n">
        <v>1962072628240.775</v>
      </c>
      <c r="K157" t="n">
        <v>1933578681055.867</v>
      </c>
      <c r="L157" t="n">
        <v>1940730434180.947</v>
      </c>
      <c r="M157" t="n">
        <v>1951661693013.919</v>
      </c>
      <c r="N157" t="n">
        <v>1920529679111.23</v>
      </c>
      <c r="O157" t="n">
        <v>1906598098240.71</v>
      </c>
      <c r="P157" t="n">
        <v>1914745495607.084</v>
      </c>
      <c r="Q157" t="n">
        <v>1918872379619.559</v>
      </c>
      <c r="R157" t="n">
        <v>1911572228268.003</v>
      </c>
      <c r="S157" t="n">
        <v>1914109503207.901</v>
      </c>
      <c r="T157" t="n">
        <v>1914719832755.889</v>
      </c>
      <c r="U157" t="n">
        <v>1905128621065.756</v>
      </c>
      <c r="V157" t="n">
        <v>1912524729165.259</v>
      </c>
      <c r="W157" t="n">
        <v>1860962482233.617</v>
      </c>
      <c r="X157" t="n">
        <v>1846336144753.931</v>
      </c>
      <c r="Y157" t="n">
        <v>1839815548998.099</v>
      </c>
      <c r="Z157" t="n">
        <v>1832576393408.804</v>
      </c>
      <c r="AA157" t="n">
        <v>1832926747116.424</v>
      </c>
      <c r="AB157" t="n">
        <v>1843887388054.387</v>
      </c>
      <c r="AC157" t="n">
        <v>1839372585870.949</v>
      </c>
      <c r="AD157" t="n">
        <v>1844271215046.175</v>
      </c>
      <c r="AE157" t="n">
        <v>1859634708628.306</v>
      </c>
      <c r="AF157" t="n">
        <v>1877337612848.366</v>
      </c>
      <c r="AG157" t="n">
        <v>1892879630612.724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206609458142.8736</v>
      </c>
      <c r="D158" t="n">
        <v>206609458142.8736</v>
      </c>
      <c r="E158" t="n">
        <v>206609458142.8736</v>
      </c>
      <c r="F158" t="n">
        <v>204471869307.9919</v>
      </c>
      <c r="G158" t="n">
        <v>200784270971.9977</v>
      </c>
      <c r="H158" t="n">
        <v>198134359912.2447</v>
      </c>
      <c r="I158" t="n">
        <v>196526831546.2726</v>
      </c>
      <c r="J158" t="n">
        <v>195636919494.2622</v>
      </c>
      <c r="K158" t="n">
        <v>193337208326.001</v>
      </c>
      <c r="L158" t="n">
        <v>192394211970.1407</v>
      </c>
      <c r="M158" t="n">
        <v>191352611845.9497</v>
      </c>
      <c r="N158" t="n">
        <v>190541087181.1969</v>
      </c>
      <c r="O158" t="n">
        <v>188956383761.5977</v>
      </c>
      <c r="P158" t="n">
        <v>187747183316.8976</v>
      </c>
      <c r="Q158" t="n">
        <v>187261207601.5539</v>
      </c>
      <c r="R158" t="n">
        <v>186915703127.6018</v>
      </c>
      <c r="S158" t="n">
        <v>186504854092.8908</v>
      </c>
      <c r="T158" t="n">
        <v>186107569597.7386</v>
      </c>
      <c r="U158" t="n">
        <v>185981967178.5555</v>
      </c>
      <c r="V158" t="n">
        <v>186330993215.6624</v>
      </c>
      <c r="W158" t="n">
        <v>186304646706.1349</v>
      </c>
      <c r="X158" t="n">
        <v>186812925654.7915</v>
      </c>
      <c r="Y158" t="n">
        <v>188022517384.2865</v>
      </c>
      <c r="Z158" t="n">
        <v>189111854253.4629</v>
      </c>
      <c r="AA158" t="n">
        <v>190527522641.6382</v>
      </c>
      <c r="AB158" t="n">
        <v>192409080792.3492</v>
      </c>
      <c r="AC158" t="n">
        <v>193227909439.9414</v>
      </c>
      <c r="AD158" t="n">
        <v>193899484576.3625</v>
      </c>
      <c r="AE158" t="n">
        <v>195157204335.6378</v>
      </c>
      <c r="AF158" t="n">
        <v>196538700518.3865</v>
      </c>
      <c r="AG158" t="n">
        <v>197792637857.9772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3589096991195.183</v>
      </c>
      <c r="D159" t="n">
        <v>2833843173118.584</v>
      </c>
      <c r="E159" t="n">
        <v>3617588250753.016</v>
      </c>
      <c r="F159" t="n">
        <v>3481375166812.464</v>
      </c>
      <c r="G159" t="n">
        <v>3352999082050.376</v>
      </c>
      <c r="H159" t="n">
        <v>3325002550508.018</v>
      </c>
      <c r="I159" t="n">
        <v>3274817340618.295</v>
      </c>
      <c r="J159" t="n">
        <v>3226667365672.232</v>
      </c>
      <c r="K159" t="n">
        <v>3127272701763.309</v>
      </c>
      <c r="L159" t="n">
        <v>3059185441500.303</v>
      </c>
      <c r="M159" t="n">
        <v>3011105997009.78</v>
      </c>
      <c r="N159" t="n">
        <v>3013935841258.293</v>
      </c>
      <c r="O159" t="n">
        <v>3046498078116.794</v>
      </c>
      <c r="P159" t="n">
        <v>3028036350819.337</v>
      </c>
      <c r="Q159" t="n">
        <v>2973197145690.711</v>
      </c>
      <c r="R159" t="n">
        <v>2971748987992.082</v>
      </c>
      <c r="S159" t="n">
        <v>2979290672601.308</v>
      </c>
      <c r="T159" t="n">
        <v>2951588440801.489</v>
      </c>
      <c r="U159" t="n">
        <v>2945754709525.684</v>
      </c>
      <c r="V159" t="n">
        <v>2946767506570.696</v>
      </c>
      <c r="W159" t="n">
        <v>2935355272933.738</v>
      </c>
      <c r="X159" t="n">
        <v>2970063868259.374</v>
      </c>
      <c r="Y159" t="n">
        <v>3005047481620.278</v>
      </c>
      <c r="Z159" t="n">
        <v>3054610602743.875</v>
      </c>
      <c r="AA159" t="n">
        <v>3137230181328.098</v>
      </c>
      <c r="AB159" t="n">
        <v>3231723232283.707</v>
      </c>
      <c r="AC159" t="n">
        <v>3291173809929.903</v>
      </c>
      <c r="AD159" t="n">
        <v>3326741456055.741</v>
      </c>
      <c r="AE159" t="n">
        <v>3363181853142.211</v>
      </c>
      <c r="AF159" t="n">
        <v>3403454235841.875</v>
      </c>
      <c r="AG159" t="n">
        <v>3450749726707.877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28577765410432.79</v>
      </c>
      <c r="D160" t="n">
        <v>21909875672526.26</v>
      </c>
      <c r="E160" t="n">
        <v>24471238546550.57</v>
      </c>
      <c r="F160" t="n">
        <v>24266541888799.93</v>
      </c>
      <c r="G160" t="n">
        <v>23856913907916</v>
      </c>
      <c r="H160" t="n">
        <v>23395894208229.23</v>
      </c>
      <c r="I160" t="n">
        <v>23006144340801.57</v>
      </c>
      <c r="J160" t="n">
        <v>22786741985737.48</v>
      </c>
      <c r="K160" t="n">
        <v>22296946443501.87</v>
      </c>
      <c r="L160" t="n">
        <v>21949788343027.24</v>
      </c>
      <c r="M160" t="n">
        <v>21605690670251.49</v>
      </c>
      <c r="N160" t="n">
        <v>21269082734272.34</v>
      </c>
      <c r="O160" t="n">
        <v>20896443884330.4</v>
      </c>
      <c r="P160" t="n">
        <v>20610582337351.77</v>
      </c>
      <c r="Q160" t="n">
        <v>20400498153524.2</v>
      </c>
      <c r="R160" t="n">
        <v>20182005126817.94</v>
      </c>
      <c r="S160" t="n">
        <v>19976281808018.16</v>
      </c>
      <c r="T160" t="n">
        <v>19751208372873.09</v>
      </c>
      <c r="U160" t="n">
        <v>19524717167707.79</v>
      </c>
      <c r="V160" t="n">
        <v>19329954677823.14</v>
      </c>
      <c r="W160" t="n">
        <v>19031763420530.52</v>
      </c>
      <c r="X160" t="n">
        <v>18735987261134.45</v>
      </c>
      <c r="Y160" t="n">
        <v>18536150132349.76</v>
      </c>
      <c r="Z160" t="n">
        <v>18319006431593.79</v>
      </c>
      <c r="AA160" t="n">
        <v>18143202949083.33</v>
      </c>
      <c r="AB160" t="n">
        <v>18062605167863.44</v>
      </c>
      <c r="AC160" t="n">
        <v>17834657081780.77</v>
      </c>
      <c r="AD160" t="n">
        <v>17661777138829.3</v>
      </c>
      <c r="AE160" t="n">
        <v>17558974145775.08</v>
      </c>
      <c r="AF160" t="n">
        <v>17489229638503.27</v>
      </c>
      <c r="AG160" t="n">
        <v>17394943043294.8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195661016404807.4</v>
      </c>
      <c r="D161" t="n">
        <v>211327712001454.1</v>
      </c>
      <c r="E161" t="n">
        <v>208141520596625.8</v>
      </c>
      <c r="F161" t="n">
        <v>210337201793203.6</v>
      </c>
      <c r="G161" t="n">
        <v>208561387556874.4</v>
      </c>
      <c r="H161" t="n">
        <v>212131950204419.2</v>
      </c>
      <c r="I161" t="n">
        <v>213639709284570.8</v>
      </c>
      <c r="J161" t="n">
        <v>214688930931200.6</v>
      </c>
      <c r="K161" t="n">
        <v>215999147528251.8</v>
      </c>
      <c r="L161" t="n">
        <v>217608352300878.5</v>
      </c>
      <c r="M161" t="n">
        <v>216788871852714.7</v>
      </c>
      <c r="N161" t="n">
        <v>217601024671937.9</v>
      </c>
      <c r="O161" t="n">
        <v>218578200380285.2</v>
      </c>
      <c r="P161" t="n">
        <v>218088515959607.2</v>
      </c>
      <c r="Q161" t="n">
        <v>219736088145371.7</v>
      </c>
      <c r="R161" t="n">
        <v>220087563999543.9</v>
      </c>
      <c r="S161" t="n">
        <v>222755172191557</v>
      </c>
      <c r="T161" t="n">
        <v>225295286855026.4</v>
      </c>
      <c r="U161" t="n">
        <v>225081538030364.1</v>
      </c>
      <c r="V161" t="n">
        <v>225473948764719.8</v>
      </c>
      <c r="W161" t="n">
        <v>225698216478061.4</v>
      </c>
      <c r="X161" t="n">
        <v>225577444604240.6</v>
      </c>
      <c r="Y161" t="n">
        <v>224670639021167</v>
      </c>
      <c r="Z161" t="n">
        <v>221709159623141.3</v>
      </c>
      <c r="AA161" t="n">
        <v>220854003958213.3</v>
      </c>
      <c r="AB161" t="n">
        <v>222051418067606</v>
      </c>
      <c r="AC161" t="n">
        <v>219848551935944.1</v>
      </c>
      <c r="AD161" t="n">
        <v>220418929075239.1</v>
      </c>
      <c r="AE161" t="n">
        <v>221913191828677.9</v>
      </c>
      <c r="AF161" t="n">
        <v>221400134095882.6</v>
      </c>
      <c r="AG161" t="n">
        <v>222967227238682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280221910115544.2</v>
      </c>
      <c r="D162" t="n">
        <v>306114818839322.1</v>
      </c>
      <c r="E162" t="n">
        <v>331322183582653.6</v>
      </c>
      <c r="F162" t="n">
        <v>333575201440645.2</v>
      </c>
      <c r="G162" t="n">
        <v>341418681475440.6</v>
      </c>
      <c r="H162" t="n">
        <v>347681921881281.8</v>
      </c>
      <c r="I162" t="n">
        <v>351214840082676.4</v>
      </c>
      <c r="J162" t="n">
        <v>353436116824183.6</v>
      </c>
      <c r="K162" t="n">
        <v>356434381461741.6</v>
      </c>
      <c r="L162" t="n">
        <v>359842744606248.8</v>
      </c>
      <c r="M162" t="n">
        <v>364370022708516.7</v>
      </c>
      <c r="N162" t="n">
        <v>368467412085566.1</v>
      </c>
      <c r="O162" t="n">
        <v>370971225403061.1</v>
      </c>
      <c r="P162" t="n">
        <v>374040354730738.8</v>
      </c>
      <c r="Q162" t="n">
        <v>377745467859359.9</v>
      </c>
      <c r="R162" t="n">
        <v>381246006407638.4</v>
      </c>
      <c r="S162" t="n">
        <v>382931005893985.8</v>
      </c>
      <c r="T162" t="n">
        <v>385405168705657.9</v>
      </c>
      <c r="U162" t="n">
        <v>387530507902853.6</v>
      </c>
      <c r="V162" t="n">
        <v>388043032328400.9</v>
      </c>
      <c r="W162" t="n">
        <v>387193961315840.6</v>
      </c>
      <c r="X162" t="n">
        <v>387508135530416.1</v>
      </c>
      <c r="Y162" t="n">
        <v>389735201395026.7</v>
      </c>
      <c r="Z162" t="n">
        <v>391275409833587.9</v>
      </c>
      <c r="AA162" t="n">
        <v>391358064800918.4</v>
      </c>
      <c r="AB162" t="n">
        <v>392395629966238.9</v>
      </c>
      <c r="AC162" t="n">
        <v>393057401192173.4</v>
      </c>
      <c r="AD162" t="n">
        <v>393955533603856.2</v>
      </c>
      <c r="AE162" t="n">
        <v>394885170852792.9</v>
      </c>
      <c r="AF162" t="n">
        <v>397888327523058.5</v>
      </c>
      <c r="AG162" t="n">
        <v>400286567163805.8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569646853851.2031</v>
      </c>
      <c r="D163" t="n">
        <v>535184011825.3107</v>
      </c>
      <c r="E163" t="n">
        <v>948574144805.8893</v>
      </c>
      <c r="F163" t="n">
        <v>840449327919.3569</v>
      </c>
      <c r="G163" t="n">
        <v>779796005273.3933</v>
      </c>
      <c r="H163" t="n">
        <v>750263068157.8708</v>
      </c>
      <c r="I163" t="n">
        <v>727525970404.0625</v>
      </c>
      <c r="J163" t="n">
        <v>718350908602.2982</v>
      </c>
      <c r="K163" t="n">
        <v>700883671542.2612</v>
      </c>
      <c r="L163" t="n">
        <v>690440367169.0106</v>
      </c>
      <c r="M163" t="n">
        <v>677556682637.9067</v>
      </c>
      <c r="N163" t="n">
        <v>667514491765.8607</v>
      </c>
      <c r="O163" t="n">
        <v>658232559972.527</v>
      </c>
      <c r="P163" t="n">
        <v>654288979276.3208</v>
      </c>
      <c r="Q163" t="n">
        <v>651644063995.9163</v>
      </c>
      <c r="R163" t="n">
        <v>647853533608.8043</v>
      </c>
      <c r="S163" t="n">
        <v>643892479278.9399</v>
      </c>
      <c r="T163" t="n">
        <v>640591054619.6678</v>
      </c>
      <c r="U163" t="n">
        <v>636044633562.2581</v>
      </c>
      <c r="V163" t="n">
        <v>634782319545.0485</v>
      </c>
      <c r="W163" t="n">
        <v>625412239510.4933</v>
      </c>
      <c r="X163" t="n">
        <v>621426534876.0042</v>
      </c>
      <c r="Y163" t="n">
        <v>621606107664.7582</v>
      </c>
      <c r="Z163" t="n">
        <v>620517593896.6119</v>
      </c>
      <c r="AA163" t="n">
        <v>620683281387.1913</v>
      </c>
      <c r="AB163" t="n">
        <v>623528207367.1462</v>
      </c>
      <c r="AC163" t="n">
        <v>620424453188.631</v>
      </c>
      <c r="AD163" t="n">
        <v>618517330886.5214</v>
      </c>
      <c r="AE163" t="n">
        <v>619560132380.9012</v>
      </c>
      <c r="AF163" t="n">
        <v>621453369384.8363</v>
      </c>
      <c r="AG163" t="n">
        <v>622888391549.0055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1144905335274.008</v>
      </c>
      <c r="D164" t="n">
        <v>1144905335274.008</v>
      </c>
      <c r="E164" t="n">
        <v>1144905335274.008</v>
      </c>
      <c r="F164" t="n">
        <v>1144905335274.008</v>
      </c>
      <c r="G164" t="n">
        <v>1144905335274.008</v>
      </c>
      <c r="H164" t="n">
        <v>1144905335274.008</v>
      </c>
      <c r="I164" t="n">
        <v>1144905335274.008</v>
      </c>
      <c r="J164" t="n">
        <v>1144905335274.008</v>
      </c>
      <c r="K164" t="n">
        <v>1144905335274.008</v>
      </c>
      <c r="L164" t="n">
        <v>1144905335274.008</v>
      </c>
      <c r="M164" t="n">
        <v>1144905335274.008</v>
      </c>
      <c r="N164" t="n">
        <v>1144905335274.008</v>
      </c>
      <c r="O164" t="n">
        <v>1144905335274.008</v>
      </c>
      <c r="P164" t="n">
        <v>1144905335274.008</v>
      </c>
      <c r="Q164" t="n">
        <v>1144905335274.008</v>
      </c>
      <c r="R164" t="n">
        <v>1144905335274.008</v>
      </c>
      <c r="S164" t="n">
        <v>1144905335274.008</v>
      </c>
      <c r="T164" t="n">
        <v>1144905335274.008</v>
      </c>
      <c r="U164" t="n">
        <v>1144905335274.008</v>
      </c>
      <c r="V164" t="n">
        <v>1144905335274.008</v>
      </c>
      <c r="W164" t="n">
        <v>1144905335274.008</v>
      </c>
      <c r="X164" t="n">
        <v>1144905335274.008</v>
      </c>
      <c r="Y164" t="n">
        <v>1144905335274.008</v>
      </c>
      <c r="Z164" t="n">
        <v>1144905335274.008</v>
      </c>
      <c r="AA164" t="n">
        <v>1144905335274.008</v>
      </c>
      <c r="AB164" t="n">
        <v>1144905335274.008</v>
      </c>
      <c r="AC164" t="n">
        <v>1144905335274.008</v>
      </c>
      <c r="AD164" t="n">
        <v>1144905335274.008</v>
      </c>
      <c r="AE164" t="n">
        <v>1144905335274.008</v>
      </c>
      <c r="AF164" t="n">
        <v>1144905335274.008</v>
      </c>
      <c r="AG164" t="n">
        <v>1144905335274.008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4126005069949.897</v>
      </c>
      <c r="D165" t="n">
        <v>3033851189334.696</v>
      </c>
      <c r="E165" t="n">
        <v>3278909269747.436</v>
      </c>
      <c r="F165" t="n">
        <v>3261062803213.874</v>
      </c>
      <c r="G165" t="n">
        <v>3171128336000.502</v>
      </c>
      <c r="H165" t="n">
        <v>3094271944948.934</v>
      </c>
      <c r="I165" t="n">
        <v>3034301780351.477</v>
      </c>
      <c r="J165" t="n">
        <v>2990983797359.609</v>
      </c>
      <c r="K165" t="n">
        <v>2923714495757.312</v>
      </c>
      <c r="L165" t="n">
        <v>2879125671111.32</v>
      </c>
      <c r="M165" t="n">
        <v>2831822363689.479</v>
      </c>
      <c r="N165" t="n">
        <v>2811869493519.22</v>
      </c>
      <c r="O165" t="n">
        <v>2789928335804.041</v>
      </c>
      <c r="P165" t="n">
        <v>2767486278366.323</v>
      </c>
      <c r="Q165" t="n">
        <v>2750602239247.244</v>
      </c>
      <c r="R165" t="n">
        <v>2740864223680.703</v>
      </c>
      <c r="S165" t="n">
        <v>2720336084396.786</v>
      </c>
      <c r="T165" t="n">
        <v>2687453876846.961</v>
      </c>
      <c r="U165" t="n">
        <v>2661216793127.134</v>
      </c>
      <c r="V165" t="n">
        <v>2635113136844.314</v>
      </c>
      <c r="W165" t="n">
        <v>2604486071713.426</v>
      </c>
      <c r="X165" t="n">
        <v>2574305222929.251</v>
      </c>
      <c r="Y165" t="n">
        <v>2546517318671.087</v>
      </c>
      <c r="Z165" t="n">
        <v>2519796833908.985</v>
      </c>
      <c r="AA165" t="n">
        <v>2512051480557.43</v>
      </c>
      <c r="AB165" t="n">
        <v>2512394892157.598</v>
      </c>
      <c r="AC165" t="n">
        <v>2487161795217.879</v>
      </c>
      <c r="AD165" t="n">
        <v>2462173679801.848</v>
      </c>
      <c r="AE165" t="n">
        <v>2443614142047.555</v>
      </c>
      <c r="AF165" t="n">
        <v>2434317968157.663</v>
      </c>
      <c r="AG165" t="n">
        <v>2430619184617.002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6332962820403.391</v>
      </c>
      <c r="D166" t="n">
        <v>3872129873056.355</v>
      </c>
      <c r="E166" t="n">
        <v>4104589021214.522</v>
      </c>
      <c r="F166" t="n">
        <v>4028463531657.326</v>
      </c>
      <c r="G166" t="n">
        <v>3951661821895.314</v>
      </c>
      <c r="H166" t="n">
        <v>3943809214766.884</v>
      </c>
      <c r="I166" t="n">
        <v>3888401421734.748</v>
      </c>
      <c r="J166" t="n">
        <v>3792581018712.277</v>
      </c>
      <c r="K166" t="n">
        <v>3624962935443.434</v>
      </c>
      <c r="L166" t="n">
        <v>3500022799851.061</v>
      </c>
      <c r="M166" t="n">
        <v>3382504181006.545</v>
      </c>
      <c r="N166" t="n">
        <v>3335912608894.702</v>
      </c>
      <c r="O166" t="n">
        <v>3298416198537.637</v>
      </c>
      <c r="P166" t="n">
        <v>3250320036470.078</v>
      </c>
      <c r="Q166" t="n">
        <v>3199916272953.582</v>
      </c>
      <c r="R166" t="n">
        <v>3136072632866.362</v>
      </c>
      <c r="S166" t="n">
        <v>3062153311727.379</v>
      </c>
      <c r="T166" t="n">
        <v>2995630149078.575</v>
      </c>
      <c r="U166" t="n">
        <v>2945006613995.513</v>
      </c>
      <c r="V166" t="n">
        <v>2900477513508.359</v>
      </c>
      <c r="W166" t="n">
        <v>2819339541682.962</v>
      </c>
      <c r="X166" t="n">
        <v>2763179453672.968</v>
      </c>
      <c r="Y166" t="n">
        <v>2748378683940.051</v>
      </c>
      <c r="Z166" t="n">
        <v>2732859430239.516</v>
      </c>
      <c r="AA166" t="n">
        <v>2697383227744.341</v>
      </c>
      <c r="AB166" t="n">
        <v>2669531408058.469</v>
      </c>
      <c r="AC166" t="n">
        <v>2614537799901.782</v>
      </c>
      <c r="AD166" t="n">
        <v>2558479144922.51</v>
      </c>
      <c r="AE166" t="n">
        <v>2517424125737.6</v>
      </c>
      <c r="AF166" t="n">
        <v>2481280155790.168</v>
      </c>
      <c r="AG166" t="n">
        <v>2464425367185.122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1899823881820.556</v>
      </c>
      <c r="D167" t="n">
        <v>1267165190964.128</v>
      </c>
      <c r="E167" t="n">
        <v>1340182453416.719</v>
      </c>
      <c r="F167" t="n">
        <v>1326098307318.377</v>
      </c>
      <c r="G167" t="n">
        <v>1297510058473.676</v>
      </c>
      <c r="H167" t="n">
        <v>1283761877693.748</v>
      </c>
      <c r="I167" t="n">
        <v>1273310956538.818</v>
      </c>
      <c r="J167" t="n">
        <v>1248790287799.194</v>
      </c>
      <c r="K167" t="n">
        <v>1203799732159.099</v>
      </c>
      <c r="L167" t="n">
        <v>1168964928144.185</v>
      </c>
      <c r="M167" t="n">
        <v>1134845250307.036</v>
      </c>
      <c r="N167" t="n">
        <v>1122179357802.854</v>
      </c>
      <c r="O167" t="n">
        <v>1114838515595.522</v>
      </c>
      <c r="P167" t="n">
        <v>1105702658686.954</v>
      </c>
      <c r="Q167" t="n">
        <v>1095758085261.919</v>
      </c>
      <c r="R167" t="n">
        <v>1081592347586.248</v>
      </c>
      <c r="S167" t="n">
        <v>1065538004870.639</v>
      </c>
      <c r="T167" t="n">
        <v>1049620448034.67</v>
      </c>
      <c r="U167" t="n">
        <v>1035603495000.011</v>
      </c>
      <c r="V167" t="n">
        <v>1025224566413.313</v>
      </c>
      <c r="W167" t="n">
        <v>1008416701483.549</v>
      </c>
      <c r="X167" t="n">
        <v>993689421775.6731</v>
      </c>
      <c r="Y167" t="n">
        <v>986749338198.1632</v>
      </c>
      <c r="Z167" t="n">
        <v>979516484843.1791</v>
      </c>
      <c r="AA167" t="n">
        <v>973065950729.6429</v>
      </c>
      <c r="AB167" t="n">
        <v>967160160382.3915</v>
      </c>
      <c r="AC167" t="n">
        <v>950750654330.1743</v>
      </c>
      <c r="AD167" t="n">
        <v>935185861078.5394</v>
      </c>
      <c r="AE167" t="n">
        <v>921562467416.8787</v>
      </c>
      <c r="AF167" t="n">
        <v>910593199770.6832</v>
      </c>
      <c r="AG167" t="n">
        <v>901666121309.986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586334019890.3754</v>
      </c>
      <c r="D168" t="n">
        <v>484882806207.7673</v>
      </c>
      <c r="E168" t="n">
        <v>825188817185.3773</v>
      </c>
      <c r="F168" t="n">
        <v>785947268481.3997</v>
      </c>
      <c r="G168" t="n">
        <v>765162501078.6085</v>
      </c>
      <c r="H168" t="n">
        <v>757727676972.9479</v>
      </c>
      <c r="I168" t="n">
        <v>754311788522.4473</v>
      </c>
      <c r="J168" t="n">
        <v>751441351969.1936</v>
      </c>
      <c r="K168" t="n">
        <v>736621349290.4591</v>
      </c>
      <c r="L168" t="n">
        <v>728213488970.1234</v>
      </c>
      <c r="M168" t="n">
        <v>718893108067.9718</v>
      </c>
      <c r="N168" t="n">
        <v>716720467056.0798</v>
      </c>
      <c r="O168" t="n">
        <v>713195553122.2512</v>
      </c>
      <c r="P168" t="n">
        <v>711307643841.3729</v>
      </c>
      <c r="Q168" t="n">
        <v>712383215927.2737</v>
      </c>
      <c r="R168" t="n">
        <v>710660791755.0188</v>
      </c>
      <c r="S168" t="n">
        <v>707409252731.0237</v>
      </c>
      <c r="T168" t="n">
        <v>703872333014.8046</v>
      </c>
      <c r="U168" t="n">
        <v>700354719894.5914</v>
      </c>
      <c r="V168" t="n">
        <v>697976033698.4333</v>
      </c>
      <c r="W168" t="n">
        <v>690708803825.3293</v>
      </c>
      <c r="X168" t="n">
        <v>688651434548.4148</v>
      </c>
      <c r="Y168" t="n">
        <v>692161827975.1636</v>
      </c>
      <c r="Z168" t="n">
        <v>696431181537.3435</v>
      </c>
      <c r="AA168" t="n">
        <v>701091290868.2681</v>
      </c>
      <c r="AB168" t="n">
        <v>706344956346.1519</v>
      </c>
      <c r="AC168" t="n">
        <v>705095706016.3481</v>
      </c>
      <c r="AD168" t="n">
        <v>704044388855.682</v>
      </c>
      <c r="AE168" t="n">
        <v>707434156617.4685</v>
      </c>
      <c r="AF168" t="n">
        <v>712117141831.0557</v>
      </c>
      <c r="AG168" t="n">
        <v>716276253107.6381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16893674737.5963</v>
      </c>
      <c r="D169" t="n">
        <v>22884467920.54443</v>
      </c>
      <c r="E169" t="n">
        <v>23015733275.39699</v>
      </c>
      <c r="F169" t="n">
        <v>15788140511.07773</v>
      </c>
      <c r="G169" t="n">
        <v>12418702349.981</v>
      </c>
      <c r="H169" t="n">
        <v>11170023018.75314</v>
      </c>
      <c r="I169" t="n">
        <v>10389335259.10895</v>
      </c>
      <c r="J169" t="n">
        <v>10339181542.88213</v>
      </c>
      <c r="K169" t="n">
        <v>10121299873.23259</v>
      </c>
      <c r="L169" t="n">
        <v>10148211623.40308</v>
      </c>
      <c r="M169" t="n">
        <v>10132450371.11791</v>
      </c>
      <c r="N169" t="n">
        <v>10039164929.42117</v>
      </c>
      <c r="O169" t="n">
        <v>10011582737.92213</v>
      </c>
      <c r="P169" t="n">
        <v>10146435541.98885</v>
      </c>
      <c r="Q169" t="n">
        <v>10231546304.32874</v>
      </c>
      <c r="R169" t="n">
        <v>10247578085.57104</v>
      </c>
      <c r="S169" t="n">
        <v>10307941329.3975</v>
      </c>
      <c r="T169" t="n">
        <v>10393828392.22308</v>
      </c>
      <c r="U169" t="n">
        <v>10373809249.39521</v>
      </c>
      <c r="V169" t="n">
        <v>10474751836.79168</v>
      </c>
      <c r="W169" t="n">
        <v>10123981638.54678</v>
      </c>
      <c r="X169" t="n">
        <v>10094105831.97639</v>
      </c>
      <c r="Y169" t="n">
        <v>10131191823.36081</v>
      </c>
      <c r="Z169" t="n">
        <v>10191331586.74443</v>
      </c>
      <c r="AA169" t="n">
        <v>10260775193.82772</v>
      </c>
      <c r="AB169" t="n">
        <v>10392358126.1517</v>
      </c>
      <c r="AC169" t="n">
        <v>10425656712.13625</v>
      </c>
      <c r="AD169" t="n">
        <v>10520871142.91865</v>
      </c>
      <c r="AE169" t="n">
        <v>10683259089.97012</v>
      </c>
      <c r="AF169" t="n">
        <v>10849340345.3929</v>
      </c>
      <c r="AG169" t="n">
        <v>11005670796.2303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67782061918.98493</v>
      </c>
      <c r="D170" t="n">
        <v>62342238589.40883</v>
      </c>
      <c r="E170" t="n">
        <v>81686588647.15955</v>
      </c>
      <c r="F170" t="n">
        <v>68391133831.74632</v>
      </c>
      <c r="G170" t="n">
        <v>59624612720.41875</v>
      </c>
      <c r="H170" t="n">
        <v>55765015626.41657</v>
      </c>
      <c r="I170" t="n">
        <v>53183796166.12688</v>
      </c>
      <c r="J170" t="n">
        <v>52614849236.35957</v>
      </c>
      <c r="K170" t="n">
        <v>51274477113.91029</v>
      </c>
      <c r="L170" t="n">
        <v>50752821445.855</v>
      </c>
      <c r="M170" t="n">
        <v>49996439260.65427</v>
      </c>
      <c r="N170" t="n">
        <v>49391506491.63515</v>
      </c>
      <c r="O170" t="n">
        <v>48787469507.45578</v>
      </c>
      <c r="P170" t="n">
        <v>48596482001.79579</v>
      </c>
      <c r="Q170" t="n">
        <v>48378342948.75183</v>
      </c>
      <c r="R170" t="n">
        <v>48019720121.53003</v>
      </c>
      <c r="S170" t="n">
        <v>47798615711.77518</v>
      </c>
      <c r="T170" t="n">
        <v>47754475141.56847</v>
      </c>
      <c r="U170" t="n">
        <v>47467793103.71785</v>
      </c>
      <c r="V170" t="n">
        <v>47587117822.19829</v>
      </c>
      <c r="W170" t="n">
        <v>46221293054.64732</v>
      </c>
      <c r="X170" t="n">
        <v>45897389612.2487</v>
      </c>
      <c r="Y170" t="n">
        <v>45959013431.39663</v>
      </c>
      <c r="Z170" t="n">
        <v>46150742276.23434</v>
      </c>
      <c r="AA170" t="n">
        <v>46322609408.93565</v>
      </c>
      <c r="AB170" t="n">
        <v>46614511710.1627</v>
      </c>
      <c r="AC170" t="n">
        <v>46508098649.02755</v>
      </c>
      <c r="AD170" t="n">
        <v>46518106727.92677</v>
      </c>
      <c r="AE170" t="n">
        <v>46827337832.43301</v>
      </c>
      <c r="AF170" t="n">
        <v>47228494994.97648</v>
      </c>
      <c r="AG170" t="n">
        <v>47705237864.51492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574438752407.4993</v>
      </c>
      <c r="D171" t="n">
        <v>550142414536.642</v>
      </c>
      <c r="E171" t="n">
        <v>766393958783.4196</v>
      </c>
      <c r="F171" t="n">
        <v>622785528583.613</v>
      </c>
      <c r="G171" t="n">
        <v>547886144001.0534</v>
      </c>
      <c r="H171" t="n">
        <v>523705370810.5313</v>
      </c>
      <c r="I171" t="n">
        <v>508355557068.9915</v>
      </c>
      <c r="J171" t="n">
        <v>505733926848.804</v>
      </c>
      <c r="K171" t="n">
        <v>495531123750.6745</v>
      </c>
      <c r="L171" t="n">
        <v>492202633723.0999</v>
      </c>
      <c r="M171" t="n">
        <v>485388213021.9885</v>
      </c>
      <c r="N171" t="n">
        <v>481920623372.1565</v>
      </c>
      <c r="O171" t="n">
        <v>476664053516.3497</v>
      </c>
      <c r="P171" t="n">
        <v>475688083821.3281</v>
      </c>
      <c r="Q171" t="n">
        <v>476323689563.1715</v>
      </c>
      <c r="R171" t="n">
        <v>474950547434.47</v>
      </c>
      <c r="S171" t="n">
        <v>473998924231.0922</v>
      </c>
      <c r="T171" t="n">
        <v>473312028546.8528</v>
      </c>
      <c r="U171" t="n">
        <v>471097633976.8914</v>
      </c>
      <c r="V171" t="n">
        <v>471517854422.6606</v>
      </c>
      <c r="W171" t="n">
        <v>461256782054.5308</v>
      </c>
      <c r="X171" t="n">
        <v>459996769957.0001</v>
      </c>
      <c r="Y171" t="n">
        <v>462143481280.1923</v>
      </c>
      <c r="Z171" t="n">
        <v>465198154431.748</v>
      </c>
      <c r="AA171" t="n">
        <v>467553109413.4655</v>
      </c>
      <c r="AB171" t="n">
        <v>470167760306.0485</v>
      </c>
      <c r="AC171" t="n">
        <v>469613634156.2391</v>
      </c>
      <c r="AD171" t="n">
        <v>470169058785.6028</v>
      </c>
      <c r="AE171" t="n">
        <v>473235255943.2032</v>
      </c>
      <c r="AF171" t="n">
        <v>477160884255.8242</v>
      </c>
      <c r="AG171" t="n">
        <v>480623117677.4946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64020506598.70096</v>
      </c>
      <c r="D172" t="n">
        <v>58496237535.84057</v>
      </c>
      <c r="E172" t="n">
        <v>159659133340.9156</v>
      </c>
      <c r="F172" t="n">
        <v>145364781672.8511</v>
      </c>
      <c r="G172" t="n">
        <v>136073779608.4602</v>
      </c>
      <c r="H172" t="n">
        <v>132139421626.5619</v>
      </c>
      <c r="I172" t="n">
        <v>130606874927.8499</v>
      </c>
      <c r="J172" t="n">
        <v>131285829994.9372</v>
      </c>
      <c r="K172" t="n">
        <v>129484368421.0156</v>
      </c>
      <c r="L172" t="n">
        <v>127332671343.7215</v>
      </c>
      <c r="M172" t="n">
        <v>124555052897.2502</v>
      </c>
      <c r="N172" t="n">
        <v>123246567557.3689</v>
      </c>
      <c r="O172" t="n">
        <v>122775416597.5819</v>
      </c>
      <c r="P172" t="n">
        <v>123026630659.8144</v>
      </c>
      <c r="Q172" t="n">
        <v>123755216744.2589</v>
      </c>
      <c r="R172" t="n">
        <v>124025987627.0429</v>
      </c>
      <c r="S172" t="n">
        <v>124219631083.9615</v>
      </c>
      <c r="T172" t="n">
        <v>124298408294.3373</v>
      </c>
      <c r="U172" t="n">
        <v>123955287486.6663</v>
      </c>
      <c r="V172" t="n">
        <v>124567288799.0363</v>
      </c>
      <c r="W172" t="n">
        <v>123224364207.4986</v>
      </c>
      <c r="X172" t="n">
        <v>123018381737.262</v>
      </c>
      <c r="Y172" t="n">
        <v>123363633516.5923</v>
      </c>
      <c r="Z172" t="n">
        <v>123472484923.774</v>
      </c>
      <c r="AA172" t="n">
        <v>124158520316.0521</v>
      </c>
      <c r="AB172" t="n">
        <v>124907831818.4097</v>
      </c>
      <c r="AC172" t="n">
        <v>124322089576.1649</v>
      </c>
      <c r="AD172" t="n">
        <v>123977731430.1111</v>
      </c>
      <c r="AE172" t="n">
        <v>124001790787.5557</v>
      </c>
      <c r="AF172" t="n">
        <v>124192512751.0703</v>
      </c>
      <c r="AG172" t="n">
        <v>124001275229.8962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123886181406.7169</v>
      </c>
      <c r="D173" t="n">
        <v>113196159793.0029</v>
      </c>
      <c r="E173" t="n">
        <v>308956636040.0095</v>
      </c>
      <c r="F173" t="n">
        <v>281295614003.0926</v>
      </c>
      <c r="G173" t="n">
        <v>263316581528.1658</v>
      </c>
      <c r="H173" t="n">
        <v>255703199308.0022</v>
      </c>
      <c r="I173" t="n">
        <v>252737565819.3295</v>
      </c>
      <c r="J173" t="n">
        <v>254051412820.5011</v>
      </c>
      <c r="K173" t="n">
        <v>250565401740.5979</v>
      </c>
      <c r="L173" t="n">
        <v>246401649396.0426</v>
      </c>
      <c r="M173" t="n">
        <v>241026675641.2243</v>
      </c>
      <c r="N173" t="n">
        <v>238494623634.8153</v>
      </c>
      <c r="O173" t="n">
        <v>237582898683.3088</v>
      </c>
      <c r="P173" t="n">
        <v>238069023403.9508</v>
      </c>
      <c r="Q173" t="n">
        <v>239478911463.6266</v>
      </c>
      <c r="R173" t="n">
        <v>240002880617.9868</v>
      </c>
      <c r="S173" t="n">
        <v>240377600371.1811</v>
      </c>
      <c r="T173" t="n">
        <v>240530042272.9066</v>
      </c>
      <c r="U173" t="n">
        <v>239866068666.9181</v>
      </c>
      <c r="V173" t="n">
        <v>241050353353.7087</v>
      </c>
      <c r="W173" t="n">
        <v>238451657898.1161</v>
      </c>
      <c r="X173" t="n">
        <v>238053060901.1524</v>
      </c>
      <c r="Y173" t="n">
        <v>238721158153.6971</v>
      </c>
      <c r="Z173" t="n">
        <v>238931796680.2087</v>
      </c>
      <c r="AA173" t="n">
        <v>240259344829.6157</v>
      </c>
      <c r="AB173" t="n">
        <v>241709338677.5726</v>
      </c>
      <c r="AC173" t="n">
        <v>240575867958.0239</v>
      </c>
      <c r="AD173" t="n">
        <v>239909499976.6156</v>
      </c>
      <c r="AE173" t="n">
        <v>239956057276.4445</v>
      </c>
      <c r="AF173" t="n">
        <v>240325123643.2311</v>
      </c>
      <c r="AG173" t="n">
        <v>239955059620.0196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400663085852.4618</v>
      </c>
      <c r="D174" t="n">
        <v>400663085852.4618</v>
      </c>
      <c r="E174" t="n">
        <v>400663085852.4618</v>
      </c>
      <c r="F174" t="n">
        <v>396517811252.9069</v>
      </c>
      <c r="G174" t="n">
        <v>389366713031.3426</v>
      </c>
      <c r="H174" t="n">
        <v>384227928234.2739</v>
      </c>
      <c r="I174" t="n">
        <v>381110562352.3095</v>
      </c>
      <c r="J174" t="n">
        <v>379384818951.6894</v>
      </c>
      <c r="K174" t="n">
        <v>374925151995.8438</v>
      </c>
      <c r="L174" t="n">
        <v>373096465965.2878</v>
      </c>
      <c r="M174" t="n">
        <v>371076564631.9517</v>
      </c>
      <c r="N174" t="n">
        <v>369502832338.4359</v>
      </c>
      <c r="O174" t="n">
        <v>366429729258.041</v>
      </c>
      <c r="P174" t="n">
        <v>364084812496.0375</v>
      </c>
      <c r="Q174" t="n">
        <v>363142394218.0497</v>
      </c>
      <c r="R174" t="n">
        <v>362472381867.4354</v>
      </c>
      <c r="S174" t="n">
        <v>361675651439.1847</v>
      </c>
      <c r="T174" t="n">
        <v>360905225761.5812</v>
      </c>
      <c r="U174" t="n">
        <v>360661653887.8018</v>
      </c>
      <c r="V174" t="n">
        <v>361338495356.3726</v>
      </c>
      <c r="W174" t="n">
        <v>361287403436.8467</v>
      </c>
      <c r="X174" t="n">
        <v>362273072795.2253</v>
      </c>
      <c r="Y174" t="n">
        <v>364618748348.1129</v>
      </c>
      <c r="Z174" t="n">
        <v>366731222169.3027</v>
      </c>
      <c r="AA174" t="n">
        <v>369476527587.7889</v>
      </c>
      <c r="AB174" t="n">
        <v>373125300018.8817</v>
      </c>
      <c r="AC174" t="n">
        <v>374713196408.8997</v>
      </c>
      <c r="AD174" t="n">
        <v>376015534496.221</v>
      </c>
      <c r="AE174" t="n">
        <v>378454541327.8464</v>
      </c>
      <c r="AF174" t="n">
        <v>381133579009.1257</v>
      </c>
      <c r="AG174" t="n">
        <v>383565250862.2052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1370387924040.971</v>
      </c>
      <c r="D176" t="n">
        <v>1370387924040.971</v>
      </c>
      <c r="E176" t="n">
        <v>1370387924040.971</v>
      </c>
      <c r="F176" t="n">
        <v>1370387924040.971</v>
      </c>
      <c r="G176" t="n">
        <v>1370387924040.971</v>
      </c>
      <c r="H176" t="n">
        <v>1370387924040.971</v>
      </c>
      <c r="I176" t="n">
        <v>1370387924040.971</v>
      </c>
      <c r="J176" t="n">
        <v>1370387924040.971</v>
      </c>
      <c r="K176" t="n">
        <v>1370387924040.971</v>
      </c>
      <c r="L176" t="n">
        <v>1370387924040.971</v>
      </c>
      <c r="M176" t="n">
        <v>1370387924040.971</v>
      </c>
      <c r="N176" t="n">
        <v>1370387924040.971</v>
      </c>
      <c r="O176" t="n">
        <v>1370387924040.971</v>
      </c>
      <c r="P176" t="n">
        <v>1370387924040.971</v>
      </c>
      <c r="Q176" t="n">
        <v>1370387924040.971</v>
      </c>
      <c r="R176" t="n">
        <v>1370387924040.971</v>
      </c>
      <c r="S176" t="n">
        <v>1370387924040.971</v>
      </c>
      <c r="T176" t="n">
        <v>1370387924040.971</v>
      </c>
      <c r="U176" t="n">
        <v>1370387924040.971</v>
      </c>
      <c r="V176" t="n">
        <v>1370387924040.971</v>
      </c>
      <c r="W176" t="n">
        <v>1370387924040.971</v>
      </c>
      <c r="X176" t="n">
        <v>1370387924040.971</v>
      </c>
      <c r="Y176" t="n">
        <v>1370387924040.971</v>
      </c>
      <c r="Z176" t="n">
        <v>1370387924040.971</v>
      </c>
      <c r="AA176" t="n">
        <v>1370387924040.971</v>
      </c>
      <c r="AB176" t="n">
        <v>1370387924040.971</v>
      </c>
      <c r="AC176" t="n">
        <v>1370387924040.971</v>
      </c>
      <c r="AD176" t="n">
        <v>1370387924040.971</v>
      </c>
      <c r="AE176" t="n">
        <v>1370387924040.971</v>
      </c>
      <c r="AF176" t="n">
        <v>1370387924040.971</v>
      </c>
      <c r="AG176" t="n">
        <v>1370387924040.971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5141972885955.152</v>
      </c>
      <c r="D177" t="n">
        <v>3983439317754.891</v>
      </c>
      <c r="E177" t="n">
        <v>8125181798089.793</v>
      </c>
      <c r="F177" t="n">
        <v>8291071012652.411</v>
      </c>
      <c r="G177" t="n">
        <v>8496073914602.939</v>
      </c>
      <c r="H177" t="n">
        <v>8716500919472.627</v>
      </c>
      <c r="I177" t="n">
        <v>8900477264297.453</v>
      </c>
      <c r="J177" t="n">
        <v>9031033757413.357</v>
      </c>
      <c r="K177" t="n">
        <v>9127159368410.785</v>
      </c>
      <c r="L177" t="n">
        <v>9220237012093.77</v>
      </c>
      <c r="M177" t="n">
        <v>9328099435807.184</v>
      </c>
      <c r="N177" t="n">
        <v>9463481631762.957</v>
      </c>
      <c r="O177" t="n">
        <v>9598124658833.775</v>
      </c>
      <c r="P177" t="n">
        <v>9720165214010.689</v>
      </c>
      <c r="Q177" t="n">
        <v>9851977214435.828</v>
      </c>
      <c r="R177" t="n">
        <v>9997723621125.82</v>
      </c>
      <c r="S177" t="n">
        <v>10103808870246.37</v>
      </c>
      <c r="T177" t="n">
        <v>10198237800473.73</v>
      </c>
      <c r="U177" t="n">
        <v>10326837901042.88</v>
      </c>
      <c r="V177" t="n">
        <v>10451231287855.48</v>
      </c>
      <c r="W177" t="n">
        <v>10593560353138.27</v>
      </c>
      <c r="X177" t="n">
        <v>10752713468784.43</v>
      </c>
      <c r="Y177" t="n">
        <v>10915840230707.2</v>
      </c>
      <c r="Z177" t="n">
        <v>11109102673880.08</v>
      </c>
      <c r="AA177" t="n">
        <v>11318247642109.26</v>
      </c>
      <c r="AB177" t="n">
        <v>11521879484642.57</v>
      </c>
      <c r="AC177" t="n">
        <v>11716220460901.04</v>
      </c>
      <c r="AD177" t="n">
        <v>11899785361690.88</v>
      </c>
      <c r="AE177" t="n">
        <v>12101848696544.77</v>
      </c>
      <c r="AF177" t="n">
        <v>12321365307864.64</v>
      </c>
      <c r="AG177" t="n">
        <v>12552714931835.06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workbookViewId="0">
      <selection activeCell="A35" sqref="A35"/>
    </sheetView>
  </sheetViews>
  <sheetFormatPr baseColWidth="10" defaultColWidth="8.83203125" defaultRowHeight="15"/>
  <cols>
    <col width="23.83203125" customWidth="1" style="163" min="1" max="1"/>
    <col width="28.33203125" customWidth="1" style="163" min="2" max="2"/>
    <col width="12" bestFit="1" customWidth="1" style="163" min="3" max="3"/>
  </cols>
  <sheetData>
    <row r="1">
      <c r="A1" s="166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22" t="inlineStr">
        <is>
          <t>National Non-Energy Consumption %s</t>
        </is>
      </c>
      <c r="B3" s="121" t="n"/>
      <c r="C3" s="121" t="n"/>
    </row>
    <row r="4">
      <c r="A4" t="inlineStr">
        <is>
          <t>SIT National Data</t>
        </is>
      </c>
      <c r="B4" t="inlineStr">
        <is>
          <t>COAL</t>
        </is>
      </c>
      <c r="C4" s="119">
        <f>'SIT_Non-Energy Consump.'!AD77</f>
        <v/>
      </c>
    </row>
    <row r="5">
      <c r="B5" t="inlineStr">
        <is>
          <t>NATURAL GAS</t>
        </is>
      </c>
      <c r="C5" s="120">
        <f>'SIT_Non-Energy Consump.'!AD78</f>
        <v/>
      </c>
    </row>
    <row r="6">
      <c r="B6" t="inlineStr">
        <is>
          <t>CRUDE OIL</t>
        </is>
      </c>
      <c r="C6" s="120">
        <f>AVERAGE('SIT_Non-Energy Consump.'!AD83:AD84)</f>
        <v/>
      </c>
    </row>
    <row r="7">
      <c r="B7" s="12" t="inlineStr">
        <is>
          <t>LPG</t>
        </is>
      </c>
      <c r="C7" s="120">
        <f>'SIT_Non-Energy Consump.'!AD80</f>
        <v/>
      </c>
    </row>
    <row r="9" customFormat="1" s="15">
      <c r="A9" s="123" t="inlineStr">
        <is>
          <t>Total Energy Consumption</t>
        </is>
      </c>
      <c r="B9" s="123" t="n"/>
      <c r="C9" s="123" t="n"/>
    </row>
    <row r="10">
      <c r="B10" t="inlineStr">
        <is>
          <t>COAL</t>
        </is>
      </c>
      <c r="C10" s="118">
        <f>SUMIFS(BIFUBC!C:C,BIFUBC!$A:$A,$B10)</f>
        <v/>
      </c>
      <c r="D10" s="118">
        <f>SUMIFS(BIFUBC!D:D,BIFUBC!$A:$A,$B10)</f>
        <v/>
      </c>
      <c r="E10" s="118">
        <f>SUMIFS(BIFUBC!E:E,BIFUBC!$A:$A,$B10)</f>
        <v/>
      </c>
      <c r="F10" s="118">
        <f>SUMIFS(BIFUBC!F:F,BIFUBC!$A:$A,$B10)</f>
        <v/>
      </c>
      <c r="G10" s="118">
        <f>SUMIFS(BIFUBC!G:G,BIFUBC!$A:$A,$B10)</f>
        <v/>
      </c>
      <c r="H10" s="118">
        <f>SUMIFS(BIFUBC!H:H,BIFUBC!$A:$A,$B10)</f>
        <v/>
      </c>
      <c r="I10" s="118">
        <f>SUMIFS(BIFUBC!I:I,BIFUBC!$A:$A,$B10)</f>
        <v/>
      </c>
      <c r="J10" s="118">
        <f>SUMIFS(BIFUBC!J:J,BIFUBC!$A:$A,$B10)</f>
        <v/>
      </c>
      <c r="K10" s="118">
        <f>SUMIFS(BIFUBC!K:K,BIFUBC!$A:$A,$B10)</f>
        <v/>
      </c>
      <c r="L10" s="118">
        <f>SUMIFS(BIFUBC!L:L,BIFUBC!$A:$A,$B10)</f>
        <v/>
      </c>
      <c r="M10" s="118">
        <f>SUMIFS(BIFUBC!M:M,BIFUBC!$A:$A,$B10)</f>
        <v/>
      </c>
      <c r="N10" s="118">
        <f>SUMIFS(BIFUBC!N:N,BIFUBC!$A:$A,$B10)</f>
        <v/>
      </c>
      <c r="O10" s="118">
        <f>SUMIFS(BIFUBC!O:O,BIFUBC!$A:$A,$B10)</f>
        <v/>
      </c>
      <c r="P10" s="118">
        <f>SUMIFS(BIFUBC!P:P,BIFUBC!$A:$A,$B10)</f>
        <v/>
      </c>
      <c r="Q10" s="118">
        <f>SUMIFS(BIFUBC!Q:Q,BIFUBC!$A:$A,$B10)</f>
        <v/>
      </c>
      <c r="R10" s="118">
        <f>SUMIFS(BIFUBC!R:R,BIFUBC!$A:$A,$B10)</f>
        <v/>
      </c>
      <c r="S10" s="118">
        <f>SUMIFS(BIFUBC!S:S,BIFUBC!$A:$A,$B10)</f>
        <v/>
      </c>
      <c r="T10" s="118">
        <f>SUMIFS(BIFUBC!T:T,BIFUBC!$A:$A,$B10)</f>
        <v/>
      </c>
      <c r="U10" s="118">
        <f>SUMIFS(BIFUBC!U:U,BIFUBC!$A:$A,$B10)</f>
        <v/>
      </c>
      <c r="V10" s="118">
        <f>SUMIFS(BIFUBC!V:V,BIFUBC!$A:$A,$B10)</f>
        <v/>
      </c>
      <c r="W10" s="118">
        <f>SUMIFS(BIFUBC!W:W,BIFUBC!$A:$A,$B10)</f>
        <v/>
      </c>
      <c r="X10" s="118">
        <f>SUMIFS(BIFUBC!X:X,BIFUBC!$A:$A,$B10)</f>
        <v/>
      </c>
      <c r="Y10" s="118">
        <f>SUMIFS(BIFUBC!Y:Y,BIFUBC!$A:$A,$B10)</f>
        <v/>
      </c>
      <c r="Z10" s="118">
        <f>SUMIFS(BIFUBC!Z:Z,BIFUBC!$A:$A,$B10)</f>
        <v/>
      </c>
      <c r="AA10" s="118">
        <f>SUMIFS(BIFUBC!AA:AA,BIFUBC!$A:$A,$B10)</f>
        <v/>
      </c>
      <c r="AB10" s="118">
        <f>SUMIFS(BIFUBC!AB:AB,BIFUBC!$A:$A,$B10)</f>
        <v/>
      </c>
      <c r="AC10" s="118">
        <f>SUMIFS(BIFUBC!AC:AC,BIFUBC!$A:$A,$B10)</f>
        <v/>
      </c>
      <c r="AD10" s="118">
        <f>SUMIFS(BIFUBC!AD:AD,BIFUBC!$A:$A,$B10)</f>
        <v/>
      </c>
      <c r="AE10" s="118">
        <f>SUMIFS(BIFUBC!AE:AE,BIFUBC!$A:$A,$B10)</f>
        <v/>
      </c>
      <c r="AF10" s="118">
        <f>SUMIFS(BIFUBC!AF:AF,BIFUBC!$A:$A,$B10)</f>
        <v/>
      </c>
      <c r="AG10" s="118">
        <f>SUMIFS(BIFUBC!AG:AG,BIFUBC!$A:$A,$B10)</f>
        <v/>
      </c>
    </row>
    <row r="11">
      <c r="B11" t="inlineStr">
        <is>
          <t>NATURAL GAS</t>
        </is>
      </c>
      <c r="C11" s="118">
        <f>SUMIFS(BIFUBC!C:C,BIFUBC!$A:$A,$B11)</f>
        <v/>
      </c>
      <c r="D11" s="118">
        <f>SUMIFS(BIFUBC!D:D,BIFUBC!$A:$A,$B11)</f>
        <v/>
      </c>
      <c r="E11" s="118">
        <f>SUMIFS(BIFUBC!E:E,BIFUBC!$A:$A,$B11)</f>
        <v/>
      </c>
      <c r="F11" s="118">
        <f>SUMIFS(BIFUBC!F:F,BIFUBC!$A:$A,$B11)</f>
        <v/>
      </c>
      <c r="G11" s="118">
        <f>SUMIFS(BIFUBC!G:G,BIFUBC!$A:$A,$B11)</f>
        <v/>
      </c>
      <c r="H11" s="118">
        <f>SUMIFS(BIFUBC!H:H,BIFUBC!$A:$A,$B11)</f>
        <v/>
      </c>
      <c r="I11" s="118">
        <f>SUMIFS(BIFUBC!I:I,BIFUBC!$A:$A,$B11)</f>
        <v/>
      </c>
      <c r="J11" s="118">
        <f>SUMIFS(BIFUBC!J:J,BIFUBC!$A:$A,$B11)</f>
        <v/>
      </c>
      <c r="K11" s="118">
        <f>SUMIFS(BIFUBC!K:K,BIFUBC!$A:$A,$B11)</f>
        <v/>
      </c>
      <c r="L11" s="118">
        <f>SUMIFS(BIFUBC!L:L,BIFUBC!$A:$A,$B11)</f>
        <v/>
      </c>
      <c r="M11" s="118">
        <f>SUMIFS(BIFUBC!M:M,BIFUBC!$A:$A,$B11)</f>
        <v/>
      </c>
      <c r="N11" s="118">
        <f>SUMIFS(BIFUBC!N:N,BIFUBC!$A:$A,$B11)</f>
        <v/>
      </c>
      <c r="O11" s="118">
        <f>SUMIFS(BIFUBC!O:O,BIFUBC!$A:$A,$B11)</f>
        <v/>
      </c>
      <c r="P11" s="118">
        <f>SUMIFS(BIFUBC!P:P,BIFUBC!$A:$A,$B11)</f>
        <v/>
      </c>
      <c r="Q11" s="118">
        <f>SUMIFS(BIFUBC!Q:Q,BIFUBC!$A:$A,$B11)</f>
        <v/>
      </c>
      <c r="R11" s="118">
        <f>SUMIFS(BIFUBC!R:R,BIFUBC!$A:$A,$B11)</f>
        <v/>
      </c>
      <c r="S11" s="118">
        <f>SUMIFS(BIFUBC!S:S,BIFUBC!$A:$A,$B11)</f>
        <v/>
      </c>
      <c r="T11" s="118">
        <f>SUMIFS(BIFUBC!T:T,BIFUBC!$A:$A,$B11)</f>
        <v/>
      </c>
      <c r="U11" s="118">
        <f>SUMIFS(BIFUBC!U:U,BIFUBC!$A:$A,$B11)</f>
        <v/>
      </c>
      <c r="V11" s="118">
        <f>SUMIFS(BIFUBC!V:V,BIFUBC!$A:$A,$B11)</f>
        <v/>
      </c>
      <c r="W11" s="118">
        <f>SUMIFS(BIFUBC!W:W,BIFUBC!$A:$A,$B11)</f>
        <v/>
      </c>
      <c r="X11" s="118">
        <f>SUMIFS(BIFUBC!X:X,BIFUBC!$A:$A,$B11)</f>
        <v/>
      </c>
      <c r="Y11" s="118">
        <f>SUMIFS(BIFUBC!Y:Y,BIFUBC!$A:$A,$B11)</f>
        <v/>
      </c>
      <c r="Z11" s="118">
        <f>SUMIFS(BIFUBC!Z:Z,BIFUBC!$A:$A,$B11)</f>
        <v/>
      </c>
      <c r="AA11" s="118">
        <f>SUMIFS(BIFUBC!AA:AA,BIFUBC!$A:$A,$B11)</f>
        <v/>
      </c>
      <c r="AB11" s="118">
        <f>SUMIFS(BIFUBC!AB:AB,BIFUBC!$A:$A,$B11)</f>
        <v/>
      </c>
      <c r="AC11" s="118">
        <f>SUMIFS(BIFUBC!AC:AC,BIFUBC!$A:$A,$B11)</f>
        <v/>
      </c>
      <c r="AD11" s="118">
        <f>SUMIFS(BIFUBC!AD:AD,BIFUBC!$A:$A,$B11)</f>
        <v/>
      </c>
      <c r="AE11" s="118">
        <f>SUMIFS(BIFUBC!AE:AE,BIFUBC!$A:$A,$B11)</f>
        <v/>
      </c>
      <c r="AF11" s="118">
        <f>SUMIFS(BIFUBC!AF:AF,BIFUBC!$A:$A,$B11)</f>
        <v/>
      </c>
      <c r="AG11" s="118">
        <f>SUMIFS(BIFUBC!AG:AG,BIFUBC!$A:$A,$B11)</f>
        <v/>
      </c>
    </row>
    <row r="12">
      <c r="B12" t="inlineStr">
        <is>
          <t>CRUDE OIL</t>
        </is>
      </c>
      <c r="C12" s="118">
        <f>SUMIFS(BIFUBC!C:C,BIFUBC!$A:$A,$B12)</f>
        <v/>
      </c>
      <c r="D12" s="118">
        <f>SUMIFS(BIFUBC!D:D,BIFUBC!$A:$A,$B12)</f>
        <v/>
      </c>
      <c r="E12" s="118">
        <f>SUMIFS(BIFUBC!E:E,BIFUBC!$A:$A,$B12)</f>
        <v/>
      </c>
      <c r="F12" s="118">
        <f>SUMIFS(BIFUBC!F:F,BIFUBC!$A:$A,$B12)</f>
        <v/>
      </c>
      <c r="G12" s="118">
        <f>SUMIFS(BIFUBC!G:G,BIFUBC!$A:$A,$B12)</f>
        <v/>
      </c>
      <c r="H12" s="118">
        <f>SUMIFS(BIFUBC!H:H,BIFUBC!$A:$A,$B12)</f>
        <v/>
      </c>
      <c r="I12" s="118">
        <f>SUMIFS(BIFUBC!I:I,BIFUBC!$A:$A,$B12)</f>
        <v/>
      </c>
      <c r="J12" s="118">
        <f>SUMIFS(BIFUBC!J:J,BIFUBC!$A:$A,$B12)</f>
        <v/>
      </c>
      <c r="K12" s="118">
        <f>SUMIFS(BIFUBC!K:K,BIFUBC!$A:$A,$B12)</f>
        <v/>
      </c>
      <c r="L12" s="118">
        <f>SUMIFS(BIFUBC!L:L,BIFUBC!$A:$A,$B12)</f>
        <v/>
      </c>
      <c r="M12" s="118">
        <f>SUMIFS(BIFUBC!M:M,BIFUBC!$A:$A,$B12)</f>
        <v/>
      </c>
      <c r="N12" s="118">
        <f>SUMIFS(BIFUBC!N:N,BIFUBC!$A:$A,$B12)</f>
        <v/>
      </c>
      <c r="O12" s="118">
        <f>SUMIFS(BIFUBC!O:O,BIFUBC!$A:$A,$B12)</f>
        <v/>
      </c>
      <c r="P12" s="118">
        <f>SUMIFS(BIFUBC!P:P,BIFUBC!$A:$A,$B12)</f>
        <v/>
      </c>
      <c r="Q12" s="118">
        <f>SUMIFS(BIFUBC!Q:Q,BIFUBC!$A:$A,$B12)</f>
        <v/>
      </c>
      <c r="R12" s="118">
        <f>SUMIFS(BIFUBC!R:R,BIFUBC!$A:$A,$B12)</f>
        <v/>
      </c>
      <c r="S12" s="118">
        <f>SUMIFS(BIFUBC!S:S,BIFUBC!$A:$A,$B12)</f>
        <v/>
      </c>
      <c r="T12" s="118">
        <f>SUMIFS(BIFUBC!T:T,BIFUBC!$A:$A,$B12)</f>
        <v/>
      </c>
      <c r="U12" s="118">
        <f>SUMIFS(BIFUBC!U:U,BIFUBC!$A:$A,$B12)</f>
        <v/>
      </c>
      <c r="V12" s="118">
        <f>SUMIFS(BIFUBC!V:V,BIFUBC!$A:$A,$B12)</f>
        <v/>
      </c>
      <c r="W12" s="118">
        <f>SUMIFS(BIFUBC!W:W,BIFUBC!$A:$A,$B12)</f>
        <v/>
      </c>
      <c r="X12" s="118">
        <f>SUMIFS(BIFUBC!X:X,BIFUBC!$A:$A,$B12)</f>
        <v/>
      </c>
      <c r="Y12" s="118">
        <f>SUMIFS(BIFUBC!Y:Y,BIFUBC!$A:$A,$B12)</f>
        <v/>
      </c>
      <c r="Z12" s="118">
        <f>SUMIFS(BIFUBC!Z:Z,BIFUBC!$A:$A,$B12)</f>
        <v/>
      </c>
      <c r="AA12" s="118">
        <f>SUMIFS(BIFUBC!AA:AA,BIFUBC!$A:$A,$B12)</f>
        <v/>
      </c>
      <c r="AB12" s="118">
        <f>SUMIFS(BIFUBC!AB:AB,BIFUBC!$A:$A,$B12)</f>
        <v/>
      </c>
      <c r="AC12" s="118">
        <f>SUMIFS(BIFUBC!AC:AC,BIFUBC!$A:$A,$B12)</f>
        <v/>
      </c>
      <c r="AD12" s="118">
        <f>SUMIFS(BIFUBC!AD:AD,BIFUBC!$A:$A,$B12)</f>
        <v/>
      </c>
      <c r="AE12" s="118">
        <f>SUMIFS(BIFUBC!AE:AE,BIFUBC!$A:$A,$B12)</f>
        <v/>
      </c>
      <c r="AF12" s="118">
        <f>SUMIFS(BIFUBC!AF:AF,BIFUBC!$A:$A,$B12)</f>
        <v/>
      </c>
      <c r="AG12" s="118">
        <f>SUMIFS(BIFUBC!AG:AG,BIFUBC!$A:$A,$B12)</f>
        <v/>
      </c>
    </row>
    <row r="13">
      <c r="B13" t="inlineStr">
        <is>
          <t>LPG PROPANE OR BUTANE</t>
        </is>
      </c>
      <c r="C13" s="118">
        <f>SUMIFS(BIFUBC!C:C,BIFUBC!$A:$A,$B13)</f>
        <v/>
      </c>
      <c r="D13" s="118">
        <f>SUMIFS(BIFUBC!D:D,BIFUBC!$A:$A,$B13)</f>
        <v/>
      </c>
      <c r="E13" s="118">
        <f>SUMIFS(BIFUBC!E:E,BIFUBC!$A:$A,$B13)</f>
        <v/>
      </c>
      <c r="F13" s="118">
        <f>SUMIFS(BIFUBC!F:F,BIFUBC!$A:$A,$B13)</f>
        <v/>
      </c>
      <c r="G13" s="118">
        <f>SUMIFS(BIFUBC!G:G,BIFUBC!$A:$A,$B13)</f>
        <v/>
      </c>
      <c r="H13" s="118">
        <f>SUMIFS(BIFUBC!H:H,BIFUBC!$A:$A,$B13)</f>
        <v/>
      </c>
      <c r="I13" s="118">
        <f>SUMIFS(BIFUBC!I:I,BIFUBC!$A:$A,$B13)</f>
        <v/>
      </c>
      <c r="J13" s="118">
        <f>SUMIFS(BIFUBC!J:J,BIFUBC!$A:$A,$B13)</f>
        <v/>
      </c>
      <c r="K13" s="118">
        <f>SUMIFS(BIFUBC!K:K,BIFUBC!$A:$A,$B13)</f>
        <v/>
      </c>
      <c r="L13" s="118">
        <f>SUMIFS(BIFUBC!L:L,BIFUBC!$A:$A,$B13)</f>
        <v/>
      </c>
      <c r="M13" s="118">
        <f>SUMIFS(BIFUBC!M:M,BIFUBC!$A:$A,$B13)</f>
        <v/>
      </c>
      <c r="N13" s="118">
        <f>SUMIFS(BIFUBC!N:N,BIFUBC!$A:$A,$B13)</f>
        <v/>
      </c>
      <c r="O13" s="118">
        <f>SUMIFS(BIFUBC!O:O,BIFUBC!$A:$A,$B13)</f>
        <v/>
      </c>
      <c r="P13" s="118">
        <f>SUMIFS(BIFUBC!P:P,BIFUBC!$A:$A,$B13)</f>
        <v/>
      </c>
      <c r="Q13" s="118">
        <f>SUMIFS(BIFUBC!Q:Q,BIFUBC!$A:$A,$B13)</f>
        <v/>
      </c>
      <c r="R13" s="118">
        <f>SUMIFS(BIFUBC!R:R,BIFUBC!$A:$A,$B13)</f>
        <v/>
      </c>
      <c r="S13" s="118">
        <f>SUMIFS(BIFUBC!S:S,BIFUBC!$A:$A,$B13)</f>
        <v/>
      </c>
      <c r="T13" s="118">
        <f>SUMIFS(BIFUBC!T:T,BIFUBC!$A:$A,$B13)</f>
        <v/>
      </c>
      <c r="U13" s="118">
        <f>SUMIFS(BIFUBC!U:U,BIFUBC!$A:$A,$B13)</f>
        <v/>
      </c>
      <c r="V13" s="118">
        <f>SUMIFS(BIFUBC!V:V,BIFUBC!$A:$A,$B13)</f>
        <v/>
      </c>
      <c r="W13" s="118">
        <f>SUMIFS(BIFUBC!W:W,BIFUBC!$A:$A,$B13)</f>
        <v/>
      </c>
      <c r="X13" s="118">
        <f>SUMIFS(BIFUBC!X:X,BIFUBC!$A:$A,$B13)</f>
        <v/>
      </c>
      <c r="Y13" s="118">
        <f>SUMIFS(BIFUBC!Y:Y,BIFUBC!$A:$A,$B13)</f>
        <v/>
      </c>
      <c r="Z13" s="118">
        <f>SUMIFS(BIFUBC!Z:Z,BIFUBC!$A:$A,$B13)</f>
        <v/>
      </c>
      <c r="AA13" s="118">
        <f>SUMIFS(BIFUBC!AA:AA,BIFUBC!$A:$A,$B13)</f>
        <v/>
      </c>
      <c r="AB13" s="118">
        <f>SUMIFS(BIFUBC!AB:AB,BIFUBC!$A:$A,$B13)</f>
        <v/>
      </c>
      <c r="AC13" s="118">
        <f>SUMIFS(BIFUBC!AC:AC,BIFUBC!$A:$A,$B13)</f>
        <v/>
      </c>
      <c r="AD13" s="118">
        <f>SUMIFS(BIFUBC!AD:AD,BIFUBC!$A:$A,$B13)</f>
        <v/>
      </c>
      <c r="AE13" s="118">
        <f>SUMIFS(BIFUBC!AE:AE,BIFUBC!$A:$A,$B13)</f>
        <v/>
      </c>
      <c r="AF13" s="118">
        <f>SUMIFS(BIFUBC!AF:AF,BIFUBC!$A:$A,$B13)</f>
        <v/>
      </c>
      <c r="AG13" s="118">
        <f>SUMIFS(BIFUBC!AG:AG,BIFUBC!$A:$A,$B13)</f>
        <v/>
      </c>
    </row>
    <row r="15">
      <c r="A15" s="123" t="inlineStr">
        <is>
          <t>Energy Consumption by Fuel and Sector</t>
        </is>
      </c>
      <c r="B15" s="123" t="n"/>
      <c r="C15" s="12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23" t="inlineStr">
        <is>
          <t>Total Non-Energy Consumption</t>
        </is>
      </c>
      <c r="B21" s="124" t="n"/>
      <c r="C21" s="124" t="n"/>
    </row>
    <row r="22">
      <c r="B22" t="inlineStr">
        <is>
          <t>COAL</t>
        </is>
      </c>
      <c r="C22" s="118">
        <f>C10*$C4</f>
        <v/>
      </c>
      <c r="D22" s="118">
        <f>D10*$C4</f>
        <v/>
      </c>
      <c r="E22" s="118">
        <f>E10*$C4</f>
        <v/>
      </c>
      <c r="F22" s="118">
        <f>F10*$C4</f>
        <v/>
      </c>
      <c r="G22" s="118">
        <f>G10*$C4</f>
        <v/>
      </c>
      <c r="H22" s="118">
        <f>H10*$C4</f>
        <v/>
      </c>
      <c r="I22" s="118">
        <f>I10*$C4</f>
        <v/>
      </c>
      <c r="J22" s="118">
        <f>J10*$C4</f>
        <v/>
      </c>
      <c r="K22" s="118">
        <f>K10*$C4</f>
        <v/>
      </c>
      <c r="L22" s="118">
        <f>L10*$C4</f>
        <v/>
      </c>
      <c r="M22" s="118">
        <f>M10*$C4</f>
        <v/>
      </c>
      <c r="N22" s="118">
        <f>N10*$C4</f>
        <v/>
      </c>
      <c r="O22" s="118">
        <f>O10*$C4</f>
        <v/>
      </c>
      <c r="P22" s="118">
        <f>P10*$C4</f>
        <v/>
      </c>
      <c r="Q22" s="118">
        <f>Q10*$C4</f>
        <v/>
      </c>
      <c r="R22" s="118">
        <f>R10*$C4</f>
        <v/>
      </c>
      <c r="S22" s="118">
        <f>S10*$C4</f>
        <v/>
      </c>
      <c r="T22" s="118">
        <f>T10*$C4</f>
        <v/>
      </c>
      <c r="U22" s="118">
        <f>U10*$C4</f>
        <v/>
      </c>
      <c r="V22" s="118">
        <f>V10*$C4</f>
        <v/>
      </c>
      <c r="W22" s="118">
        <f>W10*$C4</f>
        <v/>
      </c>
      <c r="X22" s="118">
        <f>X10*$C4</f>
        <v/>
      </c>
      <c r="Y22" s="118">
        <f>Y10*$C4</f>
        <v/>
      </c>
      <c r="Z22" s="118">
        <f>Z10*$C4</f>
        <v/>
      </c>
      <c r="AA22" s="118">
        <f>AA10*$C4</f>
        <v/>
      </c>
      <c r="AB22" s="118">
        <f>AB10*$C4</f>
        <v/>
      </c>
      <c r="AC22" s="118">
        <f>AC10*$C4</f>
        <v/>
      </c>
      <c r="AD22" s="118">
        <f>AD10*$C4</f>
        <v/>
      </c>
      <c r="AE22" s="118">
        <f>AE10*$C4</f>
        <v/>
      </c>
      <c r="AF22" s="118">
        <f>AF10*$C4</f>
        <v/>
      </c>
      <c r="AG22" s="118">
        <f>AG10*$C4</f>
        <v/>
      </c>
    </row>
    <row r="23">
      <c r="B23" t="inlineStr">
        <is>
          <t>NATURAL GAS</t>
        </is>
      </c>
      <c r="C23" s="118">
        <f>C11*$C5</f>
        <v/>
      </c>
      <c r="D23" s="118">
        <f>D11*$C5</f>
        <v/>
      </c>
      <c r="E23" s="118">
        <f>E11*$C5</f>
        <v/>
      </c>
      <c r="F23" s="118">
        <f>F11*$C5</f>
        <v/>
      </c>
      <c r="G23" s="118">
        <f>G11*$C5</f>
        <v/>
      </c>
      <c r="H23" s="118">
        <f>H11*$C5</f>
        <v/>
      </c>
      <c r="I23" s="118">
        <f>I11*$C5</f>
        <v/>
      </c>
      <c r="J23" s="118">
        <f>J11*$C5</f>
        <v/>
      </c>
      <c r="K23" s="118">
        <f>K11*$C5</f>
        <v/>
      </c>
      <c r="L23" s="118">
        <f>L11*$C5</f>
        <v/>
      </c>
      <c r="M23" s="118">
        <f>M11*$C5</f>
        <v/>
      </c>
      <c r="N23" s="118">
        <f>N11*$C5</f>
        <v/>
      </c>
      <c r="O23" s="118">
        <f>O11*$C5</f>
        <v/>
      </c>
      <c r="P23" s="118">
        <f>P11*$C5</f>
        <v/>
      </c>
      <c r="Q23" s="118">
        <f>Q11*$C5</f>
        <v/>
      </c>
      <c r="R23" s="118">
        <f>R11*$C5</f>
        <v/>
      </c>
      <c r="S23" s="118">
        <f>S11*$C5</f>
        <v/>
      </c>
      <c r="T23" s="118">
        <f>T11*$C5</f>
        <v/>
      </c>
      <c r="U23" s="118">
        <f>U11*$C5</f>
        <v/>
      </c>
      <c r="V23" s="118">
        <f>V11*$C5</f>
        <v/>
      </c>
      <c r="W23" s="118">
        <f>W11*$C5</f>
        <v/>
      </c>
      <c r="X23" s="118">
        <f>X11*$C5</f>
        <v/>
      </c>
      <c r="Y23" s="118">
        <f>Y11*$C5</f>
        <v/>
      </c>
      <c r="Z23" s="118">
        <f>Z11*$C5</f>
        <v/>
      </c>
      <c r="AA23" s="118">
        <f>AA11*$C5</f>
        <v/>
      </c>
      <c r="AB23" s="118">
        <f>AB11*$C5</f>
        <v/>
      </c>
      <c r="AC23" s="118">
        <f>AC11*$C5</f>
        <v/>
      </c>
      <c r="AD23" s="118">
        <f>AD11*$C5</f>
        <v/>
      </c>
      <c r="AE23" s="118">
        <f>AE11*$C5</f>
        <v/>
      </c>
      <c r="AF23" s="118">
        <f>AF11*$C5</f>
        <v/>
      </c>
      <c r="AG23" s="118">
        <f>AG11*$C5</f>
        <v/>
      </c>
    </row>
    <row r="24">
      <c r="B24" t="inlineStr">
        <is>
          <t>CRUDE OIL</t>
        </is>
      </c>
      <c r="C24" s="118">
        <f>C12*$C6</f>
        <v/>
      </c>
      <c r="D24" s="118">
        <f>D12*$C6</f>
        <v/>
      </c>
      <c r="E24" s="118">
        <f>E12*$C6</f>
        <v/>
      </c>
      <c r="F24" s="118">
        <f>F12*$C6</f>
        <v/>
      </c>
      <c r="G24" s="118">
        <f>G12*$C6</f>
        <v/>
      </c>
      <c r="H24" s="118">
        <f>H12*$C6</f>
        <v/>
      </c>
      <c r="I24" s="118">
        <f>I12*$C6</f>
        <v/>
      </c>
      <c r="J24" s="118">
        <f>J12*$C6</f>
        <v/>
      </c>
      <c r="K24" s="118">
        <f>K12*$C6</f>
        <v/>
      </c>
      <c r="L24" s="118">
        <f>L12*$C6</f>
        <v/>
      </c>
      <c r="M24" s="118">
        <f>M12*$C6</f>
        <v/>
      </c>
      <c r="N24" s="118">
        <f>N12*$C6</f>
        <v/>
      </c>
      <c r="O24" s="118">
        <f>O12*$C6</f>
        <v/>
      </c>
      <c r="P24" s="118">
        <f>P12*$C6</f>
        <v/>
      </c>
      <c r="Q24" s="118">
        <f>Q12*$C6</f>
        <v/>
      </c>
      <c r="R24" s="118">
        <f>R12*$C6</f>
        <v/>
      </c>
      <c r="S24" s="118">
        <f>S12*$C6</f>
        <v/>
      </c>
      <c r="T24" s="118">
        <f>T12*$C6</f>
        <v/>
      </c>
      <c r="U24" s="118">
        <f>U12*$C6</f>
        <v/>
      </c>
      <c r="V24" s="118">
        <f>V12*$C6</f>
        <v/>
      </c>
      <c r="W24" s="118">
        <f>W12*$C6</f>
        <v/>
      </c>
      <c r="X24" s="118">
        <f>X12*$C6</f>
        <v/>
      </c>
      <c r="Y24" s="118">
        <f>Y12*$C6</f>
        <v/>
      </c>
      <c r="Z24" s="118">
        <f>Z12*$C6</f>
        <v/>
      </c>
      <c r="AA24" s="118">
        <f>AA12*$C6</f>
        <v/>
      </c>
      <c r="AB24" s="118">
        <f>AB12*$C6</f>
        <v/>
      </c>
      <c r="AC24" s="118">
        <f>AC12*$C6</f>
        <v/>
      </c>
      <c r="AD24" s="118">
        <f>AD12*$C6</f>
        <v/>
      </c>
      <c r="AE24" s="118">
        <f>AE12*$C6</f>
        <v/>
      </c>
      <c r="AF24" s="118">
        <f>AF12*$C6</f>
        <v/>
      </c>
      <c r="AG24" s="118">
        <f>AG12*$C6</f>
        <v/>
      </c>
    </row>
    <row r="25">
      <c r="B25" t="inlineStr">
        <is>
          <t>LPG PROPANE OR BUTANE</t>
        </is>
      </c>
      <c r="C25" s="118">
        <f>C13*$C7</f>
        <v/>
      </c>
      <c r="D25" s="118">
        <f>D13*$C7</f>
        <v/>
      </c>
      <c r="E25" s="118">
        <f>E13*$C7</f>
        <v/>
      </c>
      <c r="F25" s="118">
        <f>F13*$C7</f>
        <v/>
      </c>
      <c r="G25" s="118">
        <f>G13*$C7</f>
        <v/>
      </c>
      <c r="H25" s="118">
        <f>H13*$C7</f>
        <v/>
      </c>
      <c r="I25" s="118">
        <f>I13*$C7</f>
        <v/>
      </c>
      <c r="J25" s="118">
        <f>J13*$C7</f>
        <v/>
      </c>
      <c r="K25" s="118">
        <f>K13*$C7</f>
        <v/>
      </c>
      <c r="L25" s="118">
        <f>L13*$C7</f>
        <v/>
      </c>
      <c r="M25" s="118">
        <f>M13*$C7</f>
        <v/>
      </c>
      <c r="N25" s="118">
        <f>N13*$C7</f>
        <v/>
      </c>
      <c r="O25" s="118">
        <f>O13*$C7</f>
        <v/>
      </c>
      <c r="P25" s="118">
        <f>P13*$C7</f>
        <v/>
      </c>
      <c r="Q25" s="118">
        <f>Q13*$C7</f>
        <v/>
      </c>
      <c r="R25" s="118">
        <f>R13*$C7</f>
        <v/>
      </c>
      <c r="S25" s="118">
        <f>S13*$C7</f>
        <v/>
      </c>
      <c r="T25" s="118">
        <f>T13*$C7</f>
        <v/>
      </c>
      <c r="U25" s="118">
        <f>U13*$C7</f>
        <v/>
      </c>
      <c r="V25" s="118">
        <f>V13*$C7</f>
        <v/>
      </c>
      <c r="W25" s="118">
        <f>W13*$C7</f>
        <v/>
      </c>
      <c r="X25" s="118">
        <f>X13*$C7</f>
        <v/>
      </c>
      <c r="Y25" s="118">
        <f>Y13*$C7</f>
        <v/>
      </c>
      <c r="Z25" s="118">
        <f>Z13*$C7</f>
        <v/>
      </c>
      <c r="AA25" s="118">
        <f>AA13*$C7</f>
        <v/>
      </c>
      <c r="AB25" s="118">
        <f>AB13*$C7</f>
        <v/>
      </c>
      <c r="AC25" s="118">
        <f>AC13*$C7</f>
        <v/>
      </c>
      <c r="AD25" s="118">
        <f>AD13*$C7</f>
        <v/>
      </c>
      <c r="AE25" s="118">
        <f>AE13*$C7</f>
        <v/>
      </c>
      <c r="AF25" s="118">
        <f>AF13*$C7</f>
        <v/>
      </c>
      <c r="AG25" s="118">
        <f>AG13*$C7</f>
        <v/>
      </c>
    </row>
    <row r="27">
      <c r="A27" s="123" t="inlineStr">
        <is>
          <t>% Non-Energy Consumption by Sector</t>
        </is>
      </c>
      <c r="B27" s="124" t="n"/>
      <c r="C27" s="124" t="n"/>
    </row>
    <row r="28">
      <c r="A28" t="inlineStr">
        <is>
          <t>COAL</t>
        </is>
      </c>
      <c r="B28" t="inlineStr">
        <is>
          <t>iron and steel 241</t>
        </is>
      </c>
      <c r="C28" s="119">
        <f>IFERROR(IF((C22/C16)&gt;1,1,(C22/C16)),0)</f>
        <v/>
      </c>
      <c r="D28" s="119">
        <f>IFERROR(IF((D22/D16)&gt;1,1,(D22/D16)),0)</f>
        <v/>
      </c>
      <c r="E28" s="119">
        <f>IFERROR(IF((E22/E16)&gt;1,1,(E22/E16)),0)</f>
        <v/>
      </c>
      <c r="F28" s="119">
        <f>IFERROR(IF((F22/F16)&gt;1,1,(F22/F16)),0)</f>
        <v/>
      </c>
      <c r="G28" s="119">
        <f>IFERROR(IF((G22/G16)&gt;1,1,(G22/G16)),0)</f>
        <v/>
      </c>
      <c r="H28" s="119">
        <f>IFERROR(IF((H22/H16)&gt;1,1,(H22/H16)),0)</f>
        <v/>
      </c>
      <c r="I28" s="119">
        <f>IFERROR(IF((I22/I16)&gt;1,1,(I22/I16)),0)</f>
        <v/>
      </c>
      <c r="J28" s="119">
        <f>IFERROR(IF((J22/J16)&gt;1,1,(J22/J16)),0)</f>
        <v/>
      </c>
      <c r="K28" s="119">
        <f>IFERROR(IF((K22/K16)&gt;1,1,(K22/K16)),0)</f>
        <v/>
      </c>
      <c r="L28" s="119">
        <f>IFERROR(IF((L22/L16)&gt;1,1,(L22/L16)),0)</f>
        <v/>
      </c>
      <c r="M28" s="119">
        <f>IFERROR(IF((M22/M16)&gt;1,1,(M22/M16)),0)</f>
        <v/>
      </c>
      <c r="N28" s="119">
        <f>IFERROR(IF((N22/N16)&gt;1,1,(N22/N16)),0)</f>
        <v/>
      </c>
      <c r="O28" s="119">
        <f>IFERROR(IF((O22/O16)&gt;1,1,(O22/O16)),0)</f>
        <v/>
      </c>
      <c r="P28" s="119">
        <f>IFERROR(IF((P22/P16)&gt;1,1,(P22/P16)),0)</f>
        <v/>
      </c>
      <c r="Q28" s="119">
        <f>IFERROR(IF((Q22/Q16)&gt;1,1,(Q22/Q16)),0)</f>
        <v/>
      </c>
      <c r="R28" s="119">
        <f>IFERROR(IF((R22/R16)&gt;1,1,(R22/R16)),0)</f>
        <v/>
      </c>
      <c r="S28" s="119">
        <f>IFERROR(IF((S22/S16)&gt;1,1,(S22/S16)),0)</f>
        <v/>
      </c>
      <c r="T28" s="119">
        <f>IFERROR(IF((T22/T16)&gt;1,1,(T22/T16)),0)</f>
        <v/>
      </c>
      <c r="U28" s="119">
        <f>IFERROR(IF((U22/U16)&gt;1,1,(U22/U16)),0)</f>
        <v/>
      </c>
      <c r="V28" s="119">
        <f>IFERROR(IF((V22/V16)&gt;1,1,(V22/V16)),0)</f>
        <v/>
      </c>
      <c r="W28" s="119">
        <f>IFERROR(IF((W22/W16)&gt;1,1,(W22/W16)),0)</f>
        <v/>
      </c>
      <c r="X28" s="119">
        <f>IFERROR(IF((X22/X16)&gt;1,1,(X22/X16)),0)</f>
        <v/>
      </c>
      <c r="Y28" s="119">
        <f>IFERROR(IF((Y22/Y16)&gt;1,1,(Y22/Y16)),0)</f>
        <v/>
      </c>
      <c r="Z28" s="119">
        <f>IFERROR(IF((Z22/Z16)&gt;1,1,(Z22/Z16)),0)</f>
        <v/>
      </c>
      <c r="AA28" s="119">
        <f>IFERROR(IF((AA22/AA16)&gt;1,1,(AA22/AA16)),0)</f>
        <v/>
      </c>
      <c r="AB28" s="119">
        <f>IFERROR(IF((AB22/AB16)&gt;1,1,(AB22/AB16)),0)</f>
        <v/>
      </c>
      <c r="AC28" s="119">
        <f>IFERROR(IF((AC22/AC16)&gt;1,1,(AC22/AC16)),0)</f>
        <v/>
      </c>
      <c r="AD28" s="119">
        <f>IFERROR(IF((AD22/AD16)&gt;1,1,(AD22/AD16)),0)</f>
        <v/>
      </c>
      <c r="AE28" s="119">
        <f>IFERROR(IF((AE22/AE16)&gt;1,1,(AE22/AE16)),0)</f>
        <v/>
      </c>
      <c r="AF28" s="119">
        <f>IFERROR(IF((AF22/AF16)&gt;1,1,(AF22/AF16)),0)</f>
        <v/>
      </c>
      <c r="AG28" s="11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19">
        <f>IFERROR(IF((C23/C17)&gt;1,1,(C23/C17)),0)</f>
        <v/>
      </c>
      <c r="D29" s="119">
        <f>IFERROR(IF((D23/D17)&gt;1,1,(D23/D17)),0)</f>
        <v/>
      </c>
      <c r="E29" s="119">
        <f>IFERROR(IF((E23/E17)&gt;1,1,(E23/E17)),0)</f>
        <v/>
      </c>
      <c r="F29" s="119">
        <f>IFERROR(IF((F23/F17)&gt;1,1,(F23/F17)),0)</f>
        <v/>
      </c>
      <c r="G29" s="119">
        <f>IFERROR(IF((G23/G17)&gt;1,1,(G23/G17)),0)</f>
        <v/>
      </c>
      <c r="H29" s="119">
        <f>IFERROR(IF((H23/H17)&gt;1,1,(H23/H17)),0)</f>
        <v/>
      </c>
      <c r="I29" s="119">
        <f>IFERROR(IF((I23/I17)&gt;1,1,(I23/I17)),0)</f>
        <v/>
      </c>
      <c r="J29" s="119">
        <f>IFERROR(IF((J23/J17)&gt;1,1,(J23/J17)),0)</f>
        <v/>
      </c>
      <c r="K29" s="119">
        <f>IFERROR(IF((K23/K17)&gt;1,1,(K23/K17)),0)</f>
        <v/>
      </c>
      <c r="L29" s="119">
        <f>IFERROR(IF((L23/L17)&gt;1,1,(L23/L17)),0)</f>
        <v/>
      </c>
      <c r="M29" s="119">
        <f>IFERROR(IF((M23/M17)&gt;1,1,(M23/M17)),0)</f>
        <v/>
      </c>
      <c r="N29" s="119">
        <f>IFERROR(IF((N23/N17)&gt;1,1,(N23/N17)),0)</f>
        <v/>
      </c>
      <c r="O29" s="119">
        <f>IFERROR(IF((O23/O17)&gt;1,1,(O23/O17)),0)</f>
        <v/>
      </c>
      <c r="P29" s="119">
        <f>IFERROR(IF((P23/P17)&gt;1,1,(P23/P17)),0)</f>
        <v/>
      </c>
      <c r="Q29" s="119">
        <f>IFERROR(IF((Q23/Q17)&gt;1,1,(Q23/Q17)),0)</f>
        <v/>
      </c>
      <c r="R29" s="119">
        <f>IFERROR(IF((R23/R17)&gt;1,1,(R23/R17)),0)</f>
        <v/>
      </c>
      <c r="S29" s="119">
        <f>IFERROR(IF((S23/S17)&gt;1,1,(S23/S17)),0)</f>
        <v/>
      </c>
      <c r="T29" s="119">
        <f>IFERROR(IF((T23/T17)&gt;1,1,(T23/T17)),0)</f>
        <v/>
      </c>
      <c r="U29" s="119">
        <f>IFERROR(IF((U23/U17)&gt;1,1,(U23/U17)),0)</f>
        <v/>
      </c>
      <c r="V29" s="119">
        <f>IFERROR(IF((V23/V17)&gt;1,1,(V23/V17)),0)</f>
        <v/>
      </c>
      <c r="W29" s="119">
        <f>IFERROR(IF((W23/W17)&gt;1,1,(W23/W17)),0)</f>
        <v/>
      </c>
      <c r="X29" s="119">
        <f>IFERROR(IF((X23/X17)&gt;1,1,(X23/X17)),0)</f>
        <v/>
      </c>
      <c r="Y29" s="119">
        <f>IFERROR(IF((Y23/Y17)&gt;1,1,(Y23/Y17)),0)</f>
        <v/>
      </c>
      <c r="Z29" s="119">
        <f>IFERROR(IF((Z23/Z17)&gt;1,1,(Z23/Z17)),0)</f>
        <v/>
      </c>
      <c r="AA29" s="119">
        <f>IFERROR(IF((AA23/AA17)&gt;1,1,(AA23/AA17)),0)</f>
        <v/>
      </c>
      <c r="AB29" s="119">
        <f>IFERROR(IF((AB23/AB17)&gt;1,1,(AB23/AB17)),0)</f>
        <v/>
      </c>
      <c r="AC29" s="119">
        <f>IFERROR(IF((AC23/AC17)&gt;1,1,(AC23/AC17)),0)</f>
        <v/>
      </c>
      <c r="AD29" s="119">
        <f>IFERROR(IF((AD23/AD17)&gt;1,1,(AD23/AD17)),0)</f>
        <v/>
      </c>
      <c r="AE29" s="119">
        <f>IFERROR(IF((AE23/AE17)&gt;1,1,(AE23/AE17)),0)</f>
        <v/>
      </c>
      <c r="AF29" s="119">
        <f>IFERROR(IF((AF23/AF17)&gt;1,1,(AF23/AF17)),0)</f>
        <v/>
      </c>
      <c r="AG29" s="11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19">
        <f>0.95</f>
        <v/>
      </c>
      <c r="D30" s="119">
        <f>0.95</f>
        <v/>
      </c>
      <c r="E30" s="119">
        <f>0.95</f>
        <v/>
      </c>
      <c r="F30" s="119">
        <f>0.95</f>
        <v/>
      </c>
      <c r="G30" s="119">
        <f>0.95</f>
        <v/>
      </c>
      <c r="H30" s="119">
        <f>0.95</f>
        <v/>
      </c>
      <c r="I30" s="119">
        <f>0.95</f>
        <v/>
      </c>
      <c r="J30" s="119">
        <f>0.95</f>
        <v/>
      </c>
      <c r="K30" s="119">
        <f>0.95</f>
        <v/>
      </c>
      <c r="L30" s="119">
        <f>0.95</f>
        <v/>
      </c>
      <c r="M30" s="119">
        <f>0.95</f>
        <v/>
      </c>
      <c r="N30" s="119">
        <f>0.95</f>
        <v/>
      </c>
      <c r="O30" s="119">
        <f>0.95</f>
        <v/>
      </c>
      <c r="P30" s="119">
        <f>0.95</f>
        <v/>
      </c>
      <c r="Q30" s="119">
        <f>0.95</f>
        <v/>
      </c>
      <c r="R30" s="119">
        <f>0.95</f>
        <v/>
      </c>
      <c r="S30" s="119">
        <f>0.95</f>
        <v/>
      </c>
      <c r="T30" s="119">
        <f>0.95</f>
        <v/>
      </c>
      <c r="U30" s="119">
        <f>0.95</f>
        <v/>
      </c>
      <c r="V30" s="119">
        <f>0.95</f>
        <v/>
      </c>
      <c r="W30" s="119">
        <f>0.95</f>
        <v/>
      </c>
      <c r="X30" s="119">
        <f>0.95</f>
        <v/>
      </c>
      <c r="Y30" s="119">
        <f>0.95</f>
        <v/>
      </c>
      <c r="Z30" s="119">
        <f>0.95</f>
        <v/>
      </c>
      <c r="AA30" s="119">
        <f>0.95</f>
        <v/>
      </c>
      <c r="AB30" s="119">
        <f>0.95</f>
        <v/>
      </c>
      <c r="AC30" s="119">
        <f>0.95</f>
        <v/>
      </c>
      <c r="AD30" s="119">
        <f>0.95</f>
        <v/>
      </c>
      <c r="AE30" s="119">
        <f>0.95</f>
        <v/>
      </c>
      <c r="AF30" s="119">
        <f>0.95</f>
        <v/>
      </c>
      <c r="AG30" s="119">
        <f>0.95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19">
        <f>IFERROR(IF((C25/C19)&gt;1,1,(C25/C19)),0)</f>
        <v/>
      </c>
      <c r="D31" s="119">
        <f>IFERROR(IF((D25/D19)&gt;1,1,(D25/D19)),0)</f>
        <v/>
      </c>
      <c r="E31" s="119">
        <f>IFERROR(IF((E25/E19)&gt;1,1,(E25/E19)),0)</f>
        <v/>
      </c>
      <c r="F31" s="119">
        <f>IFERROR(IF((F25/F19)&gt;1,1,(F25/F19)),0)</f>
        <v/>
      </c>
      <c r="G31" s="119">
        <f>IFERROR(IF((G25/G19)&gt;1,1,(G25/G19)),0)</f>
        <v/>
      </c>
      <c r="H31" s="119">
        <f>IFERROR(IF((H25/H19)&gt;1,1,(H25/H19)),0)</f>
        <v/>
      </c>
      <c r="I31" s="119">
        <f>IFERROR(IF((I25/I19)&gt;1,1,(I25/I19)),0)</f>
        <v/>
      </c>
      <c r="J31" s="119">
        <f>IFERROR(IF((J25/J19)&gt;1,1,(J25/J19)),0)</f>
        <v/>
      </c>
      <c r="K31" s="119">
        <f>IFERROR(IF((K25/K19)&gt;1,1,(K25/K19)),0)</f>
        <v/>
      </c>
      <c r="L31" s="119">
        <f>IFERROR(IF((L25/L19)&gt;1,1,(L25/L19)),0)</f>
        <v/>
      </c>
      <c r="M31" s="119">
        <f>IFERROR(IF((M25/M19)&gt;1,1,(M25/M19)),0)</f>
        <v/>
      </c>
      <c r="N31" s="119">
        <f>IFERROR(IF((N25/N19)&gt;1,1,(N25/N19)),0)</f>
        <v/>
      </c>
      <c r="O31" s="119">
        <f>IFERROR(IF((O25/O19)&gt;1,1,(O25/O19)),0)</f>
        <v/>
      </c>
      <c r="P31" s="119">
        <f>IFERROR(IF((P25/P19)&gt;1,1,(P25/P19)),0)</f>
        <v/>
      </c>
      <c r="Q31" s="119">
        <f>IFERROR(IF((Q25/Q19)&gt;1,1,(Q25/Q19)),0)</f>
        <v/>
      </c>
      <c r="R31" s="119">
        <f>IFERROR(IF((R25/R19)&gt;1,1,(R25/R19)),0)</f>
        <v/>
      </c>
      <c r="S31" s="119">
        <f>IFERROR(IF((S25/S19)&gt;1,1,(S25/S19)),0)</f>
        <v/>
      </c>
      <c r="T31" s="119">
        <f>IFERROR(IF((T25/T19)&gt;1,1,(T25/T19)),0)</f>
        <v/>
      </c>
      <c r="U31" s="119">
        <f>IFERROR(IF((U25/U19)&gt;1,1,(U25/U19)),0)</f>
        <v/>
      </c>
      <c r="V31" s="119">
        <f>IFERROR(IF((V25/V19)&gt;1,1,(V25/V19)),0)</f>
        <v/>
      </c>
      <c r="W31" s="119">
        <f>IFERROR(IF((W25/W19)&gt;1,1,(W25/W19)),0)</f>
        <v/>
      </c>
      <c r="X31" s="119">
        <f>IFERROR(IF((X25/X19)&gt;1,1,(X25/X19)),0)</f>
        <v/>
      </c>
      <c r="Y31" s="119">
        <f>IFERROR(IF((Y25/Y19)&gt;1,1,(Y25/Y19)),0)</f>
        <v/>
      </c>
      <c r="Z31" s="119">
        <f>IFERROR(IF((Z25/Z19)&gt;1,1,(Z25/Z19)),0)</f>
        <v/>
      </c>
      <c r="AA31" s="119">
        <f>IFERROR(IF((AA25/AA19)&gt;1,1,(AA25/AA19)),0)</f>
        <v/>
      </c>
      <c r="AB31" s="119">
        <f>IFERROR(IF((AB25/AB19)&gt;1,1,(AB25/AB19)),0)</f>
        <v/>
      </c>
      <c r="AC31" s="119">
        <f>IFERROR(IF((AC25/AC19)&gt;1,1,(AC25/AC19)),0)</f>
        <v/>
      </c>
      <c r="AD31" s="119">
        <f>IFERROR(IF((AD25/AD19)&gt;1,1,(AD25/AD19)),0)</f>
        <v/>
      </c>
      <c r="AE31" s="119">
        <f>IFERROR(IF((AE25/AE19)&gt;1,1,(AE25/AE19)),0)</f>
        <v/>
      </c>
      <c r="AF31" s="119">
        <f>IFERROR(IF((AF25/AF19)&gt;1,1,(AF25/AF19)),0)</f>
        <v/>
      </c>
      <c r="AG31" s="11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63" min="1" max="1"/>
    <col width="14.6640625" customWidth="1" style="163" min="2" max="2"/>
    <col width="9.5" customWidth="1" style="163" min="3" max="3"/>
    <col width="9.5" bestFit="1" customWidth="1" style="163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59" t="n"/>
      <c r="C150" s="159" t="n"/>
      <c r="D150" s="159" t="n"/>
      <c r="E150" s="159" t="n"/>
      <c r="F150" s="159" t="n"/>
      <c r="G150" s="159" t="n"/>
      <c r="H150" s="159" t="n"/>
      <c r="I150" s="159" t="n"/>
      <c r="J150" s="159" t="n"/>
      <c r="K150" s="159" t="n"/>
      <c r="L150" s="159" t="n"/>
    </row>
    <row r="151">
      <c r="B151" s="159" t="n"/>
      <c r="C151" s="159" t="n"/>
      <c r="D151" s="159" t="n"/>
      <c r="E151" s="159" t="n"/>
      <c r="F151" s="159" t="n"/>
      <c r="G151" s="159" t="n"/>
      <c r="H151" s="159" t="n"/>
      <c r="I151" s="159" t="n"/>
      <c r="J151" s="159" t="n"/>
      <c r="K151" s="159" t="n"/>
      <c r="L151" s="159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63" min="1" max="1"/>
    <col width="49" customWidth="1" style="163" min="2" max="2"/>
    <col width="9.1640625" customWidth="1" style="163" min="3" max="4"/>
    <col width="9.1640625" customWidth="1" style="163" min="5" max="16384"/>
  </cols>
  <sheetData>
    <row r="1" ht="15" customHeight="1" s="163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63" thickTop="1"/>
    <row r="3" ht="15" customHeight="1" s="163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63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63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63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63">
      <c r="C7" s="43" t="n"/>
      <c r="D7" s="43" t="n"/>
      <c r="E7" s="43" t="n"/>
      <c r="F7" s="43" t="n"/>
      <c r="G7" s="43" t="n"/>
      <c r="H7" s="43" t="n"/>
    </row>
    <row r="10" ht="15" customHeight="1" s="163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63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63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63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63" thickTop="1"/>
    <row r="15" ht="15" customHeight="1" s="163">
      <c r="B15" s="47" t="inlineStr">
        <is>
          <t xml:space="preserve"> Crude Oil</t>
        </is>
      </c>
    </row>
    <row r="16" ht="15" customHeight="1" s="163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7" t="n">
        <v>0.015292</v>
      </c>
    </row>
    <row r="17" ht="15" customHeight="1" s="163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7" t="n">
        <v>0.023223</v>
      </c>
    </row>
    <row r="18" ht="15" customHeight="1" s="163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7" t="n">
        <v>0.01492</v>
      </c>
    </row>
    <row r="19" ht="15" customHeight="1" s="163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7" t="inlineStr">
        <is>
          <t>- -</t>
        </is>
      </c>
    </row>
    <row r="20" ht="15" customHeight="1" s="163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7" t="n">
        <v>-0.028261</v>
      </c>
    </row>
    <row r="21" ht="15" customHeight="1" s="163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7" t="n">
        <v>0.004228</v>
      </c>
    </row>
    <row r="22" ht="15" customHeight="1" s="163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7" t="inlineStr">
        <is>
          <t>- -</t>
        </is>
      </c>
    </row>
    <row r="23" ht="15" customHeight="1" s="163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8" t="n">
        <v>0.005658</v>
      </c>
    </row>
    <row r="25" ht="15" customHeight="1" s="163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7" t="n">
        <v>0.013454</v>
      </c>
    </row>
    <row r="26" ht="15" customHeight="1" s="163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7" t="n">
        <v>-0.006651</v>
      </c>
    </row>
    <row r="27" ht="15" customHeight="1" s="163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7" t="n">
        <v>-0.001061</v>
      </c>
    </row>
    <row r="28" ht="15" customHeight="1" s="163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7" t="n">
        <v>-0.005025</v>
      </c>
    </row>
    <row r="29" ht="15" customHeight="1" s="163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7" t="n">
        <v>0.007799</v>
      </c>
    </row>
    <row r="30" ht="15" customHeight="1" s="163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7" t="n">
        <v>-0.00187</v>
      </c>
    </row>
    <row r="31" ht="16" customHeight="1" s="163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7" t="inlineStr">
        <is>
          <t>- -</t>
        </is>
      </c>
    </row>
    <row r="32" ht="16" customHeight="1" s="163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7" t="n">
        <v>0.015907</v>
      </c>
    </row>
    <row r="33" ht="16" customHeight="1" s="163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7" t="n">
        <v>0.007911</v>
      </c>
    </row>
    <row r="34" ht="16" customHeight="1" s="163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7" t="n">
        <v>0.006787</v>
      </c>
    </row>
    <row r="35" ht="16" customHeight="1" s="163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7" t="n">
        <v>0.01125</v>
      </c>
    </row>
    <row r="36" ht="16" customHeight="1" s="163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7" t="n">
        <v>0.039829</v>
      </c>
    </row>
    <row r="37" ht="16" customHeight="1" s="163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7" t="inlineStr">
        <is>
          <t>- -</t>
        </is>
      </c>
    </row>
    <row r="38" ht="16" customHeight="1" s="163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7" t="inlineStr">
        <is>
          <t>- -</t>
        </is>
      </c>
    </row>
    <row r="39" ht="16" customHeight="1" s="163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7" t="n">
        <v>0.002718</v>
      </c>
    </row>
    <row r="40" ht="16" customHeight="1" s="163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7" t="n">
        <v>0.036709</v>
      </c>
    </row>
    <row r="41" ht="16" customHeight="1" s="163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7" t="inlineStr">
        <is>
          <t>- -</t>
        </is>
      </c>
    </row>
    <row r="42" ht="16" customHeight="1" s="163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7" t="n">
        <v>0.027174</v>
      </c>
    </row>
    <row r="43" ht="16" customHeight="1" s="163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7" t="n">
        <v>0.032188</v>
      </c>
    </row>
    <row r="44" ht="16" customHeight="1" s="163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7" t="n">
        <v>0.015452</v>
      </c>
    </row>
    <row r="45" ht="16" customHeight="1" s="163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7" t="inlineStr">
        <is>
          <t>- -</t>
        </is>
      </c>
    </row>
    <row r="46" ht="16" customHeight="1" s="163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7" t="inlineStr">
        <is>
          <t>- -</t>
        </is>
      </c>
    </row>
    <row r="47" ht="16" customHeight="1" s="163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7" t="inlineStr">
        <is>
          <t>- -</t>
        </is>
      </c>
    </row>
    <row r="48" ht="16" customHeight="1" s="163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7" t="n">
        <v>0.000865</v>
      </c>
    </row>
    <row r="50" ht="15" customHeight="1" s="163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8" t="n">
        <v>0.007235</v>
      </c>
    </row>
    <row r="53" ht="15" customHeight="1" s="163">
      <c r="B53" s="47" t="inlineStr">
        <is>
          <t xml:space="preserve"> Product Supplied</t>
        </is>
      </c>
    </row>
    <row r="54" ht="15" customHeight="1" s="163">
      <c r="B54" s="47" t="inlineStr">
        <is>
          <t xml:space="preserve">   by Fuel</t>
        </is>
      </c>
    </row>
    <row r="55" ht="15" customHeight="1" s="163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7" t="n">
        <v>0.02062</v>
      </c>
    </row>
    <row r="56" ht="15" customHeight="1" s="163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7" t="n">
        <v>0.001308</v>
      </c>
    </row>
    <row r="57" ht="15" customHeight="1" s="163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7" t="n">
        <v>0.002463</v>
      </c>
    </row>
    <row r="58" ht="15" customHeight="1" s="163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7" t="n">
        <v>0.023714</v>
      </c>
    </row>
    <row r="59" ht="15" customHeight="1" s="163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7" t="n">
        <v>0.003157</v>
      </c>
    </row>
    <row r="60" ht="15" customHeight="1" s="163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7" t="n">
        <v>0.002619</v>
      </c>
    </row>
    <row r="61" ht="15" customHeight="1" s="163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7" t="n">
        <v>0.003901</v>
      </c>
    </row>
    <row r="62" ht="15" customHeight="1" s="163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7" t="n">
        <v>0.00392</v>
      </c>
    </row>
    <row r="63" ht="15" customHeight="1" s="163">
      <c r="B63" s="47" t="inlineStr">
        <is>
          <t xml:space="preserve">   by Sector</t>
        </is>
      </c>
    </row>
    <row r="64" ht="15" customHeight="1" s="163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7" t="n">
        <v>-0.00092</v>
      </c>
    </row>
    <row r="65" ht="15" customHeight="1" s="163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7" t="n">
        <v>0.015996</v>
      </c>
    </row>
    <row r="66" ht="16" customHeight="1" s="163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7" t="n">
        <v>0.003788</v>
      </c>
    </row>
    <row r="67" ht="15" customHeight="1" s="163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7" t="n">
        <v>-0.036084</v>
      </c>
    </row>
    <row r="68" ht="15" customHeight="1" s="163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7" t="n">
        <v>0.001869</v>
      </c>
    </row>
    <row r="69" ht="15" customHeight="1" s="163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8" t="n">
        <v>0.007556</v>
      </c>
    </row>
    <row r="71" ht="15" customHeight="1" s="163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7" t="inlineStr">
        <is>
          <t>- -</t>
        </is>
      </c>
    </row>
    <row r="73" ht="16" customHeight="1" s="163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7" t="n">
        <v>0.00128</v>
      </c>
    </row>
    <row r="74" ht="15" customHeight="1" s="163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7" t="n">
        <v>0.003531</v>
      </c>
    </row>
    <row r="75" ht="15" customHeight="1" s="163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7" t="n">
        <v>-0.020845</v>
      </c>
    </row>
    <row r="76" ht="15" customHeight="1" s="163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7" t="n">
        <v>0.006862</v>
      </c>
    </row>
    <row r="77" ht="15" customHeight="1" s="163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7" t="n">
        <v>0.09145</v>
      </c>
    </row>
    <row r="78" ht="15" customHeight="1" s="163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7" t="n">
        <v>0.083611</v>
      </c>
    </row>
    <row r="79">
      <c r="B79" s="47" t="inlineStr">
        <is>
          <t>Expenditures for Imported Crude Oil and</t>
        </is>
      </c>
    </row>
    <row r="80" ht="15" customHeight="1" s="163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7" t="n">
        <v>-0.002602</v>
      </c>
    </row>
    <row r="82" ht="15" customHeight="1" s="163" thickBot="1"/>
    <row r="83" ht="15" customHeight="1" s="163">
      <c r="B83" s="161" t="inlineStr">
        <is>
          <t>1/ Includes lease condensate.</t>
        </is>
      </c>
      <c r="C83" s="162" t="n"/>
      <c r="D83" s="162" t="n"/>
      <c r="E83" s="162" t="n"/>
      <c r="F83" s="162" t="n"/>
      <c r="G83" s="162" t="n"/>
      <c r="H83" s="162" t="n"/>
      <c r="I83" s="162" t="n"/>
      <c r="J83" s="162" t="n"/>
      <c r="K83" s="162" t="n"/>
      <c r="L83" s="162" t="n"/>
      <c r="M83" s="162" t="n"/>
      <c r="N83" s="162" t="n"/>
      <c r="O83" s="162" t="n"/>
      <c r="P83" s="162" t="n"/>
      <c r="Q83" s="162" t="n"/>
      <c r="R83" s="162" t="n"/>
      <c r="S83" s="162" t="n"/>
      <c r="T83" s="162" t="n"/>
      <c r="U83" s="162" t="n"/>
      <c r="V83" s="162" t="n"/>
      <c r="W83" s="162" t="n"/>
      <c r="X83" s="162" t="n"/>
      <c r="Y83" s="162" t="n"/>
      <c r="Z83" s="162" t="n"/>
      <c r="AA83" s="162" t="n"/>
      <c r="AB83" s="162" t="n"/>
      <c r="AC83" s="162" t="n"/>
      <c r="AD83" s="162" t="n"/>
      <c r="AE83" s="162" t="n"/>
      <c r="AF83" s="162" t="n"/>
      <c r="AG83" s="162" t="n"/>
      <c r="AH83" s="165" t="n"/>
    </row>
    <row r="84" ht="15" customHeight="1" s="163">
      <c r="B84" s="19" t="inlineStr">
        <is>
          <t>2/ Strategic petroleum reserve stock additions plus unaccounted for crude oil and crude oil stock withdrawals.</t>
        </is>
      </c>
    </row>
    <row r="85" ht="15" customHeight="1" s="163">
      <c r="B85" s="19" t="inlineStr">
        <is>
          <t>3/ Includes other hydrocarbons and alcohols.</t>
        </is>
      </c>
    </row>
    <row r="86" ht="15" customHeight="1" s="163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63">
      <c r="B87" s="19" t="inlineStr">
        <is>
          <t>have a lower specific gravity than the crude oil processed.</t>
        </is>
      </c>
    </row>
    <row r="88" ht="15" customHeight="1" s="163">
      <c r="B88" s="19" t="inlineStr">
        <is>
          <t>5/ Includes pyrolysis oils, biomass-derived Fischer-Tropsch liquids, biobutanol, and renewable feedstocks used for the</t>
        </is>
      </c>
    </row>
    <row r="89" ht="15" customHeight="1" s="163">
      <c r="B89" s="19" t="inlineStr">
        <is>
          <t>on-site production of diesel and gasoline.</t>
        </is>
      </c>
    </row>
    <row r="90" ht="15" customHeight="1" s="163">
      <c r="B90" s="19" t="inlineStr">
        <is>
          <t>6/ Includes domestic sources of other blending components, other hydrocarbons, and ethers.</t>
        </is>
      </c>
    </row>
    <row r="91" ht="15" customHeight="1" s="163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63">
      <c r="B93" s="19" t="inlineStr">
        <is>
          <t>8/ Includes ethane, natural gasoline, and refinery olefins.</t>
        </is>
      </c>
    </row>
    <row r="94" ht="15" customHeight="1" s="163">
      <c r="B94" s="19" t="inlineStr">
        <is>
          <t>9/ Includes ethanol and ethers blended into gasoline.</t>
        </is>
      </c>
    </row>
    <row r="95" ht="15" customHeight="1" s="163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63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63">
      <c r="B97" s="19" t="inlineStr">
        <is>
          <t>11/ Includes only kerosene type.</t>
        </is>
      </c>
    </row>
    <row r="98" ht="15" customHeight="1" s="163">
      <c r="B98" s="19" t="inlineStr">
        <is>
          <t>12/ Includes distillate fuel oil from petroleum and biomass feedstocks and kerosene use in the residential sector.</t>
        </is>
      </c>
    </row>
    <row r="99" ht="15" customHeight="1" s="163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63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63">
      <c r="B103" s="19" t="inlineStr">
        <is>
          <t>16/ Represents consumption unattributed to the sectors above.</t>
        </is>
      </c>
    </row>
    <row r="104" ht="15" customHeight="1" s="163">
      <c r="B104" s="19" t="inlineStr">
        <is>
          <t>17/ Balancing item. Includes unaccounted for supply, losses, and gains.</t>
        </is>
      </c>
    </row>
    <row r="105" ht="15" customHeight="1" s="163">
      <c r="B105" s="19" t="inlineStr">
        <is>
          <t>18/ End-of-year operable capacity.</t>
        </is>
      </c>
    </row>
    <row r="106" ht="15" customHeight="1" s="163">
      <c r="B106" s="19" t="inlineStr">
        <is>
          <t>19/ Rate is calculated by dividing the gross annual input to atmospheric crude oil distillation units by their</t>
        </is>
      </c>
    </row>
    <row r="107" ht="15" customHeight="1" s="163">
      <c r="B107" s="19" t="inlineStr">
        <is>
          <t>operable refining capacity in barrels per calendar day.</t>
        </is>
      </c>
    </row>
    <row r="108" ht="15" customHeight="1" s="163">
      <c r="B108" s="19" t="inlineStr">
        <is>
          <t>- - = Not applicable.</t>
        </is>
      </c>
    </row>
    <row r="109" ht="15" customHeight="1" s="163">
      <c r="B109" s="19" t="inlineStr">
        <is>
          <t>Note:  Totals may not equal sum of components due to independent rounding.</t>
        </is>
      </c>
    </row>
    <row r="110" ht="15" customHeight="1" s="163">
      <c r="B110" s="19" t="inlineStr">
        <is>
          <t>Sources:  2020:  U.S. Energy Information Administration (EIA), Short-Term Energy Outlook, October 2020 and EIA,</t>
        </is>
      </c>
    </row>
    <row r="111" ht="15" customHeight="1" s="163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63"/>
    <row r="308" ht="15" customHeight="1" s="163"/>
    <row r="511" ht="15" customHeight="1" s="163"/>
    <row r="712" ht="15" customHeight="1" s="163"/>
    <row r="887" ht="15" customHeight="1" s="163"/>
    <row r="1100" ht="15" customHeight="1" s="163"/>
    <row r="1227" ht="15" customHeight="1" s="163"/>
    <row r="1390" ht="15" customHeight="1" s="163"/>
    <row r="1502" ht="15" customHeight="1" s="163"/>
    <row r="1604" ht="15" customHeight="1" s="163"/>
    <row r="1698" ht="15" customHeight="1" s="163"/>
    <row r="1945" ht="15" customHeight="1" s="163"/>
    <row r="2031" ht="15" customHeight="1" s="163"/>
    <row r="2153" ht="15" customHeight="1" s="163"/>
    <row r="2317" ht="15" customHeight="1" s="163"/>
    <row r="2419" ht="15" customHeight="1" s="163"/>
    <row r="2509" ht="15" customHeight="1" s="163"/>
    <row r="2598" ht="15" customHeight="1" s="163"/>
    <row r="2719" ht="15" customHeight="1" s="163"/>
    <row r="2837" ht="15" customHeight="1" s="163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25">
        <f>1-Calcs!C28</f>
        <v/>
      </c>
      <c r="C15" s="125">
        <f>1-Calcs!D28</f>
        <v/>
      </c>
      <c r="D15" s="125">
        <f>1-Calcs!E28</f>
        <v/>
      </c>
      <c r="E15" s="125">
        <f>1-Calcs!F28</f>
        <v/>
      </c>
      <c r="F15" s="125">
        <f>1-Calcs!G28</f>
        <v/>
      </c>
      <c r="G15" s="125">
        <f>1-Calcs!H28</f>
        <v/>
      </c>
      <c r="H15" s="125">
        <f>1-Calcs!I28</f>
        <v/>
      </c>
      <c r="I15" s="125">
        <f>1-Calcs!J28</f>
        <v/>
      </c>
      <c r="J15" s="125">
        <f>1-Calcs!K28</f>
        <v/>
      </c>
      <c r="K15" s="125">
        <f>1-Calcs!L28</f>
        <v/>
      </c>
      <c r="L15" s="125">
        <f>1-Calcs!M28</f>
        <v/>
      </c>
      <c r="M15" s="125">
        <f>1-Calcs!N28</f>
        <v/>
      </c>
      <c r="N15" s="125">
        <f>1-Calcs!O28</f>
        <v/>
      </c>
      <c r="O15" s="125">
        <f>1-Calcs!P28</f>
        <v/>
      </c>
      <c r="P15" s="125">
        <f>1-Calcs!Q28</f>
        <v/>
      </c>
      <c r="Q15" s="125">
        <f>1-Calcs!R28</f>
        <v/>
      </c>
      <c r="R15" s="125">
        <f>1-Calcs!S28</f>
        <v/>
      </c>
      <c r="S15" s="125">
        <f>1-Calcs!T28</f>
        <v/>
      </c>
      <c r="T15" s="125">
        <f>1-Calcs!U28</f>
        <v/>
      </c>
      <c r="U15" s="125">
        <f>1-Calcs!V28</f>
        <v/>
      </c>
      <c r="V15" s="125">
        <f>1-Calcs!W28</f>
        <v/>
      </c>
      <c r="W15" s="125">
        <f>1-Calcs!X28</f>
        <v/>
      </c>
      <c r="X15" s="125">
        <f>1-Calcs!Y28</f>
        <v/>
      </c>
      <c r="Y15" s="125">
        <f>1-Calcs!Z28</f>
        <v/>
      </c>
      <c r="Z15" s="125">
        <f>1-Calcs!AA28</f>
        <v/>
      </c>
      <c r="AA15" s="125">
        <f>1-Calcs!AB28</f>
        <v/>
      </c>
      <c r="AB15" s="125">
        <f>1-Calcs!AC28</f>
        <v/>
      </c>
      <c r="AC15" s="125">
        <f>1-Calcs!AD28</f>
        <v/>
      </c>
      <c r="AD15" s="125">
        <f>1-Calcs!AE28</f>
        <v/>
      </c>
      <c r="AE15" s="125">
        <f>1-Calcs!AF28</f>
        <v/>
      </c>
      <c r="AF15" s="12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0.66406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25">
        <f>1-Calcs!C29</f>
        <v/>
      </c>
      <c r="C11" s="125">
        <f>1-Calcs!D29</f>
        <v/>
      </c>
      <c r="D11" s="125">
        <f>1-Calcs!E29</f>
        <v/>
      </c>
      <c r="E11" s="125">
        <f>1-Calcs!F29</f>
        <v/>
      </c>
      <c r="F11" s="125">
        <f>1-Calcs!G29</f>
        <v/>
      </c>
      <c r="G11" s="125">
        <f>1-Calcs!H29</f>
        <v/>
      </c>
      <c r="H11" s="125">
        <f>1-Calcs!I29</f>
        <v/>
      </c>
      <c r="I11" s="125">
        <f>1-Calcs!J29</f>
        <v/>
      </c>
      <c r="J11" s="125">
        <f>1-Calcs!K29</f>
        <v/>
      </c>
      <c r="K11" s="125">
        <f>1-Calcs!L29</f>
        <v/>
      </c>
      <c r="L11" s="125">
        <f>1-Calcs!M29</f>
        <v/>
      </c>
      <c r="M11" s="125">
        <f>1-Calcs!N29</f>
        <v/>
      </c>
      <c r="N11" s="125">
        <f>1-Calcs!O29</f>
        <v/>
      </c>
      <c r="O11" s="125">
        <f>1-Calcs!P29</f>
        <v/>
      </c>
      <c r="P11" s="125">
        <f>1-Calcs!Q29</f>
        <v/>
      </c>
      <c r="Q11" s="125">
        <f>1-Calcs!R29</f>
        <v/>
      </c>
      <c r="R11" s="125">
        <f>1-Calcs!S29</f>
        <v/>
      </c>
      <c r="S11" s="125">
        <f>1-Calcs!T29</f>
        <v/>
      </c>
      <c r="T11" s="125">
        <f>1-Calcs!U29</f>
        <v/>
      </c>
      <c r="U11" s="125">
        <f>1-Calcs!V29</f>
        <v/>
      </c>
      <c r="V11" s="125">
        <f>1-Calcs!W29</f>
        <v/>
      </c>
      <c r="W11" s="125">
        <f>1-Calcs!X29</f>
        <v/>
      </c>
      <c r="X11" s="125">
        <f>1-Calcs!Y29</f>
        <v/>
      </c>
      <c r="Y11" s="125">
        <f>1-Calcs!Z29</f>
        <v/>
      </c>
      <c r="Z11" s="125">
        <f>1-Calcs!AA29</f>
        <v/>
      </c>
      <c r="AA11" s="125">
        <f>1-Calcs!AB29</f>
        <v/>
      </c>
      <c r="AB11" s="125">
        <f>1-Calcs!AC29</f>
        <v/>
      </c>
      <c r="AC11" s="125">
        <f>1-Calcs!AD29</f>
        <v/>
      </c>
      <c r="AD11" s="125">
        <f>1-Calcs!AE29</f>
        <v/>
      </c>
      <c r="AE11" s="125">
        <f>1-Calcs!AF29</f>
        <v/>
      </c>
      <c r="AF11" s="12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832031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D30" sqref="AD30"/>
    </sheetView>
  </sheetViews>
  <sheetFormatPr baseColWidth="10" defaultColWidth="9.1640625" defaultRowHeight="15"/>
  <cols>
    <col width="39.83203125" customWidth="1" style="163" min="1" max="1"/>
    <col width="11.3320312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</row>
    <row r="3">
      <c r="A3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>
      <c r="A4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>
      <c r="A5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>
      <c r="A6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>
      <c r="A7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>
      <c r="A8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>
      <c r="A9" t="inlineStr">
        <is>
          <t>pulp paper and printing 17T18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</row>
    <row r="10">
      <c r="A10" t="inlineStr">
        <is>
          <t>refined petroleum and coke 19</t>
        </is>
      </c>
      <c r="B10" s="125">
        <f>1-Calcs!C30</f>
        <v/>
      </c>
      <c r="C10" s="125">
        <f>1-Calcs!D30</f>
        <v/>
      </c>
      <c r="D10" s="125">
        <f>1-Calcs!E30</f>
        <v/>
      </c>
      <c r="E10" s="125">
        <f>1-Calcs!F30</f>
        <v/>
      </c>
      <c r="F10" s="125">
        <f>1-Calcs!G30</f>
        <v/>
      </c>
      <c r="G10" s="125">
        <f>1-Calcs!H30</f>
        <v/>
      </c>
      <c r="H10" s="125">
        <f>1-Calcs!I30</f>
        <v/>
      </c>
      <c r="I10" s="125">
        <f>1-Calcs!J30</f>
        <v/>
      </c>
      <c r="J10" s="125">
        <f>1-Calcs!K30</f>
        <v/>
      </c>
      <c r="K10" s="125">
        <f>1-Calcs!L30</f>
        <v/>
      </c>
      <c r="L10" s="125">
        <f>1-Calcs!M30</f>
        <v/>
      </c>
      <c r="M10" s="125">
        <f>1-Calcs!N30</f>
        <v/>
      </c>
      <c r="N10" s="125">
        <f>1-Calcs!O30</f>
        <v/>
      </c>
      <c r="O10" s="125">
        <f>1-Calcs!P30</f>
        <v/>
      </c>
      <c r="P10" s="125">
        <f>1-Calcs!Q30</f>
        <v/>
      </c>
      <c r="Q10" s="125">
        <f>1-Calcs!R30</f>
        <v/>
      </c>
      <c r="R10" s="125">
        <f>1-Calcs!S30</f>
        <v/>
      </c>
      <c r="S10" s="125">
        <f>1-Calcs!T30</f>
        <v/>
      </c>
      <c r="T10" s="125">
        <f>1-Calcs!U30</f>
        <v/>
      </c>
      <c r="U10" s="125">
        <f>1-Calcs!V30</f>
        <v/>
      </c>
      <c r="V10" s="125">
        <f>1-Calcs!W30</f>
        <v/>
      </c>
      <c r="W10" s="125">
        <f>1-Calcs!X30</f>
        <v/>
      </c>
      <c r="X10" s="125">
        <f>1-Calcs!Y30</f>
        <v/>
      </c>
      <c r="Y10" s="125">
        <f>1-Calcs!Z30</f>
        <v/>
      </c>
      <c r="Z10" s="125">
        <f>1-Calcs!AA30</f>
        <v/>
      </c>
      <c r="AA10" s="125">
        <f>1-Calcs!AB30</f>
        <v/>
      </c>
      <c r="AB10" s="125">
        <f>1-Calcs!AC30</f>
        <v/>
      </c>
      <c r="AC10" s="125">
        <f>1-Calcs!AD30</f>
        <v/>
      </c>
      <c r="AD10" s="125">
        <f>1-Calcs!AE30</f>
        <v/>
      </c>
      <c r="AE10" s="125">
        <f>1-Calcs!AF30</f>
        <v/>
      </c>
      <c r="AF10" s="125">
        <f>1-Calcs!AG30</f>
        <v/>
      </c>
    </row>
    <row r="11">
      <c r="A11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>
      <c r="A12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>
      <c r="A13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>
      <c r="A14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>
      <c r="A15" t="inlineStr">
        <is>
          <t>iron and steel 241</t>
        </is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</row>
    <row r="16">
      <c r="A16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>
      <c r="A17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>
      <c r="A18" t="inlineStr">
        <is>
          <t>computers and electronics 26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</row>
    <row r="19">
      <c r="A1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>
      <c r="A20" t="inlineStr">
        <is>
          <t>other machinery 28</t>
        </is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</row>
    <row r="21">
      <c r="A21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>
      <c r="A22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>
      <c r="A23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>
      <c r="A24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>
      <c r="A25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>
      <c r="A26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2.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25">
        <f>1-Calcs!C31</f>
        <v/>
      </c>
      <c r="C11" s="125">
        <f>1-Calcs!D31</f>
        <v/>
      </c>
      <c r="D11" s="125">
        <f>1-Calcs!E31</f>
        <v/>
      </c>
      <c r="E11" s="125">
        <f>1-Calcs!F31</f>
        <v/>
      </c>
      <c r="F11" s="125">
        <f>1-Calcs!G31</f>
        <v/>
      </c>
      <c r="G11" s="125">
        <f>1-Calcs!H31</f>
        <v/>
      </c>
      <c r="H11" s="125">
        <f>1-Calcs!I31</f>
        <v/>
      </c>
      <c r="I11" s="125">
        <f>1-Calcs!J31</f>
        <v/>
      </c>
      <c r="J11" s="125">
        <f>1-Calcs!K31</f>
        <v/>
      </c>
      <c r="K11" s="125">
        <f>1-Calcs!L31</f>
        <v/>
      </c>
      <c r="L11" s="125">
        <f>1-Calcs!M31</f>
        <v/>
      </c>
      <c r="M11" s="125">
        <f>1-Calcs!N31</f>
        <v/>
      </c>
      <c r="N11" s="125">
        <f>1-Calcs!O31</f>
        <v/>
      </c>
      <c r="O11" s="125">
        <f>1-Calcs!P31</f>
        <v/>
      </c>
      <c r="P11" s="125">
        <f>1-Calcs!Q31</f>
        <v/>
      </c>
      <c r="Q11" s="125">
        <f>1-Calcs!R31</f>
        <v/>
      </c>
      <c r="R11" s="125">
        <f>1-Calcs!S31</f>
        <v/>
      </c>
      <c r="S11" s="125">
        <f>1-Calcs!T31</f>
        <v/>
      </c>
      <c r="T11" s="125">
        <f>1-Calcs!U31</f>
        <v/>
      </c>
      <c r="U11" s="125">
        <f>1-Calcs!V31</f>
        <v/>
      </c>
      <c r="V11" s="125">
        <f>1-Calcs!W31</f>
        <v/>
      </c>
      <c r="W11" s="125">
        <f>1-Calcs!X31</f>
        <v/>
      </c>
      <c r="X11" s="125">
        <f>1-Calcs!Y31</f>
        <v/>
      </c>
      <c r="Y11" s="125">
        <f>1-Calcs!Z31</f>
        <v/>
      </c>
      <c r="Z11" s="125">
        <f>1-Calcs!AA31</f>
        <v/>
      </c>
      <c r="AA11" s="125">
        <f>1-Calcs!AB31</f>
        <v/>
      </c>
      <c r="AB11" s="125">
        <f>1-Calcs!AC31</f>
        <v/>
      </c>
      <c r="AC11" s="125">
        <f>1-Calcs!AD31</f>
        <v/>
      </c>
      <c r="AD11" s="125">
        <f>1-Calcs!AE31</f>
        <v/>
      </c>
      <c r="AE11" s="125">
        <f>1-Calcs!AF31</f>
        <v/>
      </c>
      <c r="AF11" s="12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n"/>
      <c r="B10" s="24" t="n"/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63" thickTop="1"/>
    <row r="15" ht="15" customHeight="1" s="163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B16" s="25" t="inlineStr">
        <is>
          <t>Inputs to Distillation Units</t>
        </is>
      </c>
    </row>
    <row r="17" ht="15" customHeight="1" s="163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9" t="n"/>
    </row>
    <row r="19" ht="15" customHeight="1" s="163">
      <c r="B19" s="25" t="inlineStr">
        <is>
          <t>Total Energy Consumption (trillion Btu) 1/</t>
        </is>
      </c>
    </row>
    <row r="20" ht="15" customHeight="1" s="163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70" t="n"/>
    </row>
    <row r="24" ht="15" customHeight="1" s="163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70" t="n"/>
    </row>
    <row r="25" ht="15" customHeight="1" s="163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70" t="n"/>
    </row>
    <row r="26" ht="15" customHeight="1" s="163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70" t="n"/>
    </row>
    <row r="27" ht="15" customHeight="1" s="163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70" t="n"/>
    </row>
    <row r="28" ht="15" customHeight="1" s="163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70" t="n"/>
    </row>
    <row r="31" ht="15" customHeight="1" s="163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70" t="n"/>
    </row>
    <row r="32" ht="15" customHeight="1" s="163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70" t="n"/>
    </row>
    <row r="33" ht="15" customHeight="1" s="163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70" t="n"/>
    </row>
    <row r="34" ht="15" customHeight="1" s="163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9" t="n"/>
    </row>
    <row r="36" ht="15" customHeight="1" s="163">
      <c r="B36" s="25" t="inlineStr">
        <is>
          <t>Carbon Dioxide Emissions 4/</t>
        </is>
      </c>
    </row>
    <row r="37" ht="15" customHeight="1" s="163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9" t="n"/>
    </row>
    <row r="39" ht="15" customHeight="1" s="163">
      <c r="B39" s="25" t="inlineStr">
        <is>
          <t>Energy Related to Refining Activity Only</t>
        </is>
      </c>
    </row>
    <row r="40" ht="15" customHeight="1" s="163">
      <c r="B40" s="25" t="inlineStr">
        <is>
          <t xml:space="preserve">  Energy Consumption</t>
        </is>
      </c>
    </row>
    <row r="41" ht="15" customHeight="1" s="163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70" t="n"/>
    </row>
    <row r="42" ht="15" customHeight="1" s="163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70" t="n"/>
    </row>
    <row r="43" ht="15" customHeight="1" s="163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70" t="n"/>
    </row>
    <row r="44" ht="15" customHeight="1" s="163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70" t="n"/>
    </row>
    <row r="45" ht="15" customHeight="1" s="163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70" t="n"/>
    </row>
    <row r="46" ht="15" customHeight="1" s="163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70" t="n"/>
    </row>
    <row r="48" ht="15" customHeight="1" s="163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70" t="n"/>
    </row>
    <row r="49" ht="15" customHeight="1" s="163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Carbon Dioxide Emissions 4/</t>
        </is>
      </c>
    </row>
    <row r="54" ht="15" customHeight="1" s="163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9" t="n"/>
    </row>
    <row r="57" ht="15" customHeight="1" s="163">
      <c r="B57" s="25" t="inlineStr">
        <is>
          <t xml:space="preserve">  Energy Consumption per Unit of Refinery Input</t>
        </is>
      </c>
    </row>
    <row r="58" ht="15" customHeight="1" s="163">
      <c r="B58" s="25" t="inlineStr">
        <is>
          <t xml:space="preserve">  (thousand Btu per barrel)</t>
        </is>
      </c>
    </row>
    <row r="59" ht="15" customHeight="1" s="163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70" t="n"/>
    </row>
    <row r="60" ht="15" customHeight="1" s="163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70" t="n"/>
    </row>
    <row r="61" ht="15" customHeight="1" s="163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70" t="n"/>
    </row>
    <row r="63" ht="15" customHeight="1" s="163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70" t="n"/>
    </row>
    <row r="64" ht="15" customHeight="1" s="163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70" t="n"/>
    </row>
    <row r="65" ht="15" customHeight="1" s="163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70" t="n"/>
    </row>
    <row r="66" ht="15" customHeight="1" s="163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70" t="n"/>
    </row>
    <row r="67" ht="15" customHeight="1" s="163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70" t="n"/>
    </row>
    <row r="68" ht="15" customHeight="1" s="163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70" t="n"/>
    </row>
    <row r="69" ht="15" customHeight="1" s="163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9" t="n"/>
    </row>
    <row r="71" ht="15" customHeight="1" s="163">
      <c r="B71" s="25" t="inlineStr">
        <is>
          <t>Combined Heat and Power</t>
        </is>
      </c>
    </row>
    <row r="72" ht="15" customHeight="1" s="163">
      <c r="B72" s="25" t="inlineStr">
        <is>
          <t xml:space="preserve">  Generating Capacity (gigawatts)</t>
        </is>
      </c>
    </row>
    <row r="73" ht="15" customHeight="1" s="163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70" t="n"/>
    </row>
    <row r="75" ht="15" customHeight="1" s="163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70" t="n"/>
    </row>
    <row r="76" ht="15" customHeight="1" s="163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9" t="n"/>
    </row>
    <row r="78" ht="15" customHeight="1" s="163">
      <c r="B78" s="25" t="inlineStr">
        <is>
          <t xml:space="preserve">  Net Generation (billion kilowatthours)</t>
        </is>
      </c>
    </row>
    <row r="79" ht="15" customHeight="1" s="163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9" t="n"/>
    </row>
    <row r="84" ht="15" customHeight="1" s="163">
      <c r="B84" s="25" t="inlineStr">
        <is>
          <t xml:space="preserve">    Disposition</t>
        </is>
      </c>
    </row>
    <row r="85" ht="15" customHeight="1" s="163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8" ht="15" customHeight="1" s="163">
      <c r="B88" s="25" t="inlineStr">
        <is>
          <t>Energy Consumed at Ethanol Plants</t>
        </is>
      </c>
    </row>
    <row r="89" ht="15" customHeight="1" s="163">
      <c r="B89" s="25" t="inlineStr">
        <is>
          <t>(trillion Btu)</t>
        </is>
      </c>
    </row>
    <row r="90" ht="15" customHeight="1" s="163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70" t="n"/>
    </row>
    <row r="91" ht="15" customHeight="1" s="163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70" t="n"/>
    </row>
    <row r="92" ht="15" customHeight="1" s="163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70" t="n"/>
    </row>
    <row r="93" ht="15" customHeight="1" s="163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9" t="n"/>
    </row>
    <row r="94" ht="15" customHeight="1" s="163" thickBot="1"/>
    <row r="95" ht="15" customHeight="1" s="163">
      <c r="B95" s="164" t="inlineStr">
        <is>
          <t xml:space="preserve">   1/ Includes energy for combined heat and power plants that have a non-regulatory status, small on-site generating systems, and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>consumption at ethanol plants.</t>
        </is>
      </c>
    </row>
    <row r="97" ht="15" customHeight="1" s="163">
      <c r="B97" s="31" t="inlineStr">
        <is>
          <t xml:space="preserve">   2/ Includes ethane, natural gasoline, and refinery olefins.</t>
        </is>
      </c>
    </row>
    <row r="98" ht="15" customHeight="1" s="163">
      <c r="B98" s="31" t="inlineStr">
        <is>
          <t xml:space="preserve">   3/ Includes lubricants and miscellaneous petroleum products.</t>
        </is>
      </c>
    </row>
    <row r="99" ht="15" customHeight="1" s="163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63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63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63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63">
      <c r="B103" s="31" t="inlineStr">
        <is>
          <t xml:space="preserve">   5/ Includes emissions attributable to the fuels consumed to generate the purchased electricity.</t>
        </is>
      </c>
    </row>
    <row r="104" ht="15" customHeight="1" s="163">
      <c r="B104" s="31" t="inlineStr">
        <is>
          <t xml:space="preserve">   6/ Includes municipal waste, wood, and other biomass.</t>
        </is>
      </c>
    </row>
    <row r="105" ht="15" customHeight="1" s="163">
      <c r="B105" s="31" t="inlineStr">
        <is>
          <t xml:space="preserve">   Btu = British thermal unit.</t>
        </is>
      </c>
    </row>
    <row r="106" ht="15" customHeight="1" s="163">
      <c r="B106" s="31" t="inlineStr">
        <is>
          <t xml:space="preserve">   - - = Not applicable.</t>
        </is>
      </c>
    </row>
    <row r="107" ht="15" customHeight="1" s="163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63">
      <c r="B108" s="31" t="inlineStr">
        <is>
          <t>rounding.</t>
        </is>
      </c>
    </row>
    <row r="109" ht="15" customHeight="1" s="163">
      <c r="B109" s="31" t="inlineStr">
        <is>
          <t xml:space="preserve">   Sources:  2019 value of shipments:  IHS Markit, Macroeconomic model, May 2019.</t>
        </is>
      </c>
    </row>
    <row r="110" ht="15" customHeight="1" s="163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63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70" t="n"/>
    </row>
    <row r="19" ht="15" customHeight="1" s="163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70" t="n"/>
    </row>
    <row r="20" ht="15" customHeight="1" s="163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70" t="n"/>
    </row>
    <row r="21" ht="15" customHeight="1" s="163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70" t="n"/>
    </row>
    <row r="24" ht="15" customHeight="1" s="163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70" t="n"/>
    </row>
    <row r="25" ht="15" customHeight="1" s="163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70" t="n"/>
    </row>
    <row r="27" ht="15" customHeight="1" s="163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>Energy Consumption per Unit of Output</t>
        </is>
      </c>
    </row>
    <row r="30" ht="15" customHeight="1" s="163">
      <c r="B30" s="25" t="inlineStr">
        <is>
          <t>(thousand Btu per 2012 dollar shipments)</t>
        </is>
      </c>
    </row>
    <row r="31" ht="15" customHeight="1" s="163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9" t="n"/>
    </row>
    <row r="42" ht="15" customHeight="1" s="163">
      <c r="B42" s="25" t="inlineStr">
        <is>
          <t>Carbon Dioxide Emissions 3/</t>
        </is>
      </c>
    </row>
    <row r="43" ht="15" customHeight="1" s="163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5" ht="15" customHeight="1" s="163">
      <c r="B45" s="25" t="inlineStr">
        <is>
          <t>Combined Heat and Power 4/</t>
        </is>
      </c>
    </row>
    <row r="46" ht="15" customHeight="1" s="163">
      <c r="B46" s="25" t="inlineStr">
        <is>
          <t xml:space="preserve">  Generating Capacity (gigawatts)</t>
        </is>
      </c>
    </row>
    <row r="47" ht="15" customHeight="1" s="163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9" t="n"/>
    </row>
    <row r="52" ht="15" customHeight="1" s="163">
      <c r="B52" s="25" t="inlineStr">
        <is>
          <t xml:space="preserve">  Net Generation (billion kilowatthours)</t>
        </is>
      </c>
    </row>
    <row r="53" ht="15" customHeight="1" s="163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  Disposition</t>
        </is>
      </c>
    </row>
    <row r="59" ht="15" customHeight="1" s="163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 thickBot="1"/>
    <row r="62" ht="15" customHeight="1" s="163">
      <c r="B62" s="164" t="inlineStr">
        <is>
          <t xml:space="preserve">   1/ Includes energy for combined heat and power plants that have a non-regulatory status, small on-site generating systems.</t>
        </is>
      </c>
      <c r="C62" s="164" t="n"/>
      <c r="D62" s="164" t="n"/>
      <c r="E62" s="164" t="n"/>
      <c r="F62" s="164" t="n"/>
      <c r="G62" s="164" t="n"/>
      <c r="H62" s="164" t="n"/>
      <c r="I62" s="164" t="n"/>
      <c r="J62" s="164" t="n"/>
      <c r="K62" s="164" t="n"/>
      <c r="L62" s="164" t="n"/>
      <c r="M62" s="164" t="n"/>
      <c r="N62" s="164" t="n"/>
      <c r="O62" s="164" t="n"/>
      <c r="P62" s="164" t="n"/>
      <c r="Q62" s="164" t="n"/>
      <c r="R62" s="164" t="n"/>
      <c r="S62" s="164" t="n"/>
      <c r="T62" s="164" t="n"/>
      <c r="U62" s="164" t="n"/>
      <c r="V62" s="164" t="n"/>
      <c r="W62" s="164" t="n"/>
      <c r="X62" s="164" t="n"/>
      <c r="Y62" s="164" t="n"/>
      <c r="Z62" s="164" t="n"/>
      <c r="AA62" s="164" t="n"/>
      <c r="AB62" s="164" t="n"/>
      <c r="AC62" s="164" t="n"/>
      <c r="AD62" s="164" t="n"/>
      <c r="AE62" s="164" t="n"/>
      <c r="AF62" s="164" t="n"/>
      <c r="AG62" s="164" t="n"/>
      <c r="AH62" s="164" t="n"/>
      <c r="AI62" s="164" t="n"/>
    </row>
    <row r="63" ht="15" customHeight="1" s="163">
      <c r="B63" s="31" t="inlineStr">
        <is>
          <t xml:space="preserve">   2/ Includes petroleum coke, lubricants, and miscellaneous petroleum products.</t>
        </is>
      </c>
    </row>
    <row r="64" ht="15" customHeight="1" s="163">
      <c r="B64" s="31" t="inlineStr">
        <is>
          <t xml:space="preserve">   3/ Includes emissions attributable to the fuels consumed to generate the purchased electricity.</t>
        </is>
      </c>
    </row>
    <row r="65" ht="15" customHeight="1" s="163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63">
      <c r="B66" s="31" t="inlineStr">
        <is>
          <t xml:space="preserve">   5/ Includes wood and other biomass, waste heat, municipal waste, and renewable sources.</t>
        </is>
      </c>
    </row>
    <row r="67" ht="15" customHeight="1" s="163">
      <c r="B67" s="31" t="inlineStr">
        <is>
          <t xml:space="preserve">   Btu = British thermal unit.</t>
        </is>
      </c>
    </row>
    <row r="68" ht="15" customHeight="1" s="163">
      <c r="B68" s="31" t="inlineStr">
        <is>
          <t xml:space="preserve">   - - = Not applicable.</t>
        </is>
      </c>
    </row>
    <row r="69" ht="15" customHeight="1" s="163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63">
      <c r="B70" s="31" t="inlineStr">
        <is>
          <t>rounding.</t>
        </is>
      </c>
    </row>
    <row r="71" ht="15" customHeight="1" s="163">
      <c r="B71" s="31" t="inlineStr">
        <is>
          <t xml:space="preserve">   Sources:  2019 value of shipments:  IHS Markit, Macroeconomic model, May 2019.</t>
        </is>
      </c>
    </row>
    <row r="72" ht="15" customHeight="1" s="163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63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70" t="n"/>
    </row>
    <row r="19" ht="15" customHeight="1" s="163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70" t="n"/>
    </row>
    <row r="20" ht="15" customHeight="1" s="163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70" t="n"/>
    </row>
    <row r="21" ht="15" customHeight="1" s="163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70" t="n"/>
    </row>
    <row r="25" ht="15" customHeight="1" s="163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70" t="n"/>
    </row>
    <row r="26" ht="15" customHeight="1" s="163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70" t="n"/>
    </row>
    <row r="28" ht="15" customHeight="1" s="163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7" ht="15" customHeight="1" s="163">
      <c r="B47" s="25" t="inlineStr">
        <is>
          <t>Combined Heat and Power 4/</t>
        </is>
      </c>
    </row>
    <row r="48" ht="15" customHeight="1" s="163">
      <c r="B48" s="25" t="inlineStr">
        <is>
          <t xml:space="preserve">  Generating Capacity (gigawatts)</t>
        </is>
      </c>
    </row>
    <row r="49" ht="15" customHeight="1" s="163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Net Generation (billion kilowatthours)</t>
        </is>
      </c>
    </row>
    <row r="55" ht="15" customHeight="1" s="163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9" t="n"/>
    </row>
    <row r="60" ht="15" customHeight="1" s="163">
      <c r="B60" s="25" t="inlineStr">
        <is>
          <t xml:space="preserve">    Disposition</t>
        </is>
      </c>
    </row>
    <row r="61" ht="15" customHeight="1" s="163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B63" s="164" t="inlineStr">
        <is>
          <t xml:space="preserve">   1/ Includes energy for combined heat and power plants that have a non-regulatory status, small on-site generating systems.</t>
        </is>
      </c>
      <c r="C63" s="164" t="n"/>
      <c r="D63" s="164" t="n"/>
      <c r="E63" s="164" t="n"/>
      <c r="F63" s="164" t="n"/>
      <c r="G63" s="164" t="n"/>
      <c r="H63" s="164" t="n"/>
      <c r="I63" s="164" t="n"/>
      <c r="J63" s="164" t="n"/>
      <c r="K63" s="164" t="n"/>
      <c r="L63" s="164" t="n"/>
      <c r="M63" s="164" t="n"/>
      <c r="N63" s="164" t="n"/>
      <c r="O63" s="164" t="n"/>
      <c r="P63" s="164" t="n"/>
      <c r="Q63" s="164" t="n"/>
      <c r="R63" s="164" t="n"/>
      <c r="S63" s="164" t="n"/>
      <c r="T63" s="164" t="n"/>
      <c r="U63" s="164" t="n"/>
      <c r="V63" s="164" t="n"/>
      <c r="W63" s="164" t="n"/>
      <c r="X63" s="164" t="n"/>
      <c r="Y63" s="164" t="n"/>
      <c r="Z63" s="164" t="n"/>
      <c r="AA63" s="164" t="n"/>
      <c r="AB63" s="164" t="n"/>
      <c r="AC63" s="164" t="n"/>
      <c r="AD63" s="164" t="n"/>
      <c r="AE63" s="164" t="n"/>
      <c r="AF63" s="164" t="n"/>
      <c r="AG63" s="164" t="n"/>
      <c r="AH63" s="164" t="n"/>
      <c r="AI63" s="164" t="n"/>
    </row>
    <row r="64" ht="15" customHeight="1" s="163">
      <c r="B64" s="31" t="inlineStr">
        <is>
          <t xml:space="preserve">   2/ Includes lubricants, and miscellaneous petroleum products.</t>
        </is>
      </c>
    </row>
    <row r="65" ht="15" customHeight="1" s="163">
      <c r="B65" s="31" t="inlineStr">
        <is>
          <t xml:space="preserve">   3/ Includes emissions attributable to the fuels consumed to generate the purchased electricity.</t>
        </is>
      </c>
    </row>
    <row r="66" ht="15" customHeight="1" s="163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63">
      <c r="B67" s="31" t="inlineStr">
        <is>
          <t xml:space="preserve">   5/ Includes wood and other biomass, waste heat, municipal waste, and renewable sources.</t>
        </is>
      </c>
    </row>
    <row r="68" ht="15" customHeight="1" s="163">
      <c r="B68" s="31" t="inlineStr">
        <is>
          <t xml:space="preserve">   Btu = British thermal unit.</t>
        </is>
      </c>
    </row>
    <row r="69" ht="15" customHeight="1" s="163">
      <c r="B69" s="31" t="inlineStr">
        <is>
          <t xml:space="preserve">   - - = Not applicable.</t>
        </is>
      </c>
    </row>
    <row r="70" ht="15" customHeight="1" s="163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63">
      <c r="B71" s="31" t="inlineStr">
        <is>
          <t>rounding.</t>
        </is>
      </c>
    </row>
    <row r="72" ht="15" customHeight="1" s="163">
      <c r="B72" s="31" t="inlineStr">
        <is>
          <t xml:space="preserve">   Sources:  2019 value of shipments:  IHS Markit, Macroeconomic model, May 2019.</t>
        </is>
      </c>
    </row>
    <row r="73" ht="15" customHeight="1" s="163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63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B18" s="25" t="inlineStr">
        <is>
          <t xml:space="preserve">  Heat and Power</t>
        </is>
      </c>
    </row>
    <row r="19" ht="15" customHeight="1" s="163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70" t="n"/>
    </row>
    <row r="20" ht="15" customHeight="1" s="163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70" t="n"/>
    </row>
    <row r="21" ht="15" customHeight="1" s="163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70" t="n"/>
    </row>
    <row r="22" ht="15" customHeight="1" s="163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70" t="n"/>
    </row>
    <row r="23" ht="15" customHeight="1" s="163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70" t="n"/>
    </row>
    <row r="24" ht="15" customHeight="1" s="163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70" t="n"/>
    </row>
    <row r="26" ht="15" customHeight="1" s="163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70" t="n"/>
    </row>
    <row r="27" ht="15" customHeight="1" s="163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70" t="n"/>
    </row>
    <row r="28" ht="15" customHeight="1" s="163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70" t="n"/>
    </row>
    <row r="29" ht="15" customHeight="1" s="163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B30" s="25" t="inlineStr">
        <is>
          <t xml:space="preserve">  Feedstock</t>
        </is>
      </c>
    </row>
    <row r="31" ht="15" customHeight="1" s="163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70" t="n"/>
    </row>
    <row r="32" ht="15" customHeight="1" s="163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70" t="n"/>
    </row>
    <row r="34" ht="15" customHeight="1" s="163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70" t="n"/>
    </row>
    <row r="35" ht="15" customHeight="1" s="163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9" t="n"/>
    </row>
    <row r="38" ht="15" customHeight="1" s="163">
      <c r="B38" s="25" t="inlineStr">
        <is>
          <t>Energy Consumption per Unit of Output</t>
        </is>
      </c>
    </row>
    <row r="39" ht="15" customHeight="1" s="163">
      <c r="B39" s="25" t="inlineStr">
        <is>
          <t>(thousand Btu per 2012 dollar shipments)</t>
        </is>
      </c>
    </row>
    <row r="40" ht="15" customHeight="1" s="163">
      <c r="B40" s="25" t="inlineStr">
        <is>
          <t xml:space="preserve">  Heat and Power</t>
        </is>
      </c>
    </row>
    <row r="41" ht="15" customHeight="1" s="163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B52" s="25" t="inlineStr">
        <is>
          <t xml:space="preserve">  Feedstock</t>
        </is>
      </c>
    </row>
    <row r="53" ht="15" customHeight="1" s="163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9" ht="15" customHeight="1" s="163">
      <c r="B59" s="25" t="inlineStr">
        <is>
          <t>Carbon Dioxide Emissions 4/</t>
        </is>
      </c>
    </row>
    <row r="60" ht="15" customHeight="1" s="163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9" t="n"/>
    </row>
    <row r="62" ht="15" customHeight="1" s="163">
      <c r="B62" s="25" t="inlineStr">
        <is>
          <t>Combined Heat and Power 5/</t>
        </is>
      </c>
    </row>
    <row r="63" ht="15" customHeight="1" s="163">
      <c r="B63" s="25" t="inlineStr">
        <is>
          <t xml:space="preserve">  Generating Capacity (gigawatts)</t>
        </is>
      </c>
    </row>
    <row r="64" ht="15" customHeight="1" s="163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70" t="n"/>
    </row>
    <row r="68" ht="15" customHeight="1" s="163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9" t="n"/>
    </row>
    <row r="69" ht="15" customHeight="1" s="163">
      <c r="B69" s="25" t="inlineStr">
        <is>
          <t xml:space="preserve">  Net Generation (billion kilowatthours)</t>
        </is>
      </c>
    </row>
    <row r="70" ht="15" customHeight="1" s="163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70" t="n"/>
    </row>
    <row r="71" ht="15" customHeight="1" s="163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70" t="n"/>
    </row>
    <row r="72" ht="15" customHeight="1" s="163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70" t="n"/>
    </row>
    <row r="73" ht="15" customHeight="1" s="163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9" t="n"/>
    </row>
    <row r="75" ht="15" customHeight="1" s="163">
      <c r="B75" s="25" t="inlineStr">
        <is>
          <t xml:space="preserve">    Disposition</t>
        </is>
      </c>
    </row>
    <row r="76" ht="15" customHeight="1" s="163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 thickBot="1"/>
    <row r="79" ht="15" customHeight="1" s="163">
      <c r="B79" s="164" t="inlineStr">
        <is>
          <t xml:space="preserve">   1/ Includes energy for combined heat and power plants that have a non-regulatory status, small on-site generating systems.</t>
        </is>
      </c>
      <c r="C79" s="164" t="n"/>
      <c r="D79" s="164" t="n"/>
      <c r="E79" s="164" t="n"/>
      <c r="F79" s="164" t="n"/>
      <c r="G79" s="164" t="n"/>
      <c r="H79" s="164" t="n"/>
      <c r="I79" s="164" t="n"/>
      <c r="J79" s="164" t="n"/>
      <c r="K79" s="164" t="n"/>
      <c r="L79" s="164" t="n"/>
      <c r="M79" s="164" t="n"/>
      <c r="N79" s="164" t="n"/>
      <c r="O79" s="164" t="n"/>
      <c r="P79" s="164" t="n"/>
      <c r="Q79" s="164" t="n"/>
      <c r="R79" s="164" t="n"/>
      <c r="S79" s="164" t="n"/>
      <c r="T79" s="164" t="n"/>
      <c r="U79" s="164" t="n"/>
      <c r="V79" s="164" t="n"/>
      <c r="W79" s="164" t="n"/>
      <c r="X79" s="164" t="n"/>
      <c r="Y79" s="164" t="n"/>
      <c r="Z79" s="164" t="n"/>
      <c r="AA79" s="164" t="n"/>
      <c r="AB79" s="164" t="n"/>
      <c r="AC79" s="164" t="n"/>
      <c r="AD79" s="164" t="n"/>
      <c r="AE79" s="164" t="n"/>
      <c r="AF79" s="164" t="n"/>
      <c r="AG79" s="164" t="n"/>
      <c r="AH79" s="164" t="n"/>
      <c r="AI79" s="164" t="n"/>
    </row>
    <row r="80" ht="15" customHeight="1" s="163">
      <c r="B80" s="31" t="inlineStr">
        <is>
          <t xml:space="preserve">   2/ Includes lubricants, and miscellaneous petroleum products.</t>
        </is>
      </c>
    </row>
    <row r="81" ht="15" customHeight="1" s="163">
      <c r="B81" s="31" t="inlineStr">
        <is>
          <t xml:space="preserve">   3/ Includes ethane, natural gasoline, and refinery olefins.</t>
        </is>
      </c>
    </row>
    <row r="82" ht="15" customHeight="1" s="163">
      <c r="B82" s="31" t="inlineStr">
        <is>
          <t xml:space="preserve">   4/ Includes emissions attributable to the fuels consumed to generate the purchased electricity.</t>
        </is>
      </c>
    </row>
    <row r="83" ht="15" customHeight="1" s="163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63">
      <c r="B84" s="31" t="inlineStr">
        <is>
          <t xml:space="preserve">   6/ Includes wood and other biomass, waste heat, municipal waste, and renewable sources.</t>
        </is>
      </c>
    </row>
    <row r="85" ht="15" customHeight="1" s="163">
      <c r="B85" s="31" t="inlineStr">
        <is>
          <t xml:space="preserve">   Btu = British thermal unit.</t>
        </is>
      </c>
    </row>
    <row r="86" ht="15" customHeight="1" s="163">
      <c r="B86" s="31" t="inlineStr">
        <is>
          <t xml:space="preserve">   - - = Not applicable.</t>
        </is>
      </c>
    </row>
    <row r="87" ht="15" customHeight="1" s="163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63">
      <c r="B88" s="31" t="inlineStr">
        <is>
          <t>rounding.</t>
        </is>
      </c>
    </row>
    <row r="89" ht="15" customHeight="1" s="163">
      <c r="B89" s="31" t="inlineStr">
        <is>
          <t xml:space="preserve">   Sources:  2019 value of shipments:  IHS Markit, Macroeconomic model, May 2019.</t>
        </is>
      </c>
    </row>
    <row r="90" ht="15" customHeight="1" s="163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63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1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1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1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1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1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1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1" t="n"/>
    </row>
    <row r="25" ht="15" customHeight="1" s="163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9" t="n"/>
    </row>
    <row r="27" ht="15" customHeight="1" s="163">
      <c r="B27" s="25" t="inlineStr">
        <is>
          <t>Energy Consumption per Unit of Output</t>
        </is>
      </c>
    </row>
    <row r="28" ht="15" customHeight="1" s="163">
      <c r="B28" s="25" t="inlineStr">
        <is>
          <t>(thousand Btu per 2012 dollar shipments)</t>
        </is>
      </c>
    </row>
    <row r="29" ht="15" customHeight="1" s="163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70" t="n"/>
    </row>
    <row r="30" ht="15" customHeight="1" s="163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70" t="n"/>
    </row>
    <row r="31" ht="15" customHeight="1" s="163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9" t="n"/>
    </row>
    <row r="38" ht="15" customHeight="1" s="163">
      <c r="B38" s="25" t="inlineStr">
        <is>
          <t>Carbon Dioxide Emissions 2/</t>
        </is>
      </c>
    </row>
    <row r="39" ht="15" customHeight="1" s="163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9" t="n"/>
    </row>
    <row r="41" ht="15" customHeight="1" s="163">
      <c r="B41" s="25" t="inlineStr">
        <is>
          <t>Combined Heat and Power 3/</t>
        </is>
      </c>
    </row>
    <row r="42" ht="15" customHeight="1" s="163">
      <c r="B42" s="25" t="inlineStr">
        <is>
          <t xml:space="preserve">  Generating Capacity (gigawatts)</t>
        </is>
      </c>
    </row>
    <row r="43" ht="15" customHeight="1" s="163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9" t="n"/>
    </row>
    <row r="48" ht="15" customHeight="1" s="163">
      <c r="B48" s="25" t="inlineStr">
        <is>
          <t xml:space="preserve">  Net Generation (billion kilowatthours)</t>
        </is>
      </c>
    </row>
    <row r="49" ht="15" customHeight="1" s="163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  Disposition</t>
        </is>
      </c>
    </row>
    <row r="55" ht="15" customHeight="1" s="163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B57" s="164" t="inlineStr">
        <is>
          <t xml:space="preserve">   1/ Includes energy for combined heat and power plants that have a non-regulatory status, small on-site generating systems.</t>
        </is>
      </c>
      <c r="C57" s="164" t="n"/>
      <c r="D57" s="164" t="n"/>
      <c r="E57" s="164" t="n"/>
      <c r="F57" s="164" t="n"/>
      <c r="G57" s="164" t="n"/>
      <c r="H57" s="164" t="n"/>
      <c r="I57" s="164" t="n"/>
      <c r="J57" s="164" t="n"/>
      <c r="K57" s="164" t="n"/>
      <c r="L57" s="164" t="n"/>
      <c r="M57" s="164" t="n"/>
      <c r="N57" s="164" t="n"/>
      <c r="O57" s="16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X57" s="164" t="n"/>
      <c r="Y57" s="164" t="n"/>
      <c r="Z57" s="164" t="n"/>
      <c r="AA57" s="164" t="n"/>
      <c r="AB57" s="164" t="n"/>
      <c r="AC57" s="164" t="n"/>
      <c r="AD57" s="164" t="n"/>
      <c r="AE57" s="164" t="n"/>
      <c r="AF57" s="164" t="n"/>
      <c r="AG57" s="164" t="n"/>
      <c r="AH57" s="164" t="n"/>
      <c r="AI57" s="164" t="n"/>
    </row>
    <row r="58" ht="15" customHeight="1" s="163">
      <c r="B58" s="31" t="inlineStr">
        <is>
          <t xml:space="preserve">   2/ Includes emissions attributable to the fuels consumed to generate the purchased electricity.</t>
        </is>
      </c>
    </row>
    <row r="59" ht="15" customHeight="1" s="163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63">
      <c r="B60" s="31" t="inlineStr">
        <is>
          <t xml:space="preserve">   4/ Includes wood and other biomass, waste heat, municipal waste, and renewable sources.</t>
        </is>
      </c>
    </row>
    <row r="61" ht="15" customHeight="1" s="163">
      <c r="B61" s="31" t="inlineStr">
        <is>
          <t xml:space="preserve">   Btu = British thermal unit.</t>
        </is>
      </c>
    </row>
    <row r="62" ht="15" customHeight="1" s="163">
      <c r="B62" s="31" t="inlineStr">
        <is>
          <t xml:space="preserve">   - - = Not applicable.</t>
        </is>
      </c>
    </row>
    <row r="63" ht="15" customHeight="1" s="163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63">
      <c r="B64" s="31" t="inlineStr">
        <is>
          <t>rounding.</t>
        </is>
      </c>
    </row>
    <row r="65" ht="15" customHeight="1" s="163">
      <c r="B65" s="31" t="inlineStr">
        <is>
          <t xml:space="preserve">   Sources:  2019 value of shipments:  IHS Markit, Macroeconomic model, May 2019.</t>
        </is>
      </c>
    </row>
    <row r="66" ht="15" customHeight="1" s="163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63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1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1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1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1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1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1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1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1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1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1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1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1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2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5" t="n"/>
      <c r="D67" s="165" t="n"/>
      <c r="E67" s="165" t="n"/>
      <c r="F67" s="165" t="n"/>
      <c r="G67" s="165" t="n"/>
      <c r="H67" s="165" t="n"/>
      <c r="I67" s="165" t="n"/>
      <c r="J67" s="165" t="n"/>
      <c r="K67" s="165" t="n"/>
      <c r="L67" s="165" t="n"/>
      <c r="M67" s="165" t="n"/>
      <c r="N67" s="165" t="n"/>
      <c r="O67" s="165" t="n"/>
      <c r="P67" s="165" t="n"/>
      <c r="Q67" s="165" t="n"/>
      <c r="R67" s="165" t="n"/>
      <c r="S67" s="165" t="n"/>
      <c r="T67" s="165" t="n"/>
      <c r="U67" s="165" t="n"/>
      <c r="V67" s="165" t="n"/>
      <c r="W67" s="165" t="n"/>
      <c r="X67" s="165" t="n"/>
      <c r="Y67" s="165" t="n"/>
      <c r="Z67" s="165" t="n"/>
      <c r="AA67" s="165" t="n"/>
      <c r="AB67" s="165" t="n"/>
      <c r="AC67" s="165" t="n"/>
      <c r="AD67" s="165" t="n"/>
      <c r="AE67" s="165" t="n"/>
      <c r="AF67" s="165" t="n"/>
      <c r="AG67" s="165" t="n"/>
      <c r="AH67" s="165" t="n"/>
      <c r="AI67" s="165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</t>
        </is>
      </c>
    </row>
    <row r="78" ht="15" customHeight="1" s="163">
      <c r="B78" s="31" t="inlineStr">
        <is>
          <t>and EIA, AEO2020 National Energy Modeling System run ref2020.d112119a.</t>
        </is>
      </c>
    </row>
    <row r="79" ht="15" customHeight="1" s="163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70" t="n"/>
    </row>
    <row r="19" ht="15" customHeight="1" s="163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70" t="n"/>
    </row>
    <row r="21" ht="15" customHeight="1" s="163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70" t="n"/>
    </row>
    <row r="24" ht="15" customHeight="1" s="163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70" t="n"/>
    </row>
    <row r="25" ht="15" customHeight="1" s="163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70" t="n"/>
    </row>
    <row r="26" ht="15" customHeight="1" s="163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70" t="n"/>
    </row>
    <row r="27" ht="15" customHeight="1" s="163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70" t="n"/>
    </row>
    <row r="28" ht="15" customHeight="1" s="163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70" t="n"/>
    </row>
    <row r="30" ht="15" customHeight="1" s="163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9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4" t="n"/>
      <c r="D67" s="164" t="n"/>
      <c r="E67" s="164" t="n"/>
      <c r="F67" s="164" t="n"/>
      <c r="G67" s="164" t="n"/>
      <c r="H67" s="164" t="n"/>
      <c r="I67" s="164" t="n"/>
      <c r="J67" s="164" t="n"/>
      <c r="K67" s="164" t="n"/>
      <c r="L67" s="164" t="n"/>
      <c r="M67" s="164" t="n"/>
      <c r="N67" s="164" t="n"/>
      <c r="O67" s="164" t="n"/>
      <c r="P67" s="164" t="n"/>
      <c r="Q67" s="164" t="n"/>
      <c r="R67" s="164" t="n"/>
      <c r="S67" s="164" t="n"/>
      <c r="T67" s="164" t="n"/>
      <c r="U67" s="164" t="n"/>
      <c r="V67" s="164" t="n"/>
      <c r="W67" s="164" t="n"/>
      <c r="X67" s="164" t="n"/>
      <c r="Y67" s="164" t="n"/>
      <c r="Z67" s="164" t="n"/>
      <c r="AA67" s="164" t="n"/>
      <c r="AB67" s="164" t="n"/>
      <c r="AC67" s="164" t="n"/>
      <c r="AD67" s="164" t="n"/>
      <c r="AE67" s="164" t="n"/>
      <c r="AF67" s="164" t="n"/>
      <c r="AG67" s="164" t="n"/>
      <c r="AH67" s="164" t="n"/>
      <c r="AI67" s="164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63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2021-06-21T22:03:16Z</dcterms:modified>
  <cp:lastModifiedBy>Microsoft Office User</cp:lastModifiedBy>
</cp:coreProperties>
</file>