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80" windowWidth="19420" windowHeight="11020"/>
  </bookViews>
  <sheets>
    <sheet name="About" sheetId="1" r:id="rId1"/>
    <sheet name="GDP Data" sheetId="6" r:id="rId2"/>
    <sheet name="Mexico BAU CO2 Emis" sheetId="5" r:id="rId3"/>
    <sheet name="BGRC-BG" sheetId="3" r:id="rId4"/>
    <sheet name="BGRC-BEWCEI" sheetId="4" r:id="rId5"/>
  </sheets>
  <calcPr calcId="145621"/>
</workbook>
</file>

<file path=xl/calcChain.xml><?xml version="1.0" encoding="utf-8"?>
<calcChain xmlns="http://schemas.openxmlformats.org/spreadsheetml/2006/main">
  <c r="C2" i="4" l="1"/>
  <c r="G2" i="4"/>
  <c r="K2" i="4"/>
  <c r="O2" i="4"/>
  <c r="B2" i="4"/>
  <c r="AC2" i="3"/>
  <c r="AD2" i="3"/>
  <c r="AE2" i="3"/>
  <c r="AF2" i="3"/>
  <c r="AG2" i="3"/>
  <c r="AH2" i="3"/>
  <c r="AI2" i="3"/>
  <c r="AJ2" i="3"/>
  <c r="AK2" i="3"/>
  <c r="AL2" i="3"/>
  <c r="C2" i="3"/>
  <c r="D2" i="3"/>
  <c r="D2" i="4" s="1"/>
  <c r="E2" i="3"/>
  <c r="E2" i="4" s="1"/>
  <c r="F2" i="3"/>
  <c r="F2" i="4" s="1"/>
  <c r="G2" i="3"/>
  <c r="H2" i="3"/>
  <c r="H2" i="4" s="1"/>
  <c r="I2" i="3"/>
  <c r="I2" i="4" s="1"/>
  <c r="J2" i="3"/>
  <c r="J2" i="4" s="1"/>
  <c r="K2" i="3"/>
  <c r="L2" i="3"/>
  <c r="L2" i="4" s="1"/>
  <c r="M2" i="3"/>
  <c r="M2" i="4" s="1"/>
  <c r="N2" i="3"/>
  <c r="N2" i="4" s="1"/>
  <c r="O2" i="3"/>
  <c r="P2" i="3"/>
  <c r="P2" i="4" s="1"/>
  <c r="Q2" i="3"/>
  <c r="Q2" i="4" s="1"/>
  <c r="R2" i="3"/>
  <c r="R2" i="4" s="1"/>
  <c r="S2" i="3"/>
  <c r="T2" i="3"/>
  <c r="U2" i="3"/>
  <c r="V2" i="3"/>
  <c r="W2" i="3"/>
  <c r="X2" i="3"/>
  <c r="Y2" i="3"/>
  <c r="Z2" i="3"/>
  <c r="AA2" i="3"/>
  <c r="AB2" i="3"/>
  <c r="B2" i="3"/>
</calcChain>
</file>

<file path=xl/sharedStrings.xml><?xml version="1.0" encoding="utf-8"?>
<sst xmlns="http://schemas.openxmlformats.org/spreadsheetml/2006/main" count="33" uniqueCount="31">
  <si>
    <t>Source:</t>
  </si>
  <si>
    <t>BGRC BAU GDP</t>
  </si>
  <si>
    <t>BGRC BAU Economy Wide CO2 Emissions Intensity</t>
  </si>
  <si>
    <t>Year</t>
  </si>
  <si>
    <t>Note:</t>
  </si>
  <si>
    <t>See "cpi.xlsx" in the InputData folder for source information.</t>
  </si>
  <si>
    <t>GDP (2012 $)</t>
  </si>
  <si>
    <t>CO2 Emissions Intensity (g CO2/2012 $)</t>
  </si>
  <si>
    <t>CO2 Emissions (M metric tons), Baseline Scenario</t>
  </si>
  <si>
    <t>Sector</t>
  </si>
  <si>
    <t>Petroleo y gas</t>
  </si>
  <si>
    <t>Transporte</t>
  </si>
  <si>
    <t>Residencial y Comercial</t>
  </si>
  <si>
    <t>Generación de Energía eléctrica</t>
  </si>
  <si>
    <t>Industrial</t>
  </si>
  <si>
    <t>Residuos</t>
  </si>
  <si>
    <t>Agricultura</t>
  </si>
  <si>
    <t>Uso de suelo, cambio de uso de suelo y silvicultura</t>
  </si>
  <si>
    <t>Emisiones</t>
  </si>
  <si>
    <t>Permanencias</t>
  </si>
  <si>
    <t>MÉXICO</t>
  </si>
  <si>
    <t>GDP (million 2010 USD)</t>
  </si>
  <si>
    <t>We adjust 2010 dollars to 2012 dollars using the following conversion factor:</t>
  </si>
  <si>
    <t>OECD</t>
  </si>
  <si>
    <t>GDP Long-Term Forecast</t>
  </si>
  <si>
    <t>https://data.oecd.org/gdp/gdp-long-term-forecast.htm</t>
  </si>
  <si>
    <t>Mexico BAU CO2 Emissions</t>
  </si>
  <si>
    <t>Secretaria de Medio Ambiente y Recursos Naturales</t>
  </si>
  <si>
    <t>Internal work document</t>
  </si>
  <si>
    <t>not available online</t>
  </si>
  <si>
    <t>Mexico GDP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</si>
</sst>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  <xf numFmtId="0" fontId="7" fillId="0" borderId="0" xfId="0" applyFont="1"/>
    <xf numFmtId="3" fontId="8" fillId="0" borderId="0" xfId="0" applyNumberFormat="1" applyFont="1"/>
    <xf numFmtId="3" fontId="8" fillId="0" borderId="0" xfId="0" applyNumberFormat="1" applyFont="1" applyBorder="1"/>
    <xf numFmtId="3" fontId="9" fillId="2" borderId="0" xfId="0" applyNumberFormat="1" applyFont="1" applyFill="1"/>
    <xf numFmtId="3" fontId="1" fillId="3" borderId="0" xfId="0" applyNumberFormat="1" applyFont="1" applyFill="1"/>
    <xf numFmtId="3" fontId="6" fillId="4" borderId="0" xfId="0" applyNumberFormat="1" applyFont="1" applyFill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Font="1"/>
    <xf numFmtId="0" fontId="1" fillId="5" borderId="0" xfId="0" applyFont="1" applyFill="1"/>
    <xf numFmtId="0" fontId="2" fillId="0" borderId="0" xfId="1" applyAlignment="1">
      <alignment vertical="center"/>
    </xf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4.5" x14ac:dyDescent="0.35"/>
  <cols>
    <col min="1" max="1" width="9.7265625" customWidth="1"/>
    <col min="2" max="2" width="60.7265625" customWidth="1"/>
  </cols>
  <sheetData>
    <row r="1" spans="1:2" ht="15" x14ac:dyDescent="0.25">
      <c r="A1" s="1" t="s">
        <v>1</v>
      </c>
    </row>
    <row r="2" spans="1:2" ht="15" x14ac:dyDescent="0.25">
      <c r="A2" s="1" t="s">
        <v>2</v>
      </c>
    </row>
    <row r="4" spans="1:2" x14ac:dyDescent="0.35">
      <c r="A4" s="1" t="s">
        <v>0</v>
      </c>
      <c r="B4" s="14" t="s">
        <v>30</v>
      </c>
    </row>
    <row r="5" spans="1:2" x14ac:dyDescent="0.35">
      <c r="B5" t="s">
        <v>23</v>
      </c>
    </row>
    <row r="6" spans="1:2" x14ac:dyDescent="0.35">
      <c r="B6" s="2">
        <v>2016</v>
      </c>
    </row>
    <row r="7" spans="1:2" x14ac:dyDescent="0.35">
      <c r="B7" t="s">
        <v>24</v>
      </c>
    </row>
    <row r="8" spans="1:2" x14ac:dyDescent="0.35">
      <c r="B8" s="15" t="s">
        <v>25</v>
      </c>
    </row>
    <row r="9" spans="1:2" ht="15" x14ac:dyDescent="0.25"/>
    <row r="10" spans="1:2" x14ac:dyDescent="0.35">
      <c r="B10" s="14" t="s">
        <v>26</v>
      </c>
    </row>
    <row r="11" spans="1:2" x14ac:dyDescent="0.35">
      <c r="B11" t="s">
        <v>27</v>
      </c>
    </row>
    <row r="12" spans="1:2" x14ac:dyDescent="0.35">
      <c r="B12" s="2">
        <v>2015</v>
      </c>
    </row>
    <row r="13" spans="1:2" x14ac:dyDescent="0.35">
      <c r="B13" t="s">
        <v>28</v>
      </c>
    </row>
    <row r="14" spans="1:2" x14ac:dyDescent="0.35">
      <c r="B14" t="s">
        <v>29</v>
      </c>
    </row>
    <row r="16" spans="1:2" ht="15" x14ac:dyDescent="0.3">
      <c r="A16" s="1" t="s">
        <v>4</v>
      </c>
    </row>
    <row r="17" spans="1:1" ht="15" x14ac:dyDescent="0.3">
      <c r="A17" t="s">
        <v>22</v>
      </c>
    </row>
    <row r="18" spans="1:1" ht="15" x14ac:dyDescent="0.3">
      <c r="A18">
        <v>1.0549999999999999</v>
      </c>
    </row>
    <row r="19" spans="1:1" ht="15" x14ac:dyDescent="0.3">
      <c r="A19" t="s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/>
  </sheetViews>
  <sheetFormatPr defaultRowHeight="14.5" x14ac:dyDescent="0.35"/>
  <cols>
    <col min="1" max="1" width="26.453125" customWidth="1"/>
  </cols>
  <sheetData>
    <row r="1" spans="1:38" s="12" customFormat="1" x14ac:dyDescent="0.35">
      <c r="A1" s="11" t="s">
        <v>3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 s="13">
        <v>2050</v>
      </c>
    </row>
    <row r="2" spans="1:38" x14ac:dyDescent="0.35">
      <c r="A2" s="11" t="s">
        <v>21</v>
      </c>
      <c r="B2" s="4">
        <v>1644066.48529541</v>
      </c>
      <c r="C2" s="4">
        <v>1711549.8532177799</v>
      </c>
      <c r="D2" s="4">
        <v>1762777.4820266999</v>
      </c>
      <c r="E2" s="4">
        <v>1811027.8764733099</v>
      </c>
      <c r="F2" s="4">
        <v>1859840.7085186201</v>
      </c>
      <c r="G2" s="4">
        <v>1910190.6503413999</v>
      </c>
      <c r="H2" s="4">
        <v>1962329.55056231</v>
      </c>
      <c r="I2" s="4">
        <v>2016379.0772929599</v>
      </c>
      <c r="J2" s="4">
        <v>2072516.9818845401</v>
      </c>
      <c r="K2" s="4">
        <v>2130823.8380359202</v>
      </c>
      <c r="L2" s="4">
        <v>2191311.9893394001</v>
      </c>
      <c r="M2" s="4">
        <v>2254401.5720603201</v>
      </c>
      <c r="N2" s="4">
        <v>2320551.2431089701</v>
      </c>
      <c r="O2" s="4">
        <v>2390235.09977104</v>
      </c>
      <c r="P2" s="4">
        <v>2463888.5124820601</v>
      </c>
      <c r="Q2" s="4">
        <v>2541888.7319102101</v>
      </c>
      <c r="R2" s="4">
        <v>2624555.5230171401</v>
      </c>
      <c r="S2" s="4">
        <v>2712143.0777596198</v>
      </c>
      <c r="T2" s="4">
        <v>2804827.3413133798</v>
      </c>
      <c r="U2" s="4">
        <v>2902695.54040456</v>
      </c>
      <c r="V2" s="4">
        <v>3005753.8534893501</v>
      </c>
      <c r="W2" s="4">
        <v>3113926.1437357902</v>
      </c>
      <c r="X2" s="4">
        <v>3227054.8723395802</v>
      </c>
      <c r="Y2" s="4">
        <v>3344911.9150814</v>
      </c>
      <c r="Z2" s="4">
        <v>3467217.1053297599</v>
      </c>
      <c r="AA2" s="4">
        <v>3593666.24137343</v>
      </c>
      <c r="AB2" s="4">
        <v>3723936.5471359398</v>
      </c>
      <c r="AC2" s="4">
        <v>3857712.2372269402</v>
      </c>
      <c r="AD2" s="4">
        <v>3994697.4100716901</v>
      </c>
      <c r="AE2" s="4">
        <v>4134597.5679367399</v>
      </c>
      <c r="AF2" s="4">
        <v>4277132.2051454699</v>
      </c>
      <c r="AG2" s="4">
        <v>4422032.55845863</v>
      </c>
      <c r="AH2" s="4">
        <v>4568869.15610178</v>
      </c>
      <c r="AI2" s="4">
        <v>4716912.7953549698</v>
      </c>
      <c r="AJ2" s="4">
        <v>4866058.3406773498</v>
      </c>
      <c r="AK2" s="4">
        <v>5016213.9869993003</v>
      </c>
      <c r="AL2" s="4">
        <v>5167305.1844430901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/>
  </sheetViews>
  <sheetFormatPr defaultColWidth="10.90625" defaultRowHeight="14.5" x14ac:dyDescent="0.35"/>
  <cols>
    <col min="1" max="1" width="44.6328125" customWidth="1"/>
  </cols>
  <sheetData>
    <row r="1" spans="1:18" x14ac:dyDescent="0.35">
      <c r="A1" s="1" t="s">
        <v>8</v>
      </c>
    </row>
    <row r="2" spans="1:18" x14ac:dyDescent="0.35">
      <c r="A2" s="1" t="s">
        <v>9</v>
      </c>
      <c r="B2" s="5">
        <v>2014</v>
      </c>
      <c r="C2" s="5">
        <v>2015</v>
      </c>
      <c r="D2" s="5">
        <v>2016</v>
      </c>
      <c r="E2" s="5">
        <v>2017</v>
      </c>
      <c r="F2" s="5">
        <v>2018</v>
      </c>
      <c r="G2" s="5">
        <v>2019</v>
      </c>
      <c r="H2" s="5">
        <v>2020</v>
      </c>
      <c r="I2" s="5">
        <v>2021</v>
      </c>
      <c r="J2" s="5">
        <v>2022</v>
      </c>
      <c r="K2" s="5">
        <v>2023</v>
      </c>
      <c r="L2" s="5">
        <v>2024</v>
      </c>
      <c r="M2" s="5">
        <v>2025</v>
      </c>
      <c r="N2" s="5">
        <v>2026</v>
      </c>
      <c r="O2" s="5">
        <v>2027</v>
      </c>
      <c r="P2" s="5">
        <v>2028</v>
      </c>
      <c r="Q2" s="5">
        <v>2029</v>
      </c>
      <c r="R2" s="5">
        <v>2030</v>
      </c>
    </row>
    <row r="3" spans="1:18" x14ac:dyDescent="0.35">
      <c r="A3" t="s">
        <v>10</v>
      </c>
      <c r="B3" s="6">
        <v>56.454226154387158</v>
      </c>
      <c r="C3" s="6">
        <v>56.108710798094066</v>
      </c>
      <c r="D3" s="6">
        <v>59.080823999579572</v>
      </c>
      <c r="E3" s="6">
        <v>61.284103630302184</v>
      </c>
      <c r="F3" s="6">
        <v>65.005227626299998</v>
      </c>
      <c r="G3" s="6">
        <v>67.868528445334789</v>
      </c>
      <c r="H3" s="6">
        <v>72.163321459966824</v>
      </c>
      <c r="I3" s="6">
        <v>73.820563405762101</v>
      </c>
      <c r="J3" s="6">
        <v>76.540397756739438</v>
      </c>
      <c r="K3" s="6">
        <v>78.227633706804028</v>
      </c>
      <c r="L3" s="6">
        <v>78.206625993154717</v>
      </c>
      <c r="M3" s="6">
        <v>76.59442110206129</v>
      </c>
      <c r="N3" s="6">
        <v>76.279185261618011</v>
      </c>
      <c r="O3" s="6">
        <v>76.954136764025606</v>
      </c>
      <c r="P3" s="6">
        <v>77.262617836441976</v>
      </c>
      <c r="Q3" s="6">
        <v>78.764413073846939</v>
      </c>
      <c r="R3" s="6">
        <v>79.228824143626795</v>
      </c>
    </row>
    <row r="4" spans="1:18" x14ac:dyDescent="0.35">
      <c r="A4" t="s">
        <v>11</v>
      </c>
      <c r="B4" s="6">
        <v>162.50254303648342</v>
      </c>
      <c r="C4" s="6">
        <v>165.78467478083121</v>
      </c>
      <c r="D4" s="6">
        <v>168.9393707957789</v>
      </c>
      <c r="E4" s="6">
        <v>172.23045163110197</v>
      </c>
      <c r="F4" s="6">
        <v>175.58118070556608</v>
      </c>
      <c r="G4" s="6">
        <v>179.00834932520195</v>
      </c>
      <c r="H4" s="6">
        <v>182.47323990167283</v>
      </c>
      <c r="I4" s="6">
        <v>185.97971799819103</v>
      </c>
      <c r="J4" s="6">
        <v>189.5605055478465</v>
      </c>
      <c r="K4" s="6">
        <v>193.51502266043789</v>
      </c>
      <c r="L4" s="6">
        <v>197.75764038168487</v>
      </c>
      <c r="M4" s="6">
        <v>202.07585403231971</v>
      </c>
      <c r="N4" s="6">
        <v>206.49674131211216</v>
      </c>
      <c r="O4" s="6">
        <v>211.21006734059534</v>
      </c>
      <c r="P4" s="6">
        <v>216.09151224637841</v>
      </c>
      <c r="Q4" s="6">
        <v>221.14653411742893</v>
      </c>
      <c r="R4" s="6">
        <v>226.09716619886061</v>
      </c>
    </row>
    <row r="5" spans="1:18" x14ac:dyDescent="0.35">
      <c r="A5" t="s">
        <v>12</v>
      </c>
      <c r="B5" s="6">
        <v>25.162504312771464</v>
      </c>
      <c r="C5" s="6">
        <v>24.849071109248662</v>
      </c>
      <c r="D5" s="6">
        <v>24.621882242179183</v>
      </c>
      <c r="E5" s="6">
        <v>24.471142890238784</v>
      </c>
      <c r="F5" s="6">
        <v>24.401362791122803</v>
      </c>
      <c r="G5" s="6">
        <v>24.387003454649719</v>
      </c>
      <c r="H5" s="6">
        <v>24.410422406221862</v>
      </c>
      <c r="I5" s="6">
        <v>24.473938231744643</v>
      </c>
      <c r="J5" s="6">
        <v>24.547077751941934</v>
      </c>
      <c r="K5" s="6">
        <v>24.634815552597605</v>
      </c>
      <c r="L5" s="6">
        <v>24.736705152488085</v>
      </c>
      <c r="M5" s="6">
        <v>24.842609271833592</v>
      </c>
      <c r="N5" s="6">
        <v>24.962721707717701</v>
      </c>
      <c r="O5" s="6">
        <v>25.084251445539291</v>
      </c>
      <c r="P5" s="6">
        <v>25.214280013975994</v>
      </c>
      <c r="Q5" s="6">
        <v>25.344477209220933</v>
      </c>
      <c r="R5" s="6">
        <v>25.476451437643753</v>
      </c>
    </row>
    <row r="6" spans="1:18" x14ac:dyDescent="0.35">
      <c r="A6" t="s">
        <v>13</v>
      </c>
      <c r="B6" s="7">
        <v>135.0622629480491</v>
      </c>
      <c r="C6" s="7">
        <v>140.05984983035887</v>
      </c>
      <c r="D6" s="7">
        <v>131.65665214968487</v>
      </c>
      <c r="E6" s="7">
        <v>132.74105186536656</v>
      </c>
      <c r="F6" s="7">
        <v>137.86579136380956</v>
      </c>
      <c r="G6" s="7">
        <v>142.27698286158781</v>
      </c>
      <c r="H6" s="7">
        <v>146.48988888505158</v>
      </c>
      <c r="I6" s="7">
        <v>150.92792192569493</v>
      </c>
      <c r="J6" s="7">
        <v>152.85428067884044</v>
      </c>
      <c r="K6" s="7">
        <v>160.94351256246085</v>
      </c>
      <c r="L6" s="7">
        <v>179.45498926918464</v>
      </c>
      <c r="M6" s="7">
        <v>185.40499522082393</v>
      </c>
      <c r="N6" s="7">
        <v>190.09028649580222</v>
      </c>
      <c r="O6" s="7">
        <v>195.08423676214707</v>
      </c>
      <c r="P6" s="7">
        <v>194.45671007219875</v>
      </c>
      <c r="Q6" s="7">
        <v>197.74162377797748</v>
      </c>
      <c r="R6" s="7">
        <v>201.08202879619489</v>
      </c>
    </row>
    <row r="7" spans="1:18" x14ac:dyDescent="0.35">
      <c r="A7" t="s">
        <v>14</v>
      </c>
      <c r="B7" s="7">
        <v>177.33037722236929</v>
      </c>
      <c r="C7" s="7">
        <v>182.22103463067549</v>
      </c>
      <c r="D7" s="7">
        <v>187.24657321534909</v>
      </c>
      <c r="E7" s="7">
        <v>192.41071291222266</v>
      </c>
      <c r="F7" s="7">
        <v>197.71727625055934</v>
      </c>
      <c r="G7" s="7">
        <v>203.17019118251358</v>
      </c>
      <c r="H7" s="7">
        <v>208.77349399062598</v>
      </c>
      <c r="I7" s="7">
        <v>214.53133227550643</v>
      </c>
      <c r="J7" s="7">
        <v>220.44796802591327</v>
      </c>
      <c r="K7" s="7">
        <v>226.52778077350607</v>
      </c>
      <c r="L7" s="7">
        <v>232.77527083460183</v>
      </c>
      <c r="M7" s="7">
        <v>239.19506264133867</v>
      </c>
      <c r="N7" s="7">
        <v>245.79190816471004</v>
      </c>
      <c r="O7" s="7">
        <v>252.5706904320034</v>
      </c>
      <c r="P7" s="7">
        <v>259.53642714124948</v>
      </c>
      <c r="Q7" s="7">
        <v>266.69427437535307</v>
      </c>
      <c r="R7" s="7">
        <v>274.04953041865969</v>
      </c>
    </row>
    <row r="8" spans="1:18" x14ac:dyDescent="0.35">
      <c r="A8" t="s">
        <v>15</v>
      </c>
      <c r="B8" s="6">
        <v>1.691341830630785</v>
      </c>
      <c r="C8" s="6">
        <v>1.7691686314612902</v>
      </c>
      <c r="D8" s="6">
        <v>1.8420338844668069</v>
      </c>
      <c r="E8" s="6">
        <v>1.9107299009312699</v>
      </c>
      <c r="F8" s="6">
        <v>1.9758952026162504</v>
      </c>
      <c r="G8" s="6">
        <v>2.0380591834990596</v>
      </c>
      <c r="H8" s="6">
        <v>2.0976691453611198</v>
      </c>
      <c r="I8" s="6">
        <v>2.1551307087607925</v>
      </c>
      <c r="J8" s="6">
        <v>2.2107919109566727</v>
      </c>
      <c r="K8" s="6">
        <v>2.2649167423304704</v>
      </c>
      <c r="L8" s="6">
        <v>2.317744057473587</v>
      </c>
      <c r="M8" s="6">
        <v>2.5585597644685394</v>
      </c>
      <c r="N8" s="6">
        <v>2.3929550674633582</v>
      </c>
      <c r="O8" s="6">
        <v>2.443182586823895</v>
      </c>
      <c r="P8" s="6">
        <v>2.492949363648183</v>
      </c>
      <c r="Q8" s="6">
        <v>2.5423085189263492</v>
      </c>
      <c r="R8" s="6">
        <v>2.5913461268331011</v>
      </c>
    </row>
    <row r="9" spans="1:18" x14ac:dyDescent="0.35">
      <c r="A9" t="s">
        <v>16</v>
      </c>
      <c r="B9" s="6">
        <v>90.641404302168809</v>
      </c>
      <c r="C9" s="6">
        <v>92.27319722298347</v>
      </c>
      <c r="D9" s="6">
        <v>93.940142878112965</v>
      </c>
      <c r="E9" s="6">
        <v>95.642673544595809</v>
      </c>
      <c r="F9" s="6">
        <v>97.381246724309079</v>
      </c>
      <c r="G9" s="6">
        <v>97.749397793828408</v>
      </c>
      <c r="H9" s="6">
        <v>98.122159697862529</v>
      </c>
      <c r="I9" s="6">
        <v>98.499412552234432</v>
      </c>
      <c r="J9" s="6">
        <v>98.881046538580861</v>
      </c>
      <c r="K9" s="6">
        <v>99.266961212439355</v>
      </c>
      <c r="L9" s="6">
        <v>99.657064863469969</v>
      </c>
      <c r="M9" s="6">
        <v>100.05127392377392</v>
      </c>
      <c r="N9" s="6">
        <v>100.44951242059368</v>
      </c>
      <c r="O9" s="6">
        <v>100.85171146997754</v>
      </c>
      <c r="P9" s="6">
        <v>101.25780880826358</v>
      </c>
      <c r="Q9" s="6">
        <v>101.66774835848936</v>
      </c>
      <c r="R9" s="6">
        <v>102.0814798290632</v>
      </c>
    </row>
    <row r="10" spans="1:18" x14ac:dyDescent="0.35">
      <c r="A10" t="s">
        <v>17</v>
      </c>
      <c r="B10" s="8">
        <v>31.461602609189804</v>
      </c>
      <c r="C10" s="8">
        <v>31.461602609189804</v>
      </c>
      <c r="D10" s="8">
        <v>31.461602609189804</v>
      </c>
      <c r="E10" s="8">
        <v>31.461602609189804</v>
      </c>
      <c r="F10" s="8">
        <v>31.461602609189804</v>
      </c>
      <c r="G10" s="8">
        <v>31.461602609189804</v>
      </c>
      <c r="H10" s="8">
        <v>31.461602609189804</v>
      </c>
      <c r="I10" s="8">
        <v>31.461602609189804</v>
      </c>
      <c r="J10" s="8">
        <v>31.461602609189804</v>
      </c>
      <c r="K10" s="8">
        <v>31.461602609189804</v>
      </c>
      <c r="L10" s="8">
        <v>31.461602609189804</v>
      </c>
      <c r="M10" s="8">
        <v>31.461602609189804</v>
      </c>
      <c r="N10" s="8">
        <v>31.461602609189804</v>
      </c>
      <c r="O10" s="8">
        <v>31.461602609189804</v>
      </c>
      <c r="P10" s="8">
        <v>31.461602609189804</v>
      </c>
      <c r="Q10" s="8">
        <v>31.461602609189804</v>
      </c>
      <c r="R10" s="8">
        <v>31.461602609189804</v>
      </c>
    </row>
    <row r="11" spans="1:18" x14ac:dyDescent="0.35">
      <c r="A11" t="s">
        <v>18</v>
      </c>
      <c r="B11" s="9">
        <v>680.30626241604978</v>
      </c>
      <c r="C11" s="9">
        <v>694.52730961284294</v>
      </c>
      <c r="D11" s="9">
        <v>698.78908177434118</v>
      </c>
      <c r="E11" s="9">
        <v>712.15246898394912</v>
      </c>
      <c r="F11" s="9">
        <v>731.38958327347279</v>
      </c>
      <c r="G11" s="9">
        <v>747.96011485580505</v>
      </c>
      <c r="H11" s="9">
        <v>765.9917980959525</v>
      </c>
      <c r="I11" s="9">
        <v>781.849619707084</v>
      </c>
      <c r="J11" s="9">
        <v>796.50367082000889</v>
      </c>
      <c r="K11" s="9">
        <v>816.84224581976605</v>
      </c>
      <c r="L11" s="9">
        <v>846.36764316124732</v>
      </c>
      <c r="M11" s="9">
        <v>862.18437856580931</v>
      </c>
      <c r="N11" s="9">
        <v>877.92491303920701</v>
      </c>
      <c r="O11" s="9">
        <v>895.65987941030187</v>
      </c>
      <c r="P11" s="9">
        <v>907.77390809134613</v>
      </c>
      <c r="Q11" s="9">
        <v>925.36298204043283</v>
      </c>
      <c r="R11" s="9">
        <v>942.06842956007188</v>
      </c>
    </row>
    <row r="12" spans="1:18" x14ac:dyDescent="0.35">
      <c r="A12" t="s">
        <v>19</v>
      </c>
      <c r="B12" s="8">
        <v>-172.99761098986482</v>
      </c>
      <c r="C12" s="8">
        <v>-172.99761098986482</v>
      </c>
      <c r="D12" s="8">
        <v>-172.99761098986482</v>
      </c>
      <c r="E12" s="8">
        <v>-172.99761098986482</v>
      </c>
      <c r="F12" s="8">
        <v>-172.99761098986482</v>
      </c>
      <c r="G12" s="8">
        <v>-172.99761098986482</v>
      </c>
      <c r="H12" s="8">
        <v>-172.99761098986482</v>
      </c>
      <c r="I12" s="8">
        <v>-172.99761098986482</v>
      </c>
      <c r="J12" s="8">
        <v>-172.99761098986482</v>
      </c>
      <c r="K12" s="8">
        <v>-172.99761098986482</v>
      </c>
      <c r="L12" s="8">
        <v>-172.99761098986482</v>
      </c>
      <c r="M12" s="8">
        <v>-172.99761098986482</v>
      </c>
      <c r="N12" s="8">
        <v>-172.99761098986482</v>
      </c>
      <c r="O12" s="8">
        <v>-172.99761098986482</v>
      </c>
      <c r="P12" s="8">
        <v>-172.99761098986482</v>
      </c>
      <c r="Q12" s="8">
        <v>-172.99761098986482</v>
      </c>
      <c r="R12" s="8">
        <v>-172.99761098986482</v>
      </c>
    </row>
    <row r="13" spans="1:18" x14ac:dyDescent="0.35">
      <c r="A13" t="s">
        <v>20</v>
      </c>
      <c r="B13" s="10">
        <v>507.30865142618495</v>
      </c>
      <c r="C13" s="10">
        <v>521.52969862297812</v>
      </c>
      <c r="D13" s="10">
        <v>525.79147078447636</v>
      </c>
      <c r="E13" s="10">
        <v>539.1548579940843</v>
      </c>
      <c r="F13" s="10">
        <v>558.39197228360797</v>
      </c>
      <c r="G13" s="10">
        <v>574.96250386594022</v>
      </c>
      <c r="H13" s="10">
        <v>592.99418710608768</v>
      </c>
      <c r="I13" s="10">
        <v>608.85200871721918</v>
      </c>
      <c r="J13" s="10">
        <v>623.50605983014407</v>
      </c>
      <c r="K13" s="10">
        <v>643.84463482990122</v>
      </c>
      <c r="L13" s="10">
        <v>673.37003217138249</v>
      </c>
      <c r="M13" s="10">
        <v>689.18676757594449</v>
      </c>
      <c r="N13" s="10">
        <v>704.92730204934219</v>
      </c>
      <c r="O13" s="10">
        <v>722.66226842043704</v>
      </c>
      <c r="P13" s="10">
        <v>734.7762971014813</v>
      </c>
      <c r="Q13" s="10">
        <v>752.365371050568</v>
      </c>
      <c r="R13" s="10">
        <v>769.07081857020705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2"/>
  <sheetViews>
    <sheetView workbookViewId="0"/>
  </sheetViews>
  <sheetFormatPr defaultRowHeight="14.5" x14ac:dyDescent="0.35"/>
  <cols>
    <col min="1" max="1" width="16" customWidth="1"/>
    <col min="2" max="28" width="11.81640625" customWidth="1"/>
    <col min="29" max="38" width="11.7265625" customWidth="1"/>
  </cols>
  <sheetData>
    <row r="1" spans="1:38" x14ac:dyDescent="0.25">
      <c r="A1" t="s">
        <v>3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25">
      <c r="A2" t="s">
        <v>6</v>
      </c>
      <c r="B2" s="3">
        <f>'GDP Data'!B2*10^6*About!$A$18</f>
        <v>1734490141986.6577</v>
      </c>
      <c r="C2" s="3">
        <f>'GDP Data'!C2*10^6*About!$A$18</f>
        <v>1805685095144.7576</v>
      </c>
      <c r="D2" s="3">
        <f>'GDP Data'!D2*10^6*About!$A$18</f>
        <v>1859730243538.1685</v>
      </c>
      <c r="E2" s="3">
        <f>'GDP Data'!E2*10^6*About!$A$18</f>
        <v>1910634409679.342</v>
      </c>
      <c r="F2" s="3">
        <f>'GDP Data'!F2*10^6*About!$A$18</f>
        <v>1962131947487.144</v>
      </c>
      <c r="G2" s="3">
        <f>'GDP Data'!G2*10^6*About!$A$18</f>
        <v>2015251136110.1768</v>
      </c>
      <c r="H2" s="3">
        <f>'GDP Data'!H2*10^6*About!$A$18</f>
        <v>2070257675843.2371</v>
      </c>
      <c r="I2" s="3">
        <f>'GDP Data'!I2*10^6*About!$A$18</f>
        <v>2127279926544.0728</v>
      </c>
      <c r="J2" s="3">
        <f>'GDP Data'!J2*10^6*About!$A$18</f>
        <v>2186505415888.1897</v>
      </c>
      <c r="K2" s="3">
        <f>'GDP Data'!K2*10^6*About!$A$18</f>
        <v>2248019149127.8955</v>
      </c>
      <c r="L2" s="3">
        <f>'GDP Data'!L2*10^6*About!$A$18</f>
        <v>2311834148753.0669</v>
      </c>
      <c r="M2" s="3">
        <f>'GDP Data'!M2*10^6*About!$A$18</f>
        <v>2378393658523.6372</v>
      </c>
      <c r="N2" s="3">
        <f>'GDP Data'!N2*10^6*About!$A$18</f>
        <v>2448181561479.9634</v>
      </c>
      <c r="O2" s="3">
        <f>'GDP Data'!O2*10^6*About!$A$18</f>
        <v>2521698030258.4473</v>
      </c>
      <c r="P2" s="3">
        <f>'GDP Data'!P2*10^6*About!$A$18</f>
        <v>2599402380668.5732</v>
      </c>
      <c r="Q2" s="3">
        <f>'GDP Data'!Q2*10^6*About!$A$18</f>
        <v>2681692612165.2715</v>
      </c>
      <c r="R2" s="3">
        <f>'GDP Data'!R2*10^6*About!$A$18</f>
        <v>2768906076783.0825</v>
      </c>
      <c r="S2" s="3">
        <f>'GDP Data'!S2*10^6*About!$A$18</f>
        <v>2861310947036.3984</v>
      </c>
      <c r="T2" s="3">
        <f>'GDP Data'!T2*10^6*About!$A$18</f>
        <v>2959092845085.6157</v>
      </c>
      <c r="U2" s="3">
        <f>'GDP Data'!U2*10^6*About!$A$18</f>
        <v>3062343795126.8105</v>
      </c>
      <c r="V2" s="3">
        <f>'GDP Data'!V2*10^6*About!$A$18</f>
        <v>3171070315431.2642</v>
      </c>
      <c r="W2" s="3">
        <f>'GDP Data'!W2*10^6*About!$A$18</f>
        <v>3285192081641.2583</v>
      </c>
      <c r="X2" s="3">
        <f>'GDP Data'!X2*10^6*About!$A$18</f>
        <v>3404542890318.2568</v>
      </c>
      <c r="Y2" s="3">
        <f>'GDP Data'!Y2*10^6*About!$A$18</f>
        <v>3528882070410.8765</v>
      </c>
      <c r="Z2" s="3">
        <f>'GDP Data'!Z2*10^6*About!$A$18</f>
        <v>3657914046122.8965</v>
      </c>
      <c r="AA2" s="3">
        <f>'GDP Data'!AA2*10^6*About!$A$18</f>
        <v>3791317884648.9687</v>
      </c>
      <c r="AB2" s="3">
        <f>'GDP Data'!AB2*10^6*About!$A$18</f>
        <v>3928753057228.4165</v>
      </c>
      <c r="AC2" s="3">
        <f>'GDP Data'!AC2*10^6*About!$A$18</f>
        <v>4069886410274.4219</v>
      </c>
      <c r="AD2" s="3">
        <f>'GDP Data'!AD2*10^6*About!$A$18</f>
        <v>4214405767625.6328</v>
      </c>
      <c r="AE2" s="3">
        <f>'GDP Data'!AE2*10^6*About!$A$18</f>
        <v>4362000434173.2603</v>
      </c>
      <c r="AF2" s="3">
        <f>'GDP Data'!AF2*10^6*About!$A$18</f>
        <v>4512374476428.4707</v>
      </c>
      <c r="AG2" s="3">
        <f>'GDP Data'!AG2*10^6*About!$A$18</f>
        <v>4665244349173.8545</v>
      </c>
      <c r="AH2" s="3">
        <f>'GDP Data'!AH2*10^6*About!$A$18</f>
        <v>4820156959687.3779</v>
      </c>
      <c r="AI2" s="3">
        <f>'GDP Data'!AI2*10^6*About!$A$18</f>
        <v>4976342999099.4932</v>
      </c>
      <c r="AJ2" s="3">
        <f>'GDP Data'!AJ2*10^6*About!$A$18</f>
        <v>5133691549414.6035</v>
      </c>
      <c r="AK2" s="3">
        <f>'GDP Data'!AK2*10^6*About!$A$18</f>
        <v>5292105756284.2617</v>
      </c>
      <c r="AL2" s="3">
        <f>'GDP Data'!AL2*10^6*About!$A$18</f>
        <v>5451506969587.459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"/>
  <sheetViews>
    <sheetView workbookViewId="0"/>
  </sheetViews>
  <sheetFormatPr defaultRowHeight="14.5" x14ac:dyDescent="0.35"/>
  <cols>
    <col min="1" max="1" width="35.81640625" customWidth="1"/>
  </cols>
  <sheetData>
    <row r="1" spans="1:18" x14ac:dyDescent="0.25">
      <c r="A1" t="s">
        <v>3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</row>
    <row r="2" spans="1:18" x14ac:dyDescent="0.25">
      <c r="A2" t="s">
        <v>7</v>
      </c>
      <c r="B2" s="4">
        <f>'Mexico BAU CO2 Emis'!B13*10^12/'BGRC-BG'!B2</f>
        <v>292.48286810389226</v>
      </c>
      <c r="C2" s="4">
        <f>'Mexico BAU CO2 Emis'!C13*10^12/'BGRC-BG'!C2</f>
        <v>288.82649584099727</v>
      </c>
      <c r="D2" s="4">
        <f>'Mexico BAU CO2 Emis'!D13*10^12/'BGRC-BG'!D2</f>
        <v>282.72459009116784</v>
      </c>
      <c r="E2" s="4">
        <f>'Mexico BAU CO2 Emis'!E13*10^12/'BGRC-BG'!E2</f>
        <v>282.18630171355994</v>
      </c>
      <c r="F2" s="4">
        <f>'Mexico BAU CO2 Emis'!F13*10^12/'BGRC-BG'!F2</f>
        <v>284.58431299624237</v>
      </c>
      <c r="G2" s="4">
        <f>'Mexico BAU CO2 Emis'!G13*10^12/'BGRC-BG'!G2</f>
        <v>285.3056344013425</v>
      </c>
      <c r="H2" s="4">
        <f>'Mexico BAU CO2 Emis'!H13*10^12/'BGRC-BG'!H2</f>
        <v>286.4349660553994</v>
      </c>
      <c r="I2" s="4">
        <f>'Mexico BAU CO2 Emis'!I13*10^12/'BGRC-BG'!I2</f>
        <v>286.21151411245876</v>
      </c>
      <c r="J2" s="4">
        <f>'Mexico BAU CO2 Emis'!J13*10^12/'BGRC-BG'!J2</f>
        <v>285.16099493715046</v>
      </c>
      <c r="K2" s="4">
        <f>'Mexico BAU CO2 Emis'!K13*10^12/'BGRC-BG'!K2</f>
        <v>286.4053160221863</v>
      </c>
      <c r="L2" s="4">
        <f>'Mexico BAU CO2 Emis'!L13*10^12/'BGRC-BG'!L2</f>
        <v>291.27090822435417</v>
      </c>
      <c r="M2" s="4">
        <f>'Mexico BAU CO2 Emis'!M13*10^12/'BGRC-BG'!M2</f>
        <v>289.76984743717736</v>
      </c>
      <c r="N2" s="4">
        <f>'Mexico BAU CO2 Emis'!N13*10^12/'BGRC-BG'!N2</f>
        <v>287.9391435426067</v>
      </c>
      <c r="O2" s="4">
        <f>'Mexico BAU CO2 Emis'!O13*10^12/'BGRC-BG'!O2</f>
        <v>286.57763925301231</v>
      </c>
      <c r="P2" s="4">
        <f>'Mexico BAU CO2 Emis'!P13*10^12/'BGRC-BG'!P2</f>
        <v>282.67124111523464</v>
      </c>
      <c r="Q2" s="4">
        <f>'Mexico BAU CO2 Emis'!Q13*10^12/'BGRC-BG'!Q2</f>
        <v>280.55615607751844</v>
      </c>
      <c r="R2" s="4">
        <f>'Mexico BAU CO2 Emis'!R13*10^12/'BGRC-BG'!R2</f>
        <v>277.75258432157227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GDP Data</vt:lpstr>
      <vt:lpstr>Mexico BAU CO2 Emis</vt:lpstr>
      <vt:lpstr>BGRC-BG</vt:lpstr>
      <vt:lpstr>BGRC-BEWCEI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2015-06-23T01:03:27Z</dcterms:created>
  <dcterms:modified xsi:type="dcterms:W3CDTF">2016-03-16T22:30:14Z</dcterms:modified>
</cp:coreProperties>
</file>