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970" windowHeight="9060"/>
  </bookViews>
  <sheets>
    <sheet name="About" sheetId="1" r:id="rId1"/>
    <sheet name="Existing Sources" sheetId="2" r:id="rId2"/>
    <sheet name="New Sources" sheetId="3" r:id="rId3"/>
    <sheet name="Calcs" sheetId="4" r:id="rId4"/>
    <sheet name="CPPCS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R2" i="6" l="1"/>
  <c r="P2" i="6"/>
  <c r="M2" i="6"/>
  <c r="C5" i="4"/>
  <c r="D5" i="4"/>
  <c r="E5" i="4"/>
  <c r="B5" i="4"/>
  <c r="C4" i="4"/>
  <c r="D4" i="4"/>
  <c r="E4" i="4"/>
  <c r="F4" i="4"/>
  <c r="F5" i="4" s="1"/>
  <c r="S2" i="6" s="1"/>
  <c r="B4" i="4"/>
  <c r="C3" i="4"/>
  <c r="D3" i="4"/>
  <c r="E3" i="4"/>
  <c r="B3" i="4"/>
</calcChain>
</file>

<file path=xl/sharedStrings.xml><?xml version="1.0" encoding="utf-8"?>
<sst xmlns="http://schemas.openxmlformats.org/spreadsheetml/2006/main" count="205" uniqueCount="84">
  <si>
    <t>Environmental Protection Agency</t>
  </si>
  <si>
    <t>Clean Power Plan State Goal Visualizer</t>
  </si>
  <si>
    <t>http://www2.epa.gov/cleanpowerplantoolbox</t>
  </si>
  <si>
    <t>Data File: Complements Appendix</t>
  </si>
  <si>
    <t>New Source Complements tab</t>
  </si>
  <si>
    <t>Appendix 5 - State Goals tab</t>
  </si>
  <si>
    <t>http://www.epa.gov/airquality/cpp/tsd-cpp-new-source-complements-appendix.xlsx</t>
  </si>
  <si>
    <t>New Source Complements (Tons)</t>
  </si>
  <si>
    <t>Average Annual by Period</t>
  </si>
  <si>
    <t>Total by Period</t>
  </si>
  <si>
    <t>State</t>
  </si>
  <si>
    <t>2022-2024</t>
  </si>
  <si>
    <t>2025-2027</t>
  </si>
  <si>
    <t>2028-2029</t>
  </si>
  <si>
    <t>Interim</t>
  </si>
  <si>
    <t>Final</t>
  </si>
  <si>
    <t>Interim (2022-2029)</t>
  </si>
  <si>
    <t>Final (2030-2031)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</si>
  <si>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</si>
  <si>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</si>
  <si>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</si>
  <si>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</si>
  <si>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</si>
  <si>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</si>
  <si>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</si>
  <si>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</si>
  <si>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</si>
  <si>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</si>
  <si>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</si>
  <si>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</si>
  <si>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</si>
  <si>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</si>
  <si>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</si>
  <si>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</si>
  <si>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</si>
  <si>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</si>
  <si>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</si>
  <si>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</si>
  <si>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</si>
  <si>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</si>
  <si>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</si>
  <si>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</si>
  <si>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</si>
  <si>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</si>
  <si>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</si>
  <si>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</si>
  <si>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</si>
  <si>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</si>
  <si>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</si>
  <si>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</si>
  <si>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</si>
  <si>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</si>
  <si>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</si>
  <si>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</si>
  <si>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</si>
  <si>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</si>
  <si>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</si>
  <si>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</si>
  <si>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</si>
  <si>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</si>
  <si>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</si>
  <si>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</si>
  <si>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</si>
  <si>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</si>
  <si>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</si>
  <si>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Lands of the Navajo Nation</t>
  </si>
  <si>
    <t>Lands of the Uintah and Ouray Reservation</t>
  </si>
  <si>
    <t>Lands of the Fort Mojave Tribe</t>
  </si>
  <si>
    <t>Cumulative Annual Affected Source Mass Goals (Short Tons)</t>
  </si>
  <si>
    <t>Annual Total by Compliance Period</t>
  </si>
  <si>
    <t>Short Tons</t>
  </si>
  <si>
    <t>Metric Tons</t>
  </si>
  <si>
    <t>Grams</t>
  </si>
  <si>
    <t>Average Annual Affected Source Mass Goals (Short Tons)</t>
  </si>
  <si>
    <t>Maximum Allowable CO2 for Period Ending This Year (g CO2)</t>
  </si>
  <si>
    <t>CPPCS Clean Power Plan Compliance Schedule</t>
  </si>
  <si>
    <t>Sources:</t>
  </si>
  <si>
    <t>Existing CO2 Sources</t>
  </si>
  <si>
    <t>New CO2 Sources</t>
  </si>
  <si>
    <t>Notes</t>
  </si>
  <si>
    <t>This variable calculates the total amount of allowable CO2 pollution from the electricity sector</t>
  </si>
  <si>
    <t>that is allowable in each of three interim compliance periods (2022-2024, 2025-2027, 2028-2029)</t>
  </si>
  <si>
    <t>and in 203 under the U.S. EPA's Clean Power Plan.  It is used to help test whether a scenario</t>
  </si>
  <si>
    <t>designed by a user will or will not achieve compliance with the CPP targets.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</si>
</sst>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/>
    <xf numFmtId="164" fontId="0" fillId="0" borderId="0" xfId="0" applyNumberFormat="1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0" fontId="0" fillId="0" borderId="4" xfId="0" applyBorder="1"/>
    <xf numFmtId="164" fontId="0" fillId="0" borderId="5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11" xfId="1" applyNumberFormat="1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2" applyFill="1" applyBorder="1"/>
    <xf numFmtId="0" fontId="3" fillId="0" borderId="0" xfId="2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airquality/cpp/tsd-cpp-new-source-complements-appendix.xlsx" TargetMode="External"/><Relationship Id="rId1" Type="http://schemas.openxmlformats.org/officeDocument/2006/relationships/hyperlink" Target="http://www2.epa.gov/cleanpowerplantoolbo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1" max="1" width="9.140625" style="41"/>
    <col min="2" max="2" width="80" style="41" customWidth="1"/>
    <col min="3" max="16384" width="9.140625" style="41"/>
  </cols>
  <sheetData>
    <row r="1" spans="1:2" x14ac:dyDescent="0.25">
      <c r="A1" s="42" t="s">
        <v>75</v>
      </c>
    </row>
    <row r="3" spans="1:2" x14ac:dyDescent="0.25">
      <c r="A3" s="42" t="s">
        <v>76</v>
      </c>
      <c r="B3" s="40" t="s">
        <v>77</v>
      </c>
    </row>
    <row r="4" spans="1:2" x14ac:dyDescent="0.25">
      <c r="B4" s="41" t="s">
        <v>0</v>
      </c>
    </row>
    <row r="5" spans="1:2" x14ac:dyDescent="0.25">
      <c r="B5" s="43">
        <v>2015</v>
      </c>
    </row>
    <row r="6" spans="1:2" x14ac:dyDescent="0.25">
      <c r="B6" s="41" t="s">
        <v>1</v>
      </c>
    </row>
    <row r="7" spans="1:2" x14ac:dyDescent="0.25">
      <c r="B7" s="41" t="s">
        <v>5</v>
      </c>
    </row>
    <row r="8" spans="1:2" x14ac:dyDescent="0.25">
      <c r="B8" s="44" t="s">
        <v>2</v>
      </c>
    </row>
    <row r="10" spans="1:2" x14ac:dyDescent="0.25">
      <c r="B10" s="40" t="s">
        <v>78</v>
      </c>
    </row>
    <row r="11" spans="1:2" x14ac:dyDescent="0.25">
      <c r="B11" s="43" t="s">
        <v>0</v>
      </c>
    </row>
    <row r="12" spans="1:2" x14ac:dyDescent="0.25">
      <c r="B12" s="43">
        <v>2015</v>
      </c>
    </row>
    <row r="13" spans="1:2" x14ac:dyDescent="0.25">
      <c r="B13" s="43" t="s">
        <v>3</v>
      </c>
    </row>
    <row r="14" spans="1:2" x14ac:dyDescent="0.25">
      <c r="B14" s="43" t="s">
        <v>4</v>
      </c>
    </row>
    <row r="15" spans="1:2" x14ac:dyDescent="0.25">
      <c r="B15" s="45" t="s">
        <v>6</v>
      </c>
    </row>
    <row r="17" spans="1:1" x14ac:dyDescent="0.25">
      <c r="A17" s="42" t="s">
        <v>79</v>
      </c>
    </row>
    <row r="18" spans="1:1" x14ac:dyDescent="0.25">
      <c r="A18" s="41" t="s">
        <v>80</v>
      </c>
    </row>
    <row r="19" spans="1:1" x14ac:dyDescent="0.25">
      <c r="A19" s="41" t="s">
        <v>81</v>
      </c>
    </row>
    <row r="20" spans="1:1" x14ac:dyDescent="0.25">
      <c r="A20" s="41" t="s">
        <v>82</v>
      </c>
    </row>
    <row r="21" spans="1:1" x14ac:dyDescent="0.25">
      <c r="A21" s="41" t="s">
        <v>83</v>
      </c>
    </row>
  </sheetData>
  <hyperlinks>
    <hyperlink ref="B8" r:id="rId1"/>
    <hyperlink ref="B1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F1"/>
    </sheetView>
  </sheetViews>
  <sheetFormatPr defaultRowHeight="15" x14ac:dyDescent="0.25"/>
  <cols>
    <col min="1" max="1" width="39.42578125" bestFit="1" customWidth="1"/>
    <col min="2" max="4" width="12.5703125" bestFit="1" customWidth="1"/>
    <col min="5" max="5" width="14.28515625" bestFit="1" customWidth="1"/>
    <col min="6" max="6" width="12.5703125" bestFit="1" customWidth="1"/>
    <col min="11" max="11" width="39.42578125" bestFit="1" customWidth="1"/>
    <col min="12" max="16" width="12.5703125" bestFit="1" customWidth="1"/>
  </cols>
  <sheetData>
    <row r="1" spans="1:16" x14ac:dyDescent="0.25">
      <c r="A1" s="25" t="s">
        <v>68</v>
      </c>
      <c r="B1" s="26"/>
      <c r="C1" s="26"/>
      <c r="D1" s="26"/>
      <c r="E1" s="26"/>
      <c r="F1" s="27"/>
      <c r="K1" s="25" t="s">
        <v>73</v>
      </c>
      <c r="L1" s="26"/>
      <c r="M1" s="26"/>
      <c r="N1" s="26"/>
      <c r="O1" s="26"/>
      <c r="P1" s="27"/>
    </row>
    <row r="2" spans="1:16" ht="30.75" thickBot="1" x14ac:dyDescent="0.3">
      <c r="A2" s="17" t="s">
        <v>10</v>
      </c>
      <c r="B2" s="18" t="s">
        <v>11</v>
      </c>
      <c r="C2" s="18" t="s">
        <v>12</v>
      </c>
      <c r="D2" s="18" t="s">
        <v>13</v>
      </c>
      <c r="E2" s="19" t="s">
        <v>16</v>
      </c>
      <c r="F2" s="20" t="s">
        <v>17</v>
      </c>
      <c r="K2" s="17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24" t="s">
        <v>15</v>
      </c>
    </row>
    <row r="3" spans="1:16" x14ac:dyDescent="0.25">
      <c r="A3" s="21" t="s">
        <v>18</v>
      </c>
      <c r="B3" s="22">
        <v>198493410</v>
      </c>
      <c r="C3" s="22">
        <v>182756919</v>
      </c>
      <c r="D3" s="22">
        <v>116431978</v>
      </c>
      <c r="E3" s="22">
        <v>497682304</v>
      </c>
      <c r="F3" s="23">
        <v>113760948</v>
      </c>
      <c r="K3" s="21" t="s">
        <v>18</v>
      </c>
      <c r="L3" s="22">
        <v>66164470</v>
      </c>
      <c r="M3" s="22">
        <v>60918973</v>
      </c>
      <c r="N3" s="22">
        <v>58215989</v>
      </c>
      <c r="O3" s="22">
        <v>62210288</v>
      </c>
      <c r="P3" s="23">
        <v>56880474</v>
      </c>
    </row>
    <row r="4" spans="1:16" x14ac:dyDescent="0.25">
      <c r="A4" s="7" t="s">
        <v>20</v>
      </c>
      <c r="B4" s="10">
        <v>108098013</v>
      </c>
      <c r="C4" s="10">
        <v>98860563</v>
      </c>
      <c r="D4" s="10">
        <v>62507488</v>
      </c>
      <c r="E4" s="10">
        <v>269466064</v>
      </c>
      <c r="F4" s="11">
        <v>60645264</v>
      </c>
      <c r="K4" s="7" t="s">
        <v>20</v>
      </c>
      <c r="L4" s="10">
        <v>36032671</v>
      </c>
      <c r="M4" s="10">
        <v>32953521</v>
      </c>
      <c r="N4" s="10">
        <v>31253744</v>
      </c>
      <c r="O4" s="10">
        <v>33683258</v>
      </c>
      <c r="P4" s="11">
        <v>30322632</v>
      </c>
    </row>
    <row r="5" spans="1:16" x14ac:dyDescent="0.25">
      <c r="A5" s="7" t="s">
        <v>19</v>
      </c>
      <c r="B5" s="10">
        <v>105567696</v>
      </c>
      <c r="C5" s="10">
        <v>97115826</v>
      </c>
      <c r="D5" s="10">
        <v>61812452</v>
      </c>
      <c r="E5" s="10">
        <v>264495976</v>
      </c>
      <c r="F5" s="11">
        <v>60341500</v>
      </c>
      <c r="K5" s="7" t="s">
        <v>19</v>
      </c>
      <c r="L5" s="10">
        <v>35189232</v>
      </c>
      <c r="M5" s="10">
        <v>32371942</v>
      </c>
      <c r="N5" s="10">
        <v>30906226</v>
      </c>
      <c r="O5" s="10">
        <v>33061997</v>
      </c>
      <c r="P5" s="11">
        <v>30170750</v>
      </c>
    </row>
    <row r="6" spans="1:16" x14ac:dyDescent="0.25">
      <c r="A6" s="7" t="s">
        <v>21</v>
      </c>
      <c r="B6" s="10">
        <v>160500321</v>
      </c>
      <c r="C6" s="10">
        <v>150242520</v>
      </c>
      <c r="D6" s="10">
        <v>97473754</v>
      </c>
      <c r="E6" s="10">
        <v>408216600</v>
      </c>
      <c r="F6" s="11">
        <v>96820240</v>
      </c>
      <c r="K6" s="7" t="s">
        <v>21</v>
      </c>
      <c r="L6" s="10">
        <v>53500107</v>
      </c>
      <c r="M6" s="10">
        <v>50080840</v>
      </c>
      <c r="N6" s="10">
        <v>48736877</v>
      </c>
      <c r="O6" s="10">
        <v>51027075</v>
      </c>
      <c r="P6" s="11">
        <v>48410120</v>
      </c>
    </row>
    <row r="7" spans="1:16" x14ac:dyDescent="0.25">
      <c r="A7" s="7" t="s">
        <v>22</v>
      </c>
      <c r="B7" s="10">
        <v>107355966</v>
      </c>
      <c r="C7" s="10">
        <v>97963449</v>
      </c>
      <c r="D7" s="10">
        <v>61783648</v>
      </c>
      <c r="E7" s="10">
        <v>267103064</v>
      </c>
      <c r="F7" s="11">
        <v>59800794</v>
      </c>
      <c r="K7" s="7" t="s">
        <v>22</v>
      </c>
      <c r="L7" s="10">
        <v>35785322</v>
      </c>
      <c r="M7" s="10">
        <v>32654483</v>
      </c>
      <c r="N7" s="10">
        <v>30891824</v>
      </c>
      <c r="O7" s="10">
        <v>33387883</v>
      </c>
      <c r="P7" s="11">
        <v>29900397</v>
      </c>
    </row>
    <row r="8" spans="1:16" x14ac:dyDescent="0.25">
      <c r="A8" s="7" t="s">
        <v>23</v>
      </c>
      <c r="B8" s="10">
        <v>22667361</v>
      </c>
      <c r="C8" s="10">
        <v>21325398</v>
      </c>
      <c r="D8" s="10">
        <v>13910160</v>
      </c>
      <c r="E8" s="10">
        <v>57902920</v>
      </c>
      <c r="F8" s="11">
        <v>13883046</v>
      </c>
      <c r="K8" s="7" t="s">
        <v>23</v>
      </c>
      <c r="L8" s="10">
        <v>7555787</v>
      </c>
      <c r="M8" s="10">
        <v>7108466</v>
      </c>
      <c r="N8" s="10">
        <v>6955080</v>
      </c>
      <c r="O8" s="10">
        <v>7237865</v>
      </c>
      <c r="P8" s="11">
        <v>6941523</v>
      </c>
    </row>
    <row r="9" spans="1:16" x14ac:dyDescent="0.25">
      <c r="A9" s="7" t="s">
        <v>24</v>
      </c>
      <c r="B9" s="10">
        <v>16045089</v>
      </c>
      <c r="C9" s="10">
        <v>14889306</v>
      </c>
      <c r="D9" s="10">
        <v>9568560</v>
      </c>
      <c r="E9" s="10">
        <v>40502952</v>
      </c>
      <c r="F9" s="11">
        <v>9423650</v>
      </c>
      <c r="K9" s="7" t="s">
        <v>24</v>
      </c>
      <c r="L9" s="10">
        <v>5348363</v>
      </c>
      <c r="M9" s="10">
        <v>4963102</v>
      </c>
      <c r="N9" s="10">
        <v>4784280</v>
      </c>
      <c r="O9" s="10">
        <v>5062869</v>
      </c>
      <c r="P9" s="11">
        <v>4711825</v>
      </c>
    </row>
    <row r="10" spans="1:16" x14ac:dyDescent="0.25">
      <c r="A10" s="7" t="s">
        <v>25</v>
      </c>
      <c r="B10" s="10">
        <v>358141431</v>
      </c>
      <c r="C10" s="10">
        <v>332264049</v>
      </c>
      <c r="D10" s="10">
        <v>213472354</v>
      </c>
      <c r="E10" s="10">
        <v>903877832</v>
      </c>
      <c r="F10" s="11">
        <v>210189408</v>
      </c>
      <c r="K10" s="7" t="s">
        <v>25</v>
      </c>
      <c r="L10" s="10">
        <v>119380477</v>
      </c>
      <c r="M10" s="10">
        <v>110754683</v>
      </c>
      <c r="N10" s="10">
        <v>106736177</v>
      </c>
      <c r="O10" s="10">
        <v>112984729</v>
      </c>
      <c r="P10" s="11">
        <v>105094704</v>
      </c>
    </row>
    <row r="11" spans="1:16" x14ac:dyDescent="0.25">
      <c r="A11" s="7" t="s">
        <v>67</v>
      </c>
      <c r="B11" s="10">
        <v>1910628</v>
      </c>
      <c r="C11" s="10">
        <v>1801002</v>
      </c>
      <c r="D11" s="10">
        <v>1177192</v>
      </c>
      <c r="E11" s="10">
        <v>4888824</v>
      </c>
      <c r="F11" s="11">
        <v>1177038</v>
      </c>
      <c r="K11" s="7" t="s">
        <v>67</v>
      </c>
      <c r="L11" s="10">
        <v>636876</v>
      </c>
      <c r="M11" s="10">
        <v>600334</v>
      </c>
      <c r="N11" s="10">
        <v>588596</v>
      </c>
      <c r="O11" s="10">
        <v>611103</v>
      </c>
      <c r="P11" s="11">
        <v>588519</v>
      </c>
    </row>
    <row r="12" spans="1:16" x14ac:dyDescent="0.25">
      <c r="A12" s="7" t="s">
        <v>26</v>
      </c>
      <c r="B12" s="10">
        <v>162773793</v>
      </c>
      <c r="C12" s="10">
        <v>149565246</v>
      </c>
      <c r="D12" s="10">
        <v>95069634</v>
      </c>
      <c r="E12" s="10">
        <v>407408672</v>
      </c>
      <c r="F12" s="11">
        <v>92693692</v>
      </c>
      <c r="K12" s="7" t="s">
        <v>26</v>
      </c>
      <c r="L12" s="10">
        <v>54257931</v>
      </c>
      <c r="M12" s="10">
        <v>49855082</v>
      </c>
      <c r="N12" s="10">
        <v>47534817</v>
      </c>
      <c r="O12" s="10">
        <v>50926084</v>
      </c>
      <c r="P12" s="11">
        <v>46346846</v>
      </c>
    </row>
    <row r="13" spans="1:16" x14ac:dyDescent="0.25">
      <c r="A13" s="7" t="s">
        <v>30</v>
      </c>
      <c r="B13" s="10">
        <v>91225056</v>
      </c>
      <c r="C13" s="10">
        <v>82846287</v>
      </c>
      <c r="D13" s="10">
        <v>51963950</v>
      </c>
      <c r="E13" s="10">
        <v>226035288</v>
      </c>
      <c r="F13" s="11">
        <v>50036272</v>
      </c>
      <c r="K13" s="7" t="s">
        <v>30</v>
      </c>
      <c r="L13" s="10">
        <v>30408352</v>
      </c>
      <c r="M13" s="10">
        <v>27615429</v>
      </c>
      <c r="N13" s="10">
        <v>25981975</v>
      </c>
      <c r="O13" s="10">
        <v>28254411</v>
      </c>
      <c r="P13" s="11">
        <v>25018136</v>
      </c>
    </row>
    <row r="14" spans="1:16" x14ac:dyDescent="0.25">
      <c r="A14" s="7" t="s">
        <v>27</v>
      </c>
      <c r="B14" s="10">
        <v>4846554</v>
      </c>
      <c r="C14" s="10">
        <v>4568478</v>
      </c>
      <c r="D14" s="10">
        <v>2986104</v>
      </c>
      <c r="E14" s="10">
        <v>12401136</v>
      </c>
      <c r="F14" s="11">
        <v>2985712</v>
      </c>
      <c r="K14" s="7" t="s">
        <v>27</v>
      </c>
      <c r="L14" s="10">
        <v>1615518</v>
      </c>
      <c r="M14" s="10">
        <v>1522826</v>
      </c>
      <c r="N14" s="10">
        <v>1493052</v>
      </c>
      <c r="O14" s="10">
        <v>1550142</v>
      </c>
      <c r="P14" s="11">
        <v>1492856</v>
      </c>
    </row>
    <row r="15" spans="1:16" x14ac:dyDescent="0.25">
      <c r="A15" s="7" t="s">
        <v>28</v>
      </c>
      <c r="B15" s="10">
        <v>241188324</v>
      </c>
      <c r="C15" s="10">
        <v>219374808</v>
      </c>
      <c r="D15" s="10">
        <v>137843874</v>
      </c>
      <c r="E15" s="10">
        <v>598407008</v>
      </c>
      <c r="F15" s="11">
        <v>132954314</v>
      </c>
      <c r="K15" s="7" t="s">
        <v>28</v>
      </c>
      <c r="L15" s="10">
        <v>80396108</v>
      </c>
      <c r="M15" s="10">
        <v>73124936</v>
      </c>
      <c r="N15" s="10">
        <v>68921937</v>
      </c>
      <c r="O15" s="10">
        <v>74800876</v>
      </c>
      <c r="P15" s="11">
        <v>66477157</v>
      </c>
    </row>
    <row r="16" spans="1:16" x14ac:dyDescent="0.25">
      <c r="A16" s="7" t="s">
        <v>29</v>
      </c>
      <c r="B16" s="10">
        <v>276032361</v>
      </c>
      <c r="C16" s="10">
        <v>251101008</v>
      </c>
      <c r="D16" s="10">
        <v>157803148</v>
      </c>
      <c r="E16" s="10">
        <v>684936520</v>
      </c>
      <c r="F16" s="11">
        <v>152227670</v>
      </c>
      <c r="K16" s="7" t="s">
        <v>29</v>
      </c>
      <c r="L16" s="10">
        <v>92010787</v>
      </c>
      <c r="M16" s="10">
        <v>83700336</v>
      </c>
      <c r="N16" s="10">
        <v>78901574</v>
      </c>
      <c r="O16" s="10">
        <v>85617065</v>
      </c>
      <c r="P16" s="11">
        <v>76113835</v>
      </c>
    </row>
    <row r="17" spans="1:16" x14ac:dyDescent="0.25">
      <c r="A17" s="7" t="s">
        <v>31</v>
      </c>
      <c r="B17" s="10">
        <v>80291157</v>
      </c>
      <c r="C17" s="10">
        <v>72887319</v>
      </c>
      <c r="D17" s="10">
        <v>45696190</v>
      </c>
      <c r="E17" s="10">
        <v>198874664</v>
      </c>
      <c r="F17" s="11">
        <v>43981652</v>
      </c>
      <c r="K17" s="7" t="s">
        <v>31</v>
      </c>
      <c r="L17" s="10">
        <v>26763719</v>
      </c>
      <c r="M17" s="10">
        <v>24295773</v>
      </c>
      <c r="N17" s="10">
        <v>22848095</v>
      </c>
      <c r="O17" s="10">
        <v>24859333</v>
      </c>
      <c r="P17" s="11">
        <v>21990826</v>
      </c>
    </row>
    <row r="18" spans="1:16" x14ac:dyDescent="0.25">
      <c r="A18" s="7" t="s">
        <v>32</v>
      </c>
      <c r="B18" s="10">
        <v>230272068</v>
      </c>
      <c r="C18" s="10">
        <v>209096553</v>
      </c>
      <c r="D18" s="10">
        <v>131133796</v>
      </c>
      <c r="E18" s="10">
        <v>570502416</v>
      </c>
      <c r="F18" s="11">
        <v>126252242</v>
      </c>
      <c r="K18" s="7" t="s">
        <v>32</v>
      </c>
      <c r="L18" s="10">
        <v>76757356</v>
      </c>
      <c r="M18" s="10">
        <v>69698851</v>
      </c>
      <c r="N18" s="10">
        <v>65566898</v>
      </c>
      <c r="O18" s="10">
        <v>71312802</v>
      </c>
      <c r="P18" s="11">
        <v>63126121</v>
      </c>
    </row>
    <row r="19" spans="1:16" x14ac:dyDescent="0.25">
      <c r="A19" s="7" t="s">
        <v>33</v>
      </c>
      <c r="B19" s="10">
        <v>126105606</v>
      </c>
      <c r="C19" s="10">
        <v>115383489</v>
      </c>
      <c r="D19" s="10">
        <v>72993414</v>
      </c>
      <c r="E19" s="10">
        <v>314482512</v>
      </c>
      <c r="F19" s="11">
        <v>70854046</v>
      </c>
      <c r="K19" s="7" t="s">
        <v>33</v>
      </c>
      <c r="L19" s="10">
        <v>42035202</v>
      </c>
      <c r="M19" s="10">
        <v>38461163</v>
      </c>
      <c r="N19" s="10">
        <v>36496707</v>
      </c>
      <c r="O19" s="10">
        <v>39310314</v>
      </c>
      <c r="P19" s="11">
        <v>35427023</v>
      </c>
    </row>
    <row r="20" spans="1:16" x14ac:dyDescent="0.25">
      <c r="A20" s="7" t="s">
        <v>36</v>
      </c>
      <c r="B20" s="10">
        <v>40082205</v>
      </c>
      <c r="C20" s="10">
        <v>37535955</v>
      </c>
      <c r="D20" s="10">
        <v>24363256</v>
      </c>
      <c r="E20" s="10">
        <v>101981416</v>
      </c>
      <c r="F20" s="11">
        <v>24209494</v>
      </c>
      <c r="K20" s="7" t="s">
        <v>36</v>
      </c>
      <c r="L20" s="10">
        <v>13360735</v>
      </c>
      <c r="M20" s="10">
        <v>12511985</v>
      </c>
      <c r="N20" s="10">
        <v>12181628</v>
      </c>
      <c r="O20" s="10">
        <v>12747677</v>
      </c>
      <c r="P20" s="11">
        <v>12104747</v>
      </c>
    </row>
    <row r="21" spans="1:16" x14ac:dyDescent="0.25">
      <c r="A21" s="7" t="s">
        <v>35</v>
      </c>
      <c r="B21" s="10">
        <v>52342062</v>
      </c>
      <c r="C21" s="10">
        <v>47527455</v>
      </c>
      <c r="D21" s="10">
        <v>29805652</v>
      </c>
      <c r="E21" s="10">
        <v>129675168</v>
      </c>
      <c r="F21" s="11">
        <v>28695256</v>
      </c>
      <c r="K21" s="7" t="s">
        <v>35</v>
      </c>
      <c r="L21" s="10">
        <v>17447354</v>
      </c>
      <c r="M21" s="10">
        <v>15842485</v>
      </c>
      <c r="N21" s="10">
        <v>14902826</v>
      </c>
      <c r="O21" s="10">
        <v>16209396</v>
      </c>
      <c r="P21" s="11">
        <v>14347628</v>
      </c>
    </row>
    <row r="22" spans="1:16" x14ac:dyDescent="0.25">
      <c r="A22" s="7" t="s">
        <v>34</v>
      </c>
      <c r="B22" s="10">
        <v>6753519</v>
      </c>
      <c r="C22" s="10">
        <v>6359595</v>
      </c>
      <c r="D22" s="10">
        <v>4152358</v>
      </c>
      <c r="E22" s="10">
        <v>17265472</v>
      </c>
      <c r="F22" s="11">
        <v>4147884</v>
      </c>
      <c r="K22" s="7" t="s">
        <v>34</v>
      </c>
      <c r="L22" s="10">
        <v>2251173</v>
      </c>
      <c r="M22" s="10">
        <v>2119865</v>
      </c>
      <c r="N22" s="10">
        <v>2076179</v>
      </c>
      <c r="O22" s="10">
        <v>2158184</v>
      </c>
      <c r="P22" s="11">
        <v>2073942</v>
      </c>
    </row>
    <row r="23" spans="1:16" x14ac:dyDescent="0.25">
      <c r="A23" s="7" t="s">
        <v>37</v>
      </c>
      <c r="B23" s="10">
        <v>170562768</v>
      </c>
      <c r="C23" s="10">
        <v>155680668</v>
      </c>
      <c r="D23" s="10">
        <v>98213768</v>
      </c>
      <c r="E23" s="10">
        <v>424457200</v>
      </c>
      <c r="F23" s="11">
        <v>95088128</v>
      </c>
      <c r="K23" s="7" t="s">
        <v>37</v>
      </c>
      <c r="L23" s="10">
        <v>56854256</v>
      </c>
      <c r="M23" s="10">
        <v>51893556</v>
      </c>
      <c r="N23" s="10">
        <v>49106884</v>
      </c>
      <c r="O23" s="10">
        <v>53057150</v>
      </c>
      <c r="P23" s="11">
        <v>47544064</v>
      </c>
    </row>
    <row r="24" spans="1:16" x14ac:dyDescent="0.25">
      <c r="A24" s="7" t="s">
        <v>38</v>
      </c>
      <c r="B24" s="10">
        <v>81909450</v>
      </c>
      <c r="C24" s="10">
        <v>74605710</v>
      </c>
      <c r="D24" s="10">
        <v>46953576</v>
      </c>
      <c r="E24" s="10">
        <v>203468736</v>
      </c>
      <c r="F24" s="11">
        <v>45356736</v>
      </c>
      <c r="K24" s="7" t="s">
        <v>38</v>
      </c>
      <c r="L24" s="10">
        <v>27303150</v>
      </c>
      <c r="M24" s="10">
        <v>24868570</v>
      </c>
      <c r="N24" s="10">
        <v>23476788</v>
      </c>
      <c r="O24" s="10">
        <v>25433592</v>
      </c>
      <c r="P24" s="11">
        <v>22678368</v>
      </c>
    </row>
    <row r="25" spans="1:16" x14ac:dyDescent="0.25">
      <c r="A25" s="7" t="s">
        <v>40</v>
      </c>
      <c r="B25" s="10">
        <v>201938745</v>
      </c>
      <c r="C25" s="10">
        <v>183474837</v>
      </c>
      <c r="D25" s="10">
        <v>115141884</v>
      </c>
      <c r="E25" s="10">
        <v>500555464</v>
      </c>
      <c r="F25" s="11">
        <v>110925768</v>
      </c>
      <c r="K25" s="7" t="s">
        <v>40</v>
      </c>
      <c r="L25" s="10">
        <v>67312915</v>
      </c>
      <c r="M25" s="10">
        <v>61158279</v>
      </c>
      <c r="N25" s="10">
        <v>57570942</v>
      </c>
      <c r="O25" s="10">
        <v>62569433</v>
      </c>
      <c r="P25" s="11">
        <v>55462884</v>
      </c>
    </row>
    <row r="26" spans="1:16" x14ac:dyDescent="0.25">
      <c r="A26" s="7" t="s">
        <v>39</v>
      </c>
      <c r="B26" s="10">
        <v>86822025</v>
      </c>
      <c r="C26" s="10">
        <v>80372049</v>
      </c>
      <c r="D26" s="10">
        <v>51512430</v>
      </c>
      <c r="E26" s="10">
        <v>218706504</v>
      </c>
      <c r="F26" s="11">
        <v>50608674</v>
      </c>
      <c r="K26" s="7" t="s">
        <v>39</v>
      </c>
      <c r="L26" s="10">
        <v>28940675</v>
      </c>
      <c r="M26" s="10">
        <v>26790683</v>
      </c>
      <c r="N26" s="10">
        <v>25756215</v>
      </c>
      <c r="O26" s="10">
        <v>27338313</v>
      </c>
      <c r="P26" s="11">
        <v>25304337</v>
      </c>
    </row>
    <row r="27" spans="1:16" x14ac:dyDescent="0.25">
      <c r="A27" s="7" t="s">
        <v>41</v>
      </c>
      <c r="B27" s="10">
        <v>41329803</v>
      </c>
      <c r="C27" s="10">
        <v>37501689</v>
      </c>
      <c r="D27" s="10">
        <v>23499148</v>
      </c>
      <c r="E27" s="10">
        <v>102330640</v>
      </c>
      <c r="F27" s="11">
        <v>22606214</v>
      </c>
      <c r="K27" s="7" t="s">
        <v>41</v>
      </c>
      <c r="L27" s="10">
        <v>13776601</v>
      </c>
      <c r="M27" s="10">
        <v>12500563</v>
      </c>
      <c r="N27" s="10">
        <v>11749574</v>
      </c>
      <c r="O27" s="10">
        <v>12791330</v>
      </c>
      <c r="P27" s="11">
        <v>11303107</v>
      </c>
    </row>
    <row r="28" spans="1:16" x14ac:dyDescent="0.25">
      <c r="A28" s="7" t="s">
        <v>65</v>
      </c>
      <c r="B28" s="10">
        <v>79348179</v>
      </c>
      <c r="C28" s="10">
        <v>71998668</v>
      </c>
      <c r="D28" s="10">
        <v>45115498</v>
      </c>
      <c r="E28" s="10">
        <v>196462344</v>
      </c>
      <c r="F28" s="11">
        <v>43401174</v>
      </c>
      <c r="K28" s="7" t="s">
        <v>65</v>
      </c>
      <c r="L28" s="10">
        <v>26449393</v>
      </c>
      <c r="M28" s="10">
        <v>23999556</v>
      </c>
      <c r="N28" s="10">
        <v>22557749</v>
      </c>
      <c r="O28" s="10">
        <v>24557793</v>
      </c>
      <c r="P28" s="11">
        <v>21700587</v>
      </c>
    </row>
    <row r="29" spans="1:16" x14ac:dyDescent="0.25">
      <c r="A29" s="7" t="s">
        <v>48</v>
      </c>
      <c r="B29" s="10">
        <v>182927493</v>
      </c>
      <c r="C29" s="10">
        <v>167247717</v>
      </c>
      <c r="D29" s="10">
        <v>105712990</v>
      </c>
      <c r="E29" s="10">
        <v>455888200</v>
      </c>
      <c r="F29" s="11">
        <v>102532468</v>
      </c>
      <c r="K29" s="7" t="s">
        <v>48</v>
      </c>
      <c r="L29" s="10">
        <v>60975831</v>
      </c>
      <c r="M29" s="10">
        <v>55749239</v>
      </c>
      <c r="N29" s="10">
        <v>52856495</v>
      </c>
      <c r="O29" s="10">
        <v>56986025</v>
      </c>
      <c r="P29" s="11">
        <v>51266234</v>
      </c>
    </row>
    <row r="30" spans="1:16" x14ac:dyDescent="0.25">
      <c r="A30" s="7" t="s">
        <v>49</v>
      </c>
      <c r="B30" s="10">
        <v>76359519</v>
      </c>
      <c r="C30" s="10">
        <v>69286830</v>
      </c>
      <c r="D30" s="10">
        <v>43416216</v>
      </c>
      <c r="E30" s="10">
        <v>189062568</v>
      </c>
      <c r="F30" s="11">
        <v>41766464</v>
      </c>
      <c r="K30" s="7" t="s">
        <v>49</v>
      </c>
      <c r="L30" s="10">
        <v>25453173</v>
      </c>
      <c r="M30" s="10">
        <v>23095610</v>
      </c>
      <c r="N30" s="10">
        <v>21708108</v>
      </c>
      <c r="O30" s="10">
        <v>23632821</v>
      </c>
      <c r="P30" s="11">
        <v>20883232</v>
      </c>
    </row>
    <row r="31" spans="1:16" x14ac:dyDescent="0.25">
      <c r="A31" s="7" t="s">
        <v>42</v>
      </c>
      <c r="B31" s="10">
        <v>66739095</v>
      </c>
      <c r="C31" s="10">
        <v>60578460</v>
      </c>
      <c r="D31" s="10">
        <v>37974570</v>
      </c>
      <c r="E31" s="10">
        <v>165292128</v>
      </c>
      <c r="F31" s="11">
        <v>36545478</v>
      </c>
      <c r="K31" s="7" t="s">
        <v>42</v>
      </c>
      <c r="L31" s="10">
        <v>22246365</v>
      </c>
      <c r="M31" s="10">
        <v>20192820</v>
      </c>
      <c r="N31" s="10">
        <v>18987285</v>
      </c>
      <c r="O31" s="10">
        <v>20661516</v>
      </c>
      <c r="P31" s="11">
        <v>18272739</v>
      </c>
    </row>
    <row r="32" spans="1:16" x14ac:dyDescent="0.25">
      <c r="A32" s="7" t="s">
        <v>44</v>
      </c>
      <c r="B32" s="10">
        <v>13384707</v>
      </c>
      <c r="C32" s="10">
        <v>12488943</v>
      </c>
      <c r="D32" s="10">
        <v>8074284</v>
      </c>
      <c r="E32" s="10">
        <v>33947936</v>
      </c>
      <c r="F32" s="11">
        <v>7995158</v>
      </c>
      <c r="K32" s="7" t="s">
        <v>44</v>
      </c>
      <c r="L32" s="10">
        <v>4461569</v>
      </c>
      <c r="M32" s="10">
        <v>4162981</v>
      </c>
      <c r="N32" s="10">
        <v>4037142</v>
      </c>
      <c r="O32" s="10">
        <v>4243492</v>
      </c>
      <c r="P32" s="11">
        <v>3997579</v>
      </c>
    </row>
    <row r="33" spans="1:16" x14ac:dyDescent="0.25">
      <c r="A33" s="7" t="s">
        <v>45</v>
      </c>
      <c r="B33" s="10">
        <v>54724506</v>
      </c>
      <c r="C33" s="10">
        <v>51322644</v>
      </c>
      <c r="D33" s="10">
        <v>33363898</v>
      </c>
      <c r="E33" s="10">
        <v>139411048</v>
      </c>
      <c r="F33" s="11">
        <v>33199490</v>
      </c>
      <c r="K33" s="7" t="s">
        <v>45</v>
      </c>
      <c r="L33" s="10">
        <v>18241502</v>
      </c>
      <c r="M33" s="10">
        <v>17107548</v>
      </c>
      <c r="N33" s="10">
        <v>16681949</v>
      </c>
      <c r="O33" s="10">
        <v>17426381</v>
      </c>
      <c r="P33" s="11">
        <v>16599745</v>
      </c>
    </row>
    <row r="34" spans="1:16" x14ac:dyDescent="0.25">
      <c r="A34" s="7" t="s">
        <v>46</v>
      </c>
      <c r="B34" s="10">
        <v>44369943</v>
      </c>
      <c r="C34" s="10">
        <v>40544010</v>
      </c>
      <c r="D34" s="10">
        <v>25610532</v>
      </c>
      <c r="E34" s="10">
        <v>110524488</v>
      </c>
      <c r="F34" s="11">
        <v>24825204</v>
      </c>
      <c r="K34" s="7" t="s">
        <v>46</v>
      </c>
      <c r="L34" s="10">
        <v>14789981</v>
      </c>
      <c r="M34" s="10">
        <v>13514670</v>
      </c>
      <c r="N34" s="10">
        <v>12805266</v>
      </c>
      <c r="O34" s="10">
        <v>13815561</v>
      </c>
      <c r="P34" s="11">
        <v>12412602</v>
      </c>
    </row>
    <row r="35" spans="1:16" x14ac:dyDescent="0.25">
      <c r="A35" s="7" t="s">
        <v>43</v>
      </c>
      <c r="B35" s="10">
        <v>45229602</v>
      </c>
      <c r="C35" s="10">
        <v>42217908</v>
      </c>
      <c r="D35" s="10">
        <v>27305224</v>
      </c>
      <c r="E35" s="10">
        <v>114752736</v>
      </c>
      <c r="F35" s="11">
        <v>27047168</v>
      </c>
      <c r="K35" s="7" t="s">
        <v>43</v>
      </c>
      <c r="L35" s="10">
        <v>15076534</v>
      </c>
      <c r="M35" s="10">
        <v>14072636</v>
      </c>
      <c r="N35" s="10">
        <v>13652612</v>
      </c>
      <c r="O35" s="10">
        <v>14344092</v>
      </c>
      <c r="P35" s="11">
        <v>13523584</v>
      </c>
    </row>
    <row r="36" spans="1:16" x14ac:dyDescent="0.25">
      <c r="A36" s="7" t="s">
        <v>47</v>
      </c>
      <c r="B36" s="10">
        <v>106480464</v>
      </c>
      <c r="C36" s="10">
        <v>98798289</v>
      </c>
      <c r="D36" s="10">
        <v>63483880</v>
      </c>
      <c r="E36" s="10">
        <v>268762632</v>
      </c>
      <c r="F36" s="11">
        <v>62514858</v>
      </c>
      <c r="K36" s="7" t="s">
        <v>47</v>
      </c>
      <c r="L36" s="10">
        <v>35493488</v>
      </c>
      <c r="M36" s="10">
        <v>32932763</v>
      </c>
      <c r="N36" s="10">
        <v>31741940</v>
      </c>
      <c r="O36" s="10">
        <v>33595329</v>
      </c>
      <c r="P36" s="11">
        <v>31257429</v>
      </c>
    </row>
    <row r="37" spans="1:16" x14ac:dyDescent="0.25">
      <c r="A37" s="7" t="s">
        <v>50</v>
      </c>
      <c r="B37" s="10">
        <v>265536939</v>
      </c>
      <c r="C37" s="10">
        <v>242114832</v>
      </c>
      <c r="D37" s="10">
        <v>152560336</v>
      </c>
      <c r="E37" s="10">
        <v>660212104</v>
      </c>
      <c r="F37" s="11">
        <v>147539612</v>
      </c>
      <c r="K37" s="7" t="s">
        <v>50</v>
      </c>
      <c r="L37" s="10">
        <v>88512313</v>
      </c>
      <c r="M37" s="10">
        <v>80704944</v>
      </c>
      <c r="N37" s="10">
        <v>76280168</v>
      </c>
      <c r="O37" s="10">
        <v>82526513</v>
      </c>
      <c r="P37" s="11">
        <v>73769806</v>
      </c>
    </row>
    <row r="38" spans="1:16" x14ac:dyDescent="0.25">
      <c r="A38" s="7" t="s">
        <v>51</v>
      </c>
      <c r="B38" s="10">
        <v>142732833</v>
      </c>
      <c r="C38" s="10">
        <v>130995063</v>
      </c>
      <c r="D38" s="10">
        <v>83154758</v>
      </c>
      <c r="E38" s="10">
        <v>356882656</v>
      </c>
      <c r="F38" s="11">
        <v>80976398</v>
      </c>
      <c r="K38" s="7" t="s">
        <v>51</v>
      </c>
      <c r="L38" s="10">
        <v>47577611</v>
      </c>
      <c r="M38" s="10">
        <v>43665021</v>
      </c>
      <c r="N38" s="10">
        <v>41577379</v>
      </c>
      <c r="O38" s="10">
        <v>44610332</v>
      </c>
      <c r="P38" s="11">
        <v>40488199</v>
      </c>
    </row>
    <row r="39" spans="1:16" x14ac:dyDescent="0.25">
      <c r="A39" s="7" t="s">
        <v>52</v>
      </c>
      <c r="B39" s="10">
        <v>27293160</v>
      </c>
      <c r="C39" s="10">
        <v>25432974</v>
      </c>
      <c r="D39" s="10">
        <v>16419178</v>
      </c>
      <c r="E39" s="10">
        <v>69145312</v>
      </c>
      <c r="F39" s="11">
        <v>16237308</v>
      </c>
      <c r="K39" s="7" t="s">
        <v>52</v>
      </c>
      <c r="L39" s="10">
        <v>9097720</v>
      </c>
      <c r="M39" s="10">
        <v>8477658</v>
      </c>
      <c r="N39" s="10">
        <v>8209589</v>
      </c>
      <c r="O39" s="10">
        <v>8643164</v>
      </c>
      <c r="P39" s="11">
        <v>8118654</v>
      </c>
    </row>
    <row r="40" spans="1:16" x14ac:dyDescent="0.25">
      <c r="A40" s="7" t="s">
        <v>53</v>
      </c>
      <c r="B40" s="10">
        <v>318248271</v>
      </c>
      <c r="C40" s="10">
        <v>291614169</v>
      </c>
      <c r="D40" s="10">
        <v>184784176</v>
      </c>
      <c r="E40" s="10">
        <v>794646616</v>
      </c>
      <c r="F40" s="11">
        <v>179644616</v>
      </c>
      <c r="K40" s="7" t="s">
        <v>53</v>
      </c>
      <c r="L40" s="10">
        <v>106082757</v>
      </c>
      <c r="M40" s="10">
        <v>97204723</v>
      </c>
      <c r="N40" s="10">
        <v>92392088</v>
      </c>
      <c r="O40" s="10">
        <v>99330827</v>
      </c>
      <c r="P40" s="11">
        <v>89822308</v>
      </c>
    </row>
    <row r="41" spans="1:16" x14ac:dyDescent="0.25">
      <c r="A41" s="7" t="s">
        <v>54</v>
      </c>
      <c r="B41" s="10">
        <v>11434896</v>
      </c>
      <c r="C41" s="10">
        <v>10778811</v>
      </c>
      <c r="D41" s="10">
        <v>7045372</v>
      </c>
      <c r="E41" s="10">
        <v>29259080</v>
      </c>
      <c r="F41" s="11">
        <v>7044450</v>
      </c>
      <c r="K41" s="7" t="s">
        <v>54</v>
      </c>
      <c r="L41" s="10">
        <v>3811632</v>
      </c>
      <c r="M41" s="10">
        <v>3592937</v>
      </c>
      <c r="N41" s="10">
        <v>3522686</v>
      </c>
      <c r="O41" s="10">
        <v>3657385</v>
      </c>
      <c r="P41" s="11">
        <v>3522225</v>
      </c>
    </row>
    <row r="42" spans="1:16" x14ac:dyDescent="0.25">
      <c r="A42" s="7" t="s">
        <v>55</v>
      </c>
      <c r="B42" s="10">
        <v>93076554</v>
      </c>
      <c r="C42" s="10">
        <v>85010508</v>
      </c>
      <c r="D42" s="10">
        <v>53669924</v>
      </c>
      <c r="E42" s="10">
        <v>231756984</v>
      </c>
      <c r="F42" s="11">
        <v>51997936</v>
      </c>
      <c r="K42" s="7" t="s">
        <v>55</v>
      </c>
      <c r="L42" s="10">
        <v>31025518</v>
      </c>
      <c r="M42" s="10">
        <v>28336836</v>
      </c>
      <c r="N42" s="10">
        <v>26834962</v>
      </c>
      <c r="O42" s="10">
        <v>28969623</v>
      </c>
      <c r="P42" s="11">
        <v>25998968</v>
      </c>
    </row>
    <row r="43" spans="1:16" x14ac:dyDescent="0.25">
      <c r="A43" s="7" t="s">
        <v>56</v>
      </c>
      <c r="B43" s="10">
        <v>12693552</v>
      </c>
      <c r="C43" s="10">
        <v>11587203</v>
      </c>
      <c r="D43" s="10">
        <v>7310844</v>
      </c>
      <c r="E43" s="10">
        <v>31591600</v>
      </c>
      <c r="F43" s="11">
        <v>7078962</v>
      </c>
      <c r="K43" s="7" t="s">
        <v>56</v>
      </c>
      <c r="L43" s="10">
        <v>4231184</v>
      </c>
      <c r="M43" s="10">
        <v>3862401</v>
      </c>
      <c r="N43" s="10">
        <v>3655422</v>
      </c>
      <c r="O43" s="10">
        <v>3948950</v>
      </c>
      <c r="P43" s="11">
        <v>3539481</v>
      </c>
    </row>
    <row r="44" spans="1:16" x14ac:dyDescent="0.25">
      <c r="A44" s="7" t="s">
        <v>57</v>
      </c>
      <c r="B44" s="10">
        <v>102354903</v>
      </c>
      <c r="C44" s="10">
        <v>93237534</v>
      </c>
      <c r="D44" s="10">
        <v>58686442</v>
      </c>
      <c r="E44" s="10">
        <v>254278880</v>
      </c>
      <c r="F44" s="11">
        <v>56696792</v>
      </c>
      <c r="K44" s="7" t="s">
        <v>57</v>
      </c>
      <c r="L44" s="10">
        <v>34118301</v>
      </c>
      <c r="M44" s="10">
        <v>31079178</v>
      </c>
      <c r="N44" s="10">
        <v>29343221</v>
      </c>
      <c r="O44" s="10">
        <v>31784860</v>
      </c>
      <c r="P44" s="11">
        <v>28348396</v>
      </c>
    </row>
    <row r="45" spans="1:16" x14ac:dyDescent="0.25">
      <c r="A45" s="7" t="s">
        <v>58</v>
      </c>
      <c r="B45" s="10">
        <v>664839888</v>
      </c>
      <c r="C45" s="10">
        <v>611184180</v>
      </c>
      <c r="D45" s="10">
        <v>388702660</v>
      </c>
      <c r="E45" s="10">
        <v>1664726728</v>
      </c>
      <c r="F45" s="11">
        <v>379177684</v>
      </c>
      <c r="K45" s="7" t="s">
        <v>58</v>
      </c>
      <c r="L45" s="10">
        <v>221613296</v>
      </c>
      <c r="M45" s="10">
        <v>203728060</v>
      </c>
      <c r="N45" s="10">
        <v>194351330</v>
      </c>
      <c r="O45" s="10">
        <v>208090841</v>
      </c>
      <c r="P45" s="11">
        <v>189588842</v>
      </c>
    </row>
    <row r="46" spans="1:16" x14ac:dyDescent="0.25">
      <c r="A46" s="7" t="s">
        <v>66</v>
      </c>
      <c r="B46" s="10">
        <v>8276232</v>
      </c>
      <c r="C46" s="10">
        <v>7509660</v>
      </c>
      <c r="D46" s="10">
        <v>4705670</v>
      </c>
      <c r="E46" s="10">
        <v>20491560</v>
      </c>
      <c r="F46" s="11">
        <v>4526862</v>
      </c>
      <c r="K46" s="7" t="s">
        <v>66</v>
      </c>
      <c r="L46" s="10">
        <v>2758744</v>
      </c>
      <c r="M46" s="10">
        <v>2503220</v>
      </c>
      <c r="N46" s="10">
        <v>2352835</v>
      </c>
      <c r="O46" s="10">
        <v>2561445</v>
      </c>
      <c r="P46" s="11">
        <v>2263431</v>
      </c>
    </row>
    <row r="47" spans="1:16" x14ac:dyDescent="0.25">
      <c r="A47" s="7" t="s">
        <v>59</v>
      </c>
      <c r="B47" s="10">
        <v>85439415</v>
      </c>
      <c r="C47" s="10">
        <v>77945910</v>
      </c>
      <c r="D47" s="10">
        <v>49145716</v>
      </c>
      <c r="E47" s="10">
        <v>212531040</v>
      </c>
      <c r="F47" s="11">
        <v>47556386</v>
      </c>
      <c r="K47" s="7" t="s">
        <v>59</v>
      </c>
      <c r="L47" s="10">
        <v>28479805</v>
      </c>
      <c r="M47" s="10">
        <v>25981970</v>
      </c>
      <c r="N47" s="10">
        <v>24572858</v>
      </c>
      <c r="O47" s="10">
        <v>26566380</v>
      </c>
      <c r="P47" s="11">
        <v>23778193</v>
      </c>
    </row>
    <row r="48" spans="1:16" x14ac:dyDescent="0.25">
      <c r="A48" s="7" t="s">
        <v>60</v>
      </c>
      <c r="B48" s="10">
        <v>93870627</v>
      </c>
      <c r="C48" s="10">
        <v>86972997</v>
      </c>
      <c r="D48" s="10">
        <v>55796950</v>
      </c>
      <c r="E48" s="10">
        <v>236640576</v>
      </c>
      <c r="F48" s="11">
        <v>54866222</v>
      </c>
      <c r="K48" s="7" t="s">
        <v>60</v>
      </c>
      <c r="L48" s="10">
        <v>31290209</v>
      </c>
      <c r="M48" s="10">
        <v>28990999</v>
      </c>
      <c r="N48" s="10">
        <v>27898475</v>
      </c>
      <c r="O48" s="10">
        <v>29580072</v>
      </c>
      <c r="P48" s="11">
        <v>27433111</v>
      </c>
    </row>
    <row r="49" spans="1:16" x14ac:dyDescent="0.25">
      <c r="A49" s="7" t="s">
        <v>61</v>
      </c>
      <c r="B49" s="10">
        <v>37187091</v>
      </c>
      <c r="C49" s="10">
        <v>34323411</v>
      </c>
      <c r="D49" s="10">
        <v>21927152</v>
      </c>
      <c r="E49" s="10">
        <v>93437656</v>
      </c>
      <c r="F49" s="11">
        <v>21478344</v>
      </c>
      <c r="K49" s="7" t="s">
        <v>61</v>
      </c>
      <c r="L49" s="10">
        <v>12395697</v>
      </c>
      <c r="M49" s="10">
        <v>11441137</v>
      </c>
      <c r="N49" s="10">
        <v>10963576</v>
      </c>
      <c r="O49" s="10">
        <v>11679707</v>
      </c>
      <c r="P49" s="11">
        <v>10739172</v>
      </c>
    </row>
    <row r="50" spans="1:16" x14ac:dyDescent="0.25">
      <c r="A50" s="7" t="s">
        <v>63</v>
      </c>
      <c r="B50" s="10">
        <v>100516971</v>
      </c>
      <c r="C50" s="10">
        <v>91713978</v>
      </c>
      <c r="D50" s="10">
        <v>57835898</v>
      </c>
      <c r="E50" s="10">
        <v>250066848</v>
      </c>
      <c r="F50" s="11">
        <v>55973976</v>
      </c>
      <c r="K50" s="7" t="s">
        <v>63</v>
      </c>
      <c r="L50" s="10">
        <v>33505657</v>
      </c>
      <c r="M50" s="10">
        <v>30571326</v>
      </c>
      <c r="N50" s="10">
        <v>28917949</v>
      </c>
      <c r="O50" s="10">
        <v>31258356</v>
      </c>
      <c r="P50" s="11">
        <v>27986988</v>
      </c>
    </row>
    <row r="51" spans="1:16" x14ac:dyDescent="0.25">
      <c r="A51" s="7" t="s">
        <v>62</v>
      </c>
      <c r="B51" s="10">
        <v>187671072</v>
      </c>
      <c r="C51" s="10">
        <v>170288313</v>
      </c>
      <c r="D51" s="10">
        <v>106705332</v>
      </c>
      <c r="E51" s="10">
        <v>464664712</v>
      </c>
      <c r="F51" s="11">
        <v>102650684</v>
      </c>
      <c r="K51" s="7" t="s">
        <v>62</v>
      </c>
      <c r="L51" s="10">
        <v>62557024</v>
      </c>
      <c r="M51" s="10">
        <v>56762771</v>
      </c>
      <c r="N51" s="10">
        <v>53352666</v>
      </c>
      <c r="O51" s="10">
        <v>58083089</v>
      </c>
      <c r="P51" s="11">
        <v>51325342</v>
      </c>
    </row>
    <row r="52" spans="1:16" ht="15.75" thickBot="1" x14ac:dyDescent="0.3">
      <c r="A52" s="12" t="s">
        <v>64</v>
      </c>
      <c r="B52" s="15">
        <v>115585494</v>
      </c>
      <c r="C52" s="15">
        <v>104903478</v>
      </c>
      <c r="D52" s="15">
        <v>65751450</v>
      </c>
      <c r="E52" s="15">
        <v>286240416</v>
      </c>
      <c r="F52" s="16">
        <v>63268824</v>
      </c>
      <c r="K52" s="12" t="s">
        <v>64</v>
      </c>
      <c r="L52" s="15">
        <v>38528498</v>
      </c>
      <c r="M52" s="15">
        <v>34967826</v>
      </c>
      <c r="N52" s="15">
        <v>32875725</v>
      </c>
      <c r="O52" s="15">
        <v>35780052</v>
      </c>
      <c r="P52" s="16">
        <v>31634412</v>
      </c>
    </row>
  </sheetData>
  <mergeCells count="2">
    <mergeCell ref="A1:F1"/>
    <mergeCell ref="K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sqref="A1:T1"/>
    </sheetView>
  </sheetViews>
  <sheetFormatPr defaultRowHeight="15" x14ac:dyDescent="0.25"/>
  <cols>
    <col min="1" max="1" width="39.42578125" bestFit="1" customWidth="1"/>
    <col min="2" max="2" width="9" customWidth="1"/>
    <col min="3" max="16" width="10.5703125" bestFit="1" customWidth="1"/>
    <col min="17" max="20" width="11.5703125" bestFit="1" customWidth="1"/>
  </cols>
  <sheetData>
    <row r="1" spans="1:20" ht="21.75" thickBot="1" x14ac:dyDescent="0.4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</row>
    <row r="2" spans="1:20" ht="21.75" thickBo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31" t="s">
        <v>8</v>
      </c>
      <c r="L2" s="32"/>
      <c r="M2" s="32"/>
      <c r="N2" s="32"/>
      <c r="O2" s="33"/>
      <c r="P2" s="31" t="s">
        <v>9</v>
      </c>
      <c r="Q2" s="32"/>
      <c r="R2" s="32"/>
      <c r="S2" s="32"/>
      <c r="T2" s="33"/>
    </row>
    <row r="3" spans="1:20" x14ac:dyDescent="0.25">
      <c r="A3" s="3" t="s">
        <v>10</v>
      </c>
      <c r="B3" s="4">
        <v>2022</v>
      </c>
      <c r="C3" s="4">
        <v>2023</v>
      </c>
      <c r="D3" s="4">
        <v>2024</v>
      </c>
      <c r="E3" s="4">
        <v>2025</v>
      </c>
      <c r="F3" s="4">
        <v>2026</v>
      </c>
      <c r="G3" s="4">
        <v>2027</v>
      </c>
      <c r="H3" s="4">
        <v>2028</v>
      </c>
      <c r="I3" s="4">
        <v>2029</v>
      </c>
      <c r="J3" s="4">
        <v>2030</v>
      </c>
      <c r="K3" s="5" t="s">
        <v>11</v>
      </c>
      <c r="L3" s="4" t="s">
        <v>12</v>
      </c>
      <c r="M3" s="4" t="s">
        <v>13</v>
      </c>
      <c r="N3" s="4" t="s">
        <v>14</v>
      </c>
      <c r="O3" s="6" t="s">
        <v>15</v>
      </c>
      <c r="P3" s="5" t="s">
        <v>11</v>
      </c>
      <c r="Q3" s="4" t="s">
        <v>12</v>
      </c>
      <c r="R3" s="4" t="s">
        <v>13</v>
      </c>
      <c r="S3" s="4" t="s">
        <v>16</v>
      </c>
      <c r="T3" s="6" t="s">
        <v>17</v>
      </c>
    </row>
    <row r="4" spans="1:20" x14ac:dyDescent="0.25">
      <c r="A4" s="7" t="s">
        <v>18</v>
      </c>
      <c r="B4" s="8">
        <v>0</v>
      </c>
      <c r="C4" s="8">
        <v>271299.06901378045</v>
      </c>
      <c r="D4" s="8">
        <v>783138.58114362077</v>
      </c>
      <c r="E4" s="8">
        <v>946332.65650046489</v>
      </c>
      <c r="F4" s="8">
        <v>1122465.6441716207</v>
      </c>
      <c r="G4" s="8">
        <v>1488378.8663446275</v>
      </c>
      <c r="H4" s="8">
        <v>1236603.7424740414</v>
      </c>
      <c r="I4" s="8">
        <v>1003972.3629896438</v>
      </c>
      <c r="J4" s="8">
        <v>755699.24258464936</v>
      </c>
      <c r="K4" s="9">
        <v>351480</v>
      </c>
      <c r="L4" s="10">
        <v>1185726</v>
      </c>
      <c r="M4" s="10">
        <v>1120289</v>
      </c>
      <c r="N4" s="10">
        <v>856524</v>
      </c>
      <c r="O4" s="11">
        <v>755700</v>
      </c>
      <c r="P4" s="9">
        <v>1054440</v>
      </c>
      <c r="Q4" s="10">
        <v>3557178</v>
      </c>
      <c r="R4" s="10">
        <v>2240578</v>
      </c>
      <c r="S4" s="10">
        <v>6852192</v>
      </c>
      <c r="T4" s="11">
        <v>1511400</v>
      </c>
    </row>
    <row r="5" spans="1:20" x14ac:dyDescent="0.25">
      <c r="A5" s="7" t="s">
        <v>19</v>
      </c>
      <c r="B5" s="8">
        <v>191441.66279130289</v>
      </c>
      <c r="C5" s="8">
        <v>699560.7007409588</v>
      </c>
      <c r="D5" s="8">
        <v>1148500.8317221743</v>
      </c>
      <c r="E5" s="8">
        <v>1416062.0458918556</v>
      </c>
      <c r="F5" s="8">
        <v>1654443.2636683623</v>
      </c>
      <c r="G5" s="8">
        <v>2023743.0919865808</v>
      </c>
      <c r="H5" s="8">
        <v>2089272.5120928939</v>
      </c>
      <c r="I5" s="8">
        <v>2176956.2834166135</v>
      </c>
      <c r="J5" s="8">
        <v>2209445.2391127888</v>
      </c>
      <c r="K5" s="9">
        <v>679835</v>
      </c>
      <c r="L5" s="10">
        <v>1698083</v>
      </c>
      <c r="M5" s="10">
        <v>2133115</v>
      </c>
      <c r="N5" s="10">
        <v>1424998</v>
      </c>
      <c r="O5" s="11">
        <v>2209446</v>
      </c>
      <c r="P5" s="9">
        <v>2039505</v>
      </c>
      <c r="Q5" s="10">
        <v>5094249</v>
      </c>
      <c r="R5" s="10">
        <v>4266230</v>
      </c>
      <c r="S5" s="10">
        <v>11399984</v>
      </c>
      <c r="T5" s="11">
        <v>4418892</v>
      </c>
    </row>
    <row r="6" spans="1:20" x14ac:dyDescent="0.25">
      <c r="A6" s="7" t="s">
        <v>20</v>
      </c>
      <c r="B6" s="8">
        <v>0</v>
      </c>
      <c r="C6" s="8">
        <v>130281.45832914991</v>
      </c>
      <c r="D6" s="8">
        <v>376073.66953415435</v>
      </c>
      <c r="E6" s="8">
        <v>454441.65732509986</v>
      </c>
      <c r="F6" s="8">
        <v>539023.08466683095</v>
      </c>
      <c r="G6" s="8">
        <v>714739.53065358836</v>
      </c>
      <c r="H6" s="8">
        <v>593833.73312135972</v>
      </c>
      <c r="I6" s="8">
        <v>482121.01887385978</v>
      </c>
      <c r="J6" s="8">
        <v>362896.93046149466</v>
      </c>
      <c r="K6" s="9">
        <v>168786</v>
      </c>
      <c r="L6" s="10">
        <v>569402</v>
      </c>
      <c r="M6" s="10">
        <v>537978</v>
      </c>
      <c r="N6" s="10">
        <v>411315</v>
      </c>
      <c r="O6" s="11">
        <v>362897</v>
      </c>
      <c r="P6" s="9">
        <v>506358</v>
      </c>
      <c r="Q6" s="10">
        <v>1708206</v>
      </c>
      <c r="R6" s="10">
        <v>1075956</v>
      </c>
      <c r="S6" s="10">
        <v>3290520</v>
      </c>
      <c r="T6" s="11">
        <v>725794</v>
      </c>
    </row>
    <row r="7" spans="1:20" x14ac:dyDescent="0.25">
      <c r="A7" s="7" t="s">
        <v>21</v>
      </c>
      <c r="B7" s="8">
        <v>382417.60832816252</v>
      </c>
      <c r="C7" s="8">
        <v>1397419.5906842304</v>
      </c>
      <c r="D7" s="8">
        <v>2294207.7227405501</v>
      </c>
      <c r="E7" s="8">
        <v>2828679.2589374101</v>
      </c>
      <c r="F7" s="8">
        <v>3304861.788086378</v>
      </c>
      <c r="G7" s="8">
        <v>4042563.0545834745</v>
      </c>
      <c r="H7" s="8">
        <v>4173462.4823611458</v>
      </c>
      <c r="I7" s="8">
        <v>4348616.7180165499</v>
      </c>
      <c r="J7" s="8">
        <v>4413515.5940149017</v>
      </c>
      <c r="K7" s="9">
        <v>1358015</v>
      </c>
      <c r="L7" s="10">
        <v>3392035</v>
      </c>
      <c r="M7" s="10">
        <v>4261040</v>
      </c>
      <c r="N7" s="10">
        <v>2846529</v>
      </c>
      <c r="O7" s="11">
        <v>4413516</v>
      </c>
      <c r="P7" s="9">
        <v>4074045</v>
      </c>
      <c r="Q7" s="10">
        <v>10176105</v>
      </c>
      <c r="R7" s="10">
        <v>8522080</v>
      </c>
      <c r="S7" s="10">
        <v>22772232</v>
      </c>
      <c r="T7" s="11">
        <v>8827032</v>
      </c>
    </row>
    <row r="8" spans="1:20" x14ac:dyDescent="0.25">
      <c r="A8" s="7" t="s">
        <v>22</v>
      </c>
      <c r="B8" s="8">
        <v>166576.80742349953</v>
      </c>
      <c r="C8" s="8">
        <v>608700.25066283019</v>
      </c>
      <c r="D8" s="8">
        <v>999331.07079241762</v>
      </c>
      <c r="E8" s="8">
        <v>1232140.8583637236</v>
      </c>
      <c r="F8" s="8">
        <v>1439560.6103025912</v>
      </c>
      <c r="G8" s="8">
        <v>1760894.9817573405</v>
      </c>
      <c r="H8" s="8">
        <v>1817913.2996849401</v>
      </c>
      <c r="I8" s="8">
        <v>1894208.5139919743</v>
      </c>
      <c r="J8" s="8">
        <v>1922477.734168421</v>
      </c>
      <c r="K8" s="9">
        <v>591537</v>
      </c>
      <c r="L8" s="10">
        <v>1477533</v>
      </c>
      <c r="M8" s="10">
        <v>1856061</v>
      </c>
      <c r="N8" s="10">
        <v>1239916</v>
      </c>
      <c r="O8" s="11">
        <v>1922478</v>
      </c>
      <c r="P8" s="9">
        <v>1774611</v>
      </c>
      <c r="Q8" s="10">
        <v>4432599</v>
      </c>
      <c r="R8" s="10">
        <v>3712122</v>
      </c>
      <c r="S8" s="10">
        <v>9919328</v>
      </c>
      <c r="T8" s="11">
        <v>3844956</v>
      </c>
    </row>
    <row r="9" spans="1:20" x14ac:dyDescent="0.25">
      <c r="A9" s="7" t="s">
        <v>23</v>
      </c>
      <c r="B9" s="8">
        <v>0</v>
      </c>
      <c r="C9" s="8">
        <v>42890.184671047617</v>
      </c>
      <c r="D9" s="8">
        <v>123807.86447360042</v>
      </c>
      <c r="E9" s="8">
        <v>149607.52554401997</v>
      </c>
      <c r="F9" s="8">
        <v>177452.72381668896</v>
      </c>
      <c r="G9" s="8">
        <v>235300.63951219461</v>
      </c>
      <c r="H9" s="8">
        <v>195497.03237988701</v>
      </c>
      <c r="I9" s="8">
        <v>158719.89612712836</v>
      </c>
      <c r="J9" s="8">
        <v>119469.92736853096</v>
      </c>
      <c r="K9" s="9">
        <v>55567</v>
      </c>
      <c r="L9" s="10">
        <v>187454</v>
      </c>
      <c r="M9" s="10">
        <v>177109</v>
      </c>
      <c r="N9" s="10">
        <v>135410</v>
      </c>
      <c r="O9" s="11">
        <v>119470</v>
      </c>
      <c r="P9" s="9">
        <v>166701</v>
      </c>
      <c r="Q9" s="10">
        <v>562362</v>
      </c>
      <c r="R9" s="10">
        <v>354218</v>
      </c>
      <c r="S9" s="10">
        <v>1083280</v>
      </c>
      <c r="T9" s="11">
        <v>238940</v>
      </c>
    </row>
    <row r="10" spans="1:20" x14ac:dyDescent="0.25">
      <c r="A10" s="7" t="s">
        <v>24</v>
      </c>
      <c r="B10" s="8">
        <v>0</v>
      </c>
      <c r="C10" s="8">
        <v>24972.675194774372</v>
      </c>
      <c r="D10" s="8">
        <v>72086.739886316034</v>
      </c>
      <c r="E10" s="8">
        <v>87108.511440537593</v>
      </c>
      <c r="F10" s="8">
        <v>103321.29060040101</v>
      </c>
      <c r="G10" s="8">
        <v>137003.05766291777</v>
      </c>
      <c r="H10" s="8">
        <v>113827.53253708383</v>
      </c>
      <c r="I10" s="8">
        <v>92414.160566828083</v>
      </c>
      <c r="J10" s="8">
        <v>69560.989643664667</v>
      </c>
      <c r="K10" s="9">
        <v>32354</v>
      </c>
      <c r="L10" s="10">
        <v>109145</v>
      </c>
      <c r="M10" s="10">
        <v>103121</v>
      </c>
      <c r="N10" s="10">
        <v>78842</v>
      </c>
      <c r="O10" s="11">
        <v>69561</v>
      </c>
      <c r="P10" s="9">
        <v>97062</v>
      </c>
      <c r="Q10" s="10">
        <v>327435</v>
      </c>
      <c r="R10" s="10">
        <v>206242</v>
      </c>
      <c r="S10" s="10">
        <v>630736</v>
      </c>
      <c r="T10" s="11">
        <v>139122</v>
      </c>
    </row>
    <row r="11" spans="1:20" x14ac:dyDescent="0.25">
      <c r="A11" s="7" t="s">
        <v>25</v>
      </c>
      <c r="B11" s="8">
        <v>0</v>
      </c>
      <c r="C11" s="8">
        <v>555340.07313154626</v>
      </c>
      <c r="D11" s="8">
        <v>1603058.3462943726</v>
      </c>
      <c r="E11" s="8">
        <v>1937111.1319259424</v>
      </c>
      <c r="F11" s="8">
        <v>2297649.4360555783</v>
      </c>
      <c r="G11" s="8">
        <v>3046661.4997535758</v>
      </c>
      <c r="H11" s="8">
        <v>2531286.2859304384</v>
      </c>
      <c r="I11" s="8">
        <v>2055097.6732485578</v>
      </c>
      <c r="J11" s="8">
        <v>1546890.9427812905</v>
      </c>
      <c r="K11" s="9">
        <v>719467</v>
      </c>
      <c r="L11" s="10">
        <v>2427141</v>
      </c>
      <c r="M11" s="10">
        <v>2293192</v>
      </c>
      <c r="N11" s="10">
        <v>1753276</v>
      </c>
      <c r="O11" s="11">
        <v>1546891</v>
      </c>
      <c r="P11" s="9">
        <v>2158401</v>
      </c>
      <c r="Q11" s="10">
        <v>7281423</v>
      </c>
      <c r="R11" s="10">
        <v>4586384</v>
      </c>
      <c r="S11" s="10">
        <v>14026208</v>
      </c>
      <c r="T11" s="11">
        <v>3093782</v>
      </c>
    </row>
    <row r="12" spans="1:20" x14ac:dyDescent="0.25">
      <c r="A12" s="7" t="s">
        <v>26</v>
      </c>
      <c r="B12" s="8">
        <v>0</v>
      </c>
      <c r="C12" s="8">
        <v>214525.77967643191</v>
      </c>
      <c r="D12" s="8">
        <v>619255.40447024617</v>
      </c>
      <c r="E12" s="8">
        <v>748298.7380200678</v>
      </c>
      <c r="F12" s="8">
        <v>887573.32766112091</v>
      </c>
      <c r="G12" s="8">
        <v>1176913.8682163579</v>
      </c>
      <c r="H12" s="8">
        <v>977826.36324329732</v>
      </c>
      <c r="I12" s="8">
        <v>793876.49477338616</v>
      </c>
      <c r="J12" s="8">
        <v>597558.14793498721</v>
      </c>
      <c r="K12" s="9">
        <v>277928</v>
      </c>
      <c r="L12" s="10">
        <v>937596</v>
      </c>
      <c r="M12" s="10">
        <v>885852</v>
      </c>
      <c r="N12" s="10">
        <v>677284</v>
      </c>
      <c r="O12" s="11">
        <v>597559</v>
      </c>
      <c r="P12" s="9">
        <v>833784</v>
      </c>
      <c r="Q12" s="10">
        <v>2812788</v>
      </c>
      <c r="R12" s="10">
        <v>1771704</v>
      </c>
      <c r="S12" s="10">
        <v>5418272</v>
      </c>
      <c r="T12" s="11">
        <v>1195118</v>
      </c>
    </row>
    <row r="13" spans="1:20" x14ac:dyDescent="0.25">
      <c r="A13" s="7" t="s">
        <v>27</v>
      </c>
      <c r="B13" s="8">
        <v>12664.101565511857</v>
      </c>
      <c r="C13" s="8">
        <v>46276.801174057837</v>
      </c>
      <c r="D13" s="8">
        <v>75974.743266099642</v>
      </c>
      <c r="E13" s="8">
        <v>93674.246821552733</v>
      </c>
      <c r="F13" s="8">
        <v>109443.45770916955</v>
      </c>
      <c r="G13" s="8">
        <v>133873.09578145485</v>
      </c>
      <c r="H13" s="8">
        <v>138207.9475564319</v>
      </c>
      <c r="I13" s="8">
        <v>144008.33692570531</v>
      </c>
      <c r="J13" s="8">
        <v>146157.52132315963</v>
      </c>
      <c r="K13" s="9">
        <v>44972</v>
      </c>
      <c r="L13" s="10">
        <v>112331</v>
      </c>
      <c r="M13" s="10">
        <v>141109</v>
      </c>
      <c r="N13" s="10">
        <v>94266</v>
      </c>
      <c r="O13" s="11">
        <v>146158</v>
      </c>
      <c r="P13" s="9">
        <v>134916</v>
      </c>
      <c r="Q13" s="10">
        <v>336993</v>
      </c>
      <c r="R13" s="10">
        <v>282218</v>
      </c>
      <c r="S13" s="10">
        <v>754128</v>
      </c>
      <c r="T13" s="11">
        <v>292316</v>
      </c>
    </row>
    <row r="14" spans="1:20" x14ac:dyDescent="0.25">
      <c r="A14" s="7" t="s">
        <v>28</v>
      </c>
      <c r="B14" s="8">
        <v>0</v>
      </c>
      <c r="C14" s="8">
        <v>259207.1319848345</v>
      </c>
      <c r="D14" s="8">
        <v>748233.69760476216</v>
      </c>
      <c r="E14" s="8">
        <v>904154.13029897038</v>
      </c>
      <c r="F14" s="8">
        <v>1072436.7814268349</v>
      </c>
      <c r="G14" s="8">
        <v>1422041.0658041504</v>
      </c>
      <c r="H14" s="8">
        <v>1181487.6868306822</v>
      </c>
      <c r="I14" s="8">
        <v>959224.80585203983</v>
      </c>
      <c r="J14" s="8">
        <v>722017.3442745168</v>
      </c>
      <c r="K14" s="9">
        <v>335814</v>
      </c>
      <c r="L14" s="10">
        <v>1132878</v>
      </c>
      <c r="M14" s="10">
        <v>1070357</v>
      </c>
      <c r="N14" s="10">
        <v>818349</v>
      </c>
      <c r="O14" s="11">
        <v>722018</v>
      </c>
      <c r="P14" s="9">
        <v>1007442</v>
      </c>
      <c r="Q14" s="10">
        <v>3398634</v>
      </c>
      <c r="R14" s="10">
        <v>2140714</v>
      </c>
      <c r="S14" s="10">
        <v>6546792</v>
      </c>
      <c r="T14" s="11">
        <v>1444036</v>
      </c>
    </row>
    <row r="15" spans="1:20" x14ac:dyDescent="0.25">
      <c r="A15" s="7" t="s">
        <v>29</v>
      </c>
      <c r="B15" s="8">
        <v>0</v>
      </c>
      <c r="C15" s="8">
        <v>297531.39064593066</v>
      </c>
      <c r="D15" s="8">
        <v>858861.44749102334</v>
      </c>
      <c r="E15" s="8">
        <v>1037835.0074173651</v>
      </c>
      <c r="F15" s="8">
        <v>1230998.5628653185</v>
      </c>
      <c r="G15" s="8">
        <v>1632292.4937462169</v>
      </c>
      <c r="H15" s="8">
        <v>1356172.8483394654</v>
      </c>
      <c r="I15" s="8">
        <v>1101047.985222599</v>
      </c>
      <c r="J15" s="8">
        <v>828768.95734893368</v>
      </c>
      <c r="K15" s="9">
        <v>385465</v>
      </c>
      <c r="L15" s="10">
        <v>1300376</v>
      </c>
      <c r="M15" s="10">
        <v>1228611</v>
      </c>
      <c r="N15" s="10">
        <v>939343</v>
      </c>
      <c r="O15" s="11">
        <v>828769</v>
      </c>
      <c r="P15" s="9">
        <v>1156395</v>
      </c>
      <c r="Q15" s="10">
        <v>3901128</v>
      </c>
      <c r="R15" s="10">
        <v>2457222</v>
      </c>
      <c r="S15" s="10">
        <v>7514744</v>
      </c>
      <c r="T15" s="11">
        <v>1657538</v>
      </c>
    </row>
    <row r="16" spans="1:20" x14ac:dyDescent="0.25">
      <c r="A16" s="7" t="s">
        <v>30</v>
      </c>
      <c r="B16" s="8">
        <v>0</v>
      </c>
      <c r="C16" s="8">
        <v>94685.498590034375</v>
      </c>
      <c r="D16" s="8">
        <v>273321.49457877182</v>
      </c>
      <c r="E16" s="8">
        <v>330277.50422625622</v>
      </c>
      <c r="F16" s="8">
        <v>391749.29554651561</v>
      </c>
      <c r="G16" s="8">
        <v>519455.8741502827</v>
      </c>
      <c r="H16" s="8">
        <v>431584.38523248176</v>
      </c>
      <c r="I16" s="8">
        <v>350394.21294682293</v>
      </c>
      <c r="J16" s="8">
        <v>263744.95064929372</v>
      </c>
      <c r="K16" s="9">
        <v>122669</v>
      </c>
      <c r="L16" s="10">
        <v>413828</v>
      </c>
      <c r="M16" s="10">
        <v>390990</v>
      </c>
      <c r="N16" s="10">
        <v>298934</v>
      </c>
      <c r="O16" s="11">
        <v>263745</v>
      </c>
      <c r="P16" s="9">
        <v>368007</v>
      </c>
      <c r="Q16" s="10">
        <v>1241484</v>
      </c>
      <c r="R16" s="10">
        <v>781980</v>
      </c>
      <c r="S16" s="10">
        <v>2391472</v>
      </c>
      <c r="T16" s="11">
        <v>527490</v>
      </c>
    </row>
    <row r="17" spans="1:20" x14ac:dyDescent="0.25">
      <c r="A17" s="7" t="s">
        <v>31</v>
      </c>
      <c r="B17" s="8">
        <v>0</v>
      </c>
      <c r="C17" s="8">
        <v>82569.652143311978</v>
      </c>
      <c r="D17" s="8">
        <v>238347.59352510393</v>
      </c>
      <c r="E17" s="8">
        <v>288015.57831785531</v>
      </c>
      <c r="F17" s="8">
        <v>341621.51060445252</v>
      </c>
      <c r="G17" s="8">
        <v>452986.90370843303</v>
      </c>
      <c r="H17" s="8">
        <v>376359.34847241559</v>
      </c>
      <c r="I17" s="8">
        <v>305558.17635092244</v>
      </c>
      <c r="J17" s="8">
        <v>229996.45303614874</v>
      </c>
      <c r="K17" s="9">
        <v>106973</v>
      </c>
      <c r="L17" s="10">
        <v>360875</v>
      </c>
      <c r="M17" s="10">
        <v>340959</v>
      </c>
      <c r="N17" s="10">
        <v>260683</v>
      </c>
      <c r="O17" s="11">
        <v>229997</v>
      </c>
      <c r="P17" s="9">
        <v>320919</v>
      </c>
      <c r="Q17" s="10">
        <v>1082625</v>
      </c>
      <c r="R17" s="10">
        <v>681918</v>
      </c>
      <c r="S17" s="10">
        <v>2085464</v>
      </c>
      <c r="T17" s="11">
        <v>459994</v>
      </c>
    </row>
    <row r="18" spans="1:20" x14ac:dyDescent="0.25">
      <c r="A18" s="7" t="s">
        <v>32</v>
      </c>
      <c r="B18" s="8">
        <v>0</v>
      </c>
      <c r="C18" s="8">
        <v>238335.45173148604</v>
      </c>
      <c r="D18" s="8">
        <v>687984.99082110426</v>
      </c>
      <c r="E18" s="8">
        <v>831350.51659111702</v>
      </c>
      <c r="F18" s="8">
        <v>986082.83961021609</v>
      </c>
      <c r="G18" s="8">
        <v>1307536.552732606</v>
      </c>
      <c r="H18" s="8">
        <v>1086352.8306484031</v>
      </c>
      <c r="I18" s="8">
        <v>881986.83294010872</v>
      </c>
      <c r="J18" s="8">
        <v>663879.6108268461</v>
      </c>
      <c r="K18" s="9">
        <v>308774</v>
      </c>
      <c r="L18" s="10">
        <v>1041657</v>
      </c>
      <c r="M18" s="10">
        <v>984170</v>
      </c>
      <c r="N18" s="10">
        <v>752454</v>
      </c>
      <c r="O18" s="11">
        <v>663880</v>
      </c>
      <c r="P18" s="9">
        <v>926322</v>
      </c>
      <c r="Q18" s="10">
        <v>3124971</v>
      </c>
      <c r="R18" s="10">
        <v>1968340</v>
      </c>
      <c r="S18" s="10">
        <v>6019632</v>
      </c>
      <c r="T18" s="11">
        <v>1327760</v>
      </c>
    </row>
    <row r="19" spans="1:20" x14ac:dyDescent="0.25">
      <c r="A19" s="7" t="s">
        <v>33</v>
      </c>
      <c r="B19" s="8">
        <v>0</v>
      </c>
      <c r="C19" s="8">
        <v>153401.73213836734</v>
      </c>
      <c r="D19" s="8">
        <v>442813.22191235604</v>
      </c>
      <c r="E19" s="8">
        <v>535088.70934938639</v>
      </c>
      <c r="F19" s="8">
        <v>634680.29841631581</v>
      </c>
      <c r="G19" s="8">
        <v>841580.09463647648</v>
      </c>
      <c r="H19" s="8">
        <v>699217.8659288726</v>
      </c>
      <c r="I19" s="8">
        <v>567680.16219708486</v>
      </c>
      <c r="J19" s="8">
        <v>427298.08550227305</v>
      </c>
      <c r="K19" s="9">
        <v>198739</v>
      </c>
      <c r="L19" s="10">
        <v>670450</v>
      </c>
      <c r="M19" s="10">
        <v>633450</v>
      </c>
      <c r="N19" s="10">
        <v>484308</v>
      </c>
      <c r="O19" s="11">
        <v>427299</v>
      </c>
      <c r="P19" s="9">
        <v>596217</v>
      </c>
      <c r="Q19" s="10">
        <v>2011350</v>
      </c>
      <c r="R19" s="10">
        <v>1266900</v>
      </c>
      <c r="S19" s="10">
        <v>3874464</v>
      </c>
      <c r="T19" s="11">
        <v>854598</v>
      </c>
    </row>
    <row r="20" spans="1:20" x14ac:dyDescent="0.25">
      <c r="A20" s="7" t="s">
        <v>34</v>
      </c>
      <c r="B20" s="8">
        <v>0</v>
      </c>
      <c r="C20" s="8">
        <v>12933.155724153847</v>
      </c>
      <c r="D20" s="8">
        <v>37333.166163606969</v>
      </c>
      <c r="E20" s="8">
        <v>45112.825701407135</v>
      </c>
      <c r="F20" s="8">
        <v>53509.298885013297</v>
      </c>
      <c r="G20" s="8">
        <v>70952.826063685716</v>
      </c>
      <c r="H20" s="8">
        <v>58950.400488384475</v>
      </c>
      <c r="I20" s="8">
        <v>47860.580430639937</v>
      </c>
      <c r="J20" s="8">
        <v>36025.099608712415</v>
      </c>
      <c r="K20" s="9">
        <v>16756</v>
      </c>
      <c r="L20" s="10">
        <v>56525</v>
      </c>
      <c r="M20" s="10">
        <v>53406</v>
      </c>
      <c r="N20" s="10">
        <v>40832</v>
      </c>
      <c r="O20" s="11">
        <v>36026</v>
      </c>
      <c r="P20" s="9">
        <v>50268</v>
      </c>
      <c r="Q20" s="10">
        <v>169575</v>
      </c>
      <c r="R20" s="10">
        <v>106812</v>
      </c>
      <c r="S20" s="10">
        <v>326656</v>
      </c>
      <c r="T20" s="11">
        <v>72052</v>
      </c>
    </row>
    <row r="21" spans="1:20" x14ac:dyDescent="0.25">
      <c r="A21" s="7" t="s">
        <v>35</v>
      </c>
      <c r="B21" s="8">
        <v>0</v>
      </c>
      <c r="C21" s="8">
        <v>54140.879186525955</v>
      </c>
      <c r="D21" s="8">
        <v>156284.39663333475</v>
      </c>
      <c r="E21" s="8">
        <v>188851.66916386789</v>
      </c>
      <c r="F21" s="8">
        <v>224001.0518762042</v>
      </c>
      <c r="G21" s="8">
        <v>297023.28385966492</v>
      </c>
      <c r="H21" s="8">
        <v>246778.63461260975</v>
      </c>
      <c r="I21" s="8">
        <v>200354.34182957816</v>
      </c>
      <c r="J21" s="8">
        <v>150808.55803469956</v>
      </c>
      <c r="K21" s="9">
        <v>70142</v>
      </c>
      <c r="L21" s="10">
        <v>236626</v>
      </c>
      <c r="M21" s="10">
        <v>223567</v>
      </c>
      <c r="N21" s="10">
        <v>170930</v>
      </c>
      <c r="O21" s="11">
        <v>150809</v>
      </c>
      <c r="P21" s="9">
        <v>210426</v>
      </c>
      <c r="Q21" s="10">
        <v>709878</v>
      </c>
      <c r="R21" s="10">
        <v>447134</v>
      </c>
      <c r="S21" s="10">
        <v>1367440</v>
      </c>
      <c r="T21" s="11">
        <v>301618</v>
      </c>
    </row>
    <row r="22" spans="1:20" x14ac:dyDescent="0.25">
      <c r="A22" s="7" t="s">
        <v>36</v>
      </c>
      <c r="B22" s="8">
        <v>0</v>
      </c>
      <c r="C22" s="8">
        <v>71307.417299436551</v>
      </c>
      <c r="D22" s="8">
        <v>205837.74876890669</v>
      </c>
      <c r="E22" s="8">
        <v>248731.18026709984</v>
      </c>
      <c r="F22" s="8">
        <v>295025.43589326151</v>
      </c>
      <c r="G22" s="8">
        <v>391200.94775079278</v>
      </c>
      <c r="H22" s="8">
        <v>325025.1444621156</v>
      </c>
      <c r="I22" s="8">
        <v>263881.02438039519</v>
      </c>
      <c r="J22" s="8">
        <v>198625.67696874245</v>
      </c>
      <c r="K22" s="9">
        <v>92382</v>
      </c>
      <c r="L22" s="10">
        <v>311653</v>
      </c>
      <c r="M22" s="10">
        <v>294454</v>
      </c>
      <c r="N22" s="10">
        <v>225127</v>
      </c>
      <c r="O22" s="11">
        <v>198626</v>
      </c>
      <c r="P22" s="9">
        <v>277146</v>
      </c>
      <c r="Q22" s="10">
        <v>934959</v>
      </c>
      <c r="R22" s="10">
        <v>588908</v>
      </c>
      <c r="S22" s="10">
        <v>1801016</v>
      </c>
      <c r="T22" s="11">
        <v>397252</v>
      </c>
    </row>
    <row r="23" spans="1:20" x14ac:dyDescent="0.25">
      <c r="A23" s="7" t="s">
        <v>37</v>
      </c>
      <c r="B23" s="8">
        <v>0</v>
      </c>
      <c r="C23" s="8">
        <v>197537.86205173997</v>
      </c>
      <c r="D23" s="8">
        <v>570217.66263962386</v>
      </c>
      <c r="E23" s="8">
        <v>689042.28250540025</v>
      </c>
      <c r="F23" s="8">
        <v>817287.96336167445</v>
      </c>
      <c r="G23" s="8">
        <v>1083716.1375064505</v>
      </c>
      <c r="H23" s="8">
        <v>900394.0204494202</v>
      </c>
      <c r="I23" s="8">
        <v>731010.81719500455</v>
      </c>
      <c r="J23" s="8">
        <v>550238.57353048376</v>
      </c>
      <c r="K23" s="9">
        <v>255919</v>
      </c>
      <c r="L23" s="10">
        <v>863349</v>
      </c>
      <c r="M23" s="10">
        <v>815703</v>
      </c>
      <c r="N23" s="10">
        <v>623651</v>
      </c>
      <c r="O23" s="11">
        <v>550239</v>
      </c>
      <c r="P23" s="9">
        <v>767757</v>
      </c>
      <c r="Q23" s="10">
        <v>2590047</v>
      </c>
      <c r="R23" s="10">
        <v>1631406</v>
      </c>
      <c r="S23" s="10">
        <v>4989208</v>
      </c>
      <c r="T23" s="11">
        <v>1100478</v>
      </c>
    </row>
    <row r="24" spans="1:20" x14ac:dyDescent="0.25">
      <c r="A24" s="7" t="s">
        <v>38</v>
      </c>
      <c r="B24" s="8">
        <v>0</v>
      </c>
      <c r="C24" s="8">
        <v>90758.067362211688</v>
      </c>
      <c r="D24" s="8">
        <v>261984.47477079014</v>
      </c>
      <c r="E24" s="8">
        <v>316578.02327868406</v>
      </c>
      <c r="F24" s="8">
        <v>375500.04471383465</v>
      </c>
      <c r="G24" s="8">
        <v>497909.52067489963</v>
      </c>
      <c r="H24" s="8">
        <v>413682.82673362718</v>
      </c>
      <c r="I24" s="8">
        <v>335860.31710777682</v>
      </c>
      <c r="J24" s="8">
        <v>252805.15341755992</v>
      </c>
      <c r="K24" s="9">
        <v>117581</v>
      </c>
      <c r="L24" s="10">
        <v>396663</v>
      </c>
      <c r="M24" s="10">
        <v>374772</v>
      </c>
      <c r="N24" s="10">
        <v>286535</v>
      </c>
      <c r="O24" s="11">
        <v>252806</v>
      </c>
      <c r="P24" s="9">
        <v>352743</v>
      </c>
      <c r="Q24" s="10">
        <v>1189989</v>
      </c>
      <c r="R24" s="10">
        <v>749544</v>
      </c>
      <c r="S24" s="10">
        <v>2292280</v>
      </c>
      <c r="T24" s="11">
        <v>505612</v>
      </c>
    </row>
    <row r="25" spans="1:20" x14ac:dyDescent="0.25">
      <c r="A25" s="7" t="s">
        <v>39</v>
      </c>
      <c r="B25" s="8">
        <v>0</v>
      </c>
      <c r="C25" s="8">
        <v>130004.45125922472</v>
      </c>
      <c r="D25" s="8">
        <v>375274.05409685639</v>
      </c>
      <c r="E25" s="8">
        <v>453475.41428820096</v>
      </c>
      <c r="F25" s="8">
        <v>537877.00288957322</v>
      </c>
      <c r="G25" s="8">
        <v>713219.83701732394</v>
      </c>
      <c r="H25" s="8">
        <v>592571.1118355348</v>
      </c>
      <c r="I25" s="8">
        <v>481095.92341898556</v>
      </c>
      <c r="J25" s="8">
        <v>362125.33167313901</v>
      </c>
      <c r="K25" s="9">
        <v>168427</v>
      </c>
      <c r="L25" s="10">
        <v>568191</v>
      </c>
      <c r="M25" s="10">
        <v>536834</v>
      </c>
      <c r="N25" s="10">
        <v>410440</v>
      </c>
      <c r="O25" s="11">
        <v>362126</v>
      </c>
      <c r="P25" s="9">
        <v>505281</v>
      </c>
      <c r="Q25" s="10">
        <v>1704573</v>
      </c>
      <c r="R25" s="10">
        <v>1073668</v>
      </c>
      <c r="S25" s="10">
        <v>3283520</v>
      </c>
      <c r="T25" s="11">
        <v>724252</v>
      </c>
    </row>
    <row r="26" spans="1:20" x14ac:dyDescent="0.25">
      <c r="A26" s="7" t="s">
        <v>40</v>
      </c>
      <c r="B26" s="8">
        <v>0</v>
      </c>
      <c r="C26" s="8">
        <v>211786.67917363593</v>
      </c>
      <c r="D26" s="8">
        <v>611348.64942988718</v>
      </c>
      <c r="E26" s="8">
        <v>738744.33643418911</v>
      </c>
      <c r="F26" s="8">
        <v>876240.64516612317</v>
      </c>
      <c r="G26" s="8">
        <v>1161886.8380242696</v>
      </c>
      <c r="H26" s="8">
        <v>965341.31511879398</v>
      </c>
      <c r="I26" s="8">
        <v>783740.14887933328</v>
      </c>
      <c r="J26" s="8">
        <v>589928.42704117531</v>
      </c>
      <c r="K26" s="9">
        <v>274379</v>
      </c>
      <c r="L26" s="10">
        <v>925624</v>
      </c>
      <c r="M26" s="10">
        <v>874541</v>
      </c>
      <c r="N26" s="10">
        <v>668637</v>
      </c>
      <c r="O26" s="11">
        <v>589929</v>
      </c>
      <c r="P26" s="9">
        <v>823137</v>
      </c>
      <c r="Q26" s="10">
        <v>2776872</v>
      </c>
      <c r="R26" s="10">
        <v>1749082</v>
      </c>
      <c r="S26" s="10">
        <v>5349096</v>
      </c>
      <c r="T26" s="11">
        <v>1179858</v>
      </c>
    </row>
    <row r="27" spans="1:20" x14ac:dyDescent="0.25">
      <c r="A27" s="7" t="s">
        <v>41</v>
      </c>
      <c r="B27" s="8">
        <v>56649.791816664227</v>
      </c>
      <c r="C27" s="8">
        <v>207008.0644007833</v>
      </c>
      <c r="D27" s="8">
        <v>339854.61717000208</v>
      </c>
      <c r="E27" s="8">
        <v>419029.06049611262</v>
      </c>
      <c r="F27" s="8">
        <v>489568.80698151299</v>
      </c>
      <c r="G27" s="8">
        <v>598848.87740674405</v>
      </c>
      <c r="H27" s="8">
        <v>618239.78716360393</v>
      </c>
      <c r="I27" s="8">
        <v>644186.42447736196</v>
      </c>
      <c r="J27" s="8">
        <v>653800.28046719183</v>
      </c>
      <c r="K27" s="9">
        <v>201171</v>
      </c>
      <c r="L27" s="10">
        <v>502483</v>
      </c>
      <c r="M27" s="10">
        <v>631214</v>
      </c>
      <c r="N27" s="10">
        <v>421674</v>
      </c>
      <c r="O27" s="11">
        <v>653801</v>
      </c>
      <c r="P27" s="9">
        <v>603513</v>
      </c>
      <c r="Q27" s="10">
        <v>1507449</v>
      </c>
      <c r="R27" s="10">
        <v>1262428</v>
      </c>
      <c r="S27" s="10">
        <v>3373392</v>
      </c>
      <c r="T27" s="11">
        <v>1307602</v>
      </c>
    </row>
    <row r="28" spans="1:20" x14ac:dyDescent="0.25">
      <c r="A28" s="7" t="s">
        <v>42</v>
      </c>
      <c r="B28" s="8">
        <v>0</v>
      </c>
      <c r="C28" s="8">
        <v>68463.878551062109</v>
      </c>
      <c r="D28" s="8">
        <v>197629.51971407066</v>
      </c>
      <c r="E28" s="8">
        <v>238812.48210350785</v>
      </c>
      <c r="F28" s="8">
        <v>283260.6533434217</v>
      </c>
      <c r="G28" s="8">
        <v>375600.95695798384</v>
      </c>
      <c r="H28" s="8">
        <v>312064.05811968062</v>
      </c>
      <c r="I28" s="8">
        <v>253358.1931490314</v>
      </c>
      <c r="J28" s="8">
        <v>190705.04500263155</v>
      </c>
      <c r="K28" s="9">
        <v>88698</v>
      </c>
      <c r="L28" s="10">
        <v>299225</v>
      </c>
      <c r="M28" s="10">
        <v>282712</v>
      </c>
      <c r="N28" s="10">
        <v>216149</v>
      </c>
      <c r="O28" s="11">
        <v>190706</v>
      </c>
      <c r="P28" s="9">
        <v>266094</v>
      </c>
      <c r="Q28" s="10">
        <v>897675</v>
      </c>
      <c r="R28" s="10">
        <v>565424</v>
      </c>
      <c r="S28" s="10">
        <v>1729192</v>
      </c>
      <c r="T28" s="11">
        <v>381412</v>
      </c>
    </row>
    <row r="29" spans="1:20" x14ac:dyDescent="0.25">
      <c r="A29" s="7" t="s">
        <v>43</v>
      </c>
      <c r="B29" s="8">
        <v>103501.75168424386</v>
      </c>
      <c r="C29" s="8">
        <v>378213.16886010516</v>
      </c>
      <c r="D29" s="8">
        <v>620929.87576921692</v>
      </c>
      <c r="E29" s="8">
        <v>765585.19241005857</v>
      </c>
      <c r="F29" s="8">
        <v>894464.5243629386</v>
      </c>
      <c r="G29" s="8">
        <v>1094124.1938952419</v>
      </c>
      <c r="H29" s="8">
        <v>1129552.2698373622</v>
      </c>
      <c r="I29" s="8">
        <v>1176957.9588287866</v>
      </c>
      <c r="J29" s="8">
        <v>1194522.911911187</v>
      </c>
      <c r="K29" s="9">
        <v>367549</v>
      </c>
      <c r="L29" s="10">
        <v>918058</v>
      </c>
      <c r="M29" s="10">
        <v>1153256</v>
      </c>
      <c r="N29" s="10">
        <v>770417</v>
      </c>
      <c r="O29" s="11">
        <v>1194523</v>
      </c>
      <c r="P29" s="9">
        <v>1102647</v>
      </c>
      <c r="Q29" s="10">
        <v>2754174</v>
      </c>
      <c r="R29" s="10">
        <v>2306512</v>
      </c>
      <c r="S29" s="10">
        <v>6163336</v>
      </c>
      <c r="T29" s="11">
        <v>2389046</v>
      </c>
    </row>
    <row r="30" spans="1:20" x14ac:dyDescent="0.25">
      <c r="A30" s="7" t="s">
        <v>44</v>
      </c>
      <c r="B30" s="8">
        <v>0</v>
      </c>
      <c r="C30" s="8">
        <v>22621.416736348758</v>
      </c>
      <c r="D30" s="8">
        <v>65299.539252981602</v>
      </c>
      <c r="E30" s="8">
        <v>78906.962238140302</v>
      </c>
      <c r="F30" s="8">
        <v>93593.255595545823</v>
      </c>
      <c r="G30" s="8">
        <v>124103.77492097451</v>
      </c>
      <c r="H30" s="8">
        <v>103110.30073904485</v>
      </c>
      <c r="I30" s="8">
        <v>83713.067271203676</v>
      </c>
      <c r="J30" s="8">
        <v>63011.596597045958</v>
      </c>
      <c r="K30" s="9">
        <v>29307</v>
      </c>
      <c r="L30" s="10">
        <v>98868</v>
      </c>
      <c r="M30" s="10">
        <v>93412</v>
      </c>
      <c r="N30" s="10">
        <v>71419</v>
      </c>
      <c r="O30" s="11">
        <v>63012</v>
      </c>
      <c r="P30" s="9">
        <v>87921</v>
      </c>
      <c r="Q30" s="10">
        <v>296604</v>
      </c>
      <c r="R30" s="10">
        <v>186824</v>
      </c>
      <c r="S30" s="10">
        <v>571352</v>
      </c>
      <c r="T30" s="11">
        <v>126024</v>
      </c>
    </row>
    <row r="31" spans="1:20" x14ac:dyDescent="0.25">
      <c r="A31" s="7" t="s">
        <v>45</v>
      </c>
      <c r="B31" s="8">
        <v>0</v>
      </c>
      <c r="C31" s="8">
        <v>99307.32123210968</v>
      </c>
      <c r="D31" s="8">
        <v>286662.96176245919</v>
      </c>
      <c r="E31" s="8">
        <v>346399.12865588872</v>
      </c>
      <c r="F31" s="8">
        <v>410871.50318269629</v>
      </c>
      <c r="G31" s="8">
        <v>544811.74127310177</v>
      </c>
      <c r="H31" s="8">
        <v>452651.0376062548</v>
      </c>
      <c r="I31" s="8">
        <v>367497.78140413924</v>
      </c>
      <c r="J31" s="8">
        <v>276618.96412332996</v>
      </c>
      <c r="K31" s="9">
        <v>128657</v>
      </c>
      <c r="L31" s="10">
        <v>434028</v>
      </c>
      <c r="M31" s="10">
        <v>410075</v>
      </c>
      <c r="N31" s="10">
        <v>313526</v>
      </c>
      <c r="O31" s="11">
        <v>276619</v>
      </c>
      <c r="P31" s="9">
        <v>385971</v>
      </c>
      <c r="Q31" s="10">
        <v>1302084</v>
      </c>
      <c r="R31" s="10">
        <v>820150</v>
      </c>
      <c r="S31" s="10">
        <v>2508208</v>
      </c>
      <c r="T31" s="11">
        <v>553238</v>
      </c>
    </row>
    <row r="32" spans="1:20" x14ac:dyDescent="0.25">
      <c r="A32" s="7" t="s">
        <v>46</v>
      </c>
      <c r="B32" s="8">
        <v>70818.521153077309</v>
      </c>
      <c r="C32" s="8">
        <v>258783.03375003827</v>
      </c>
      <c r="D32" s="8">
        <v>424855.9548623953</v>
      </c>
      <c r="E32" s="8">
        <v>523832.78795684461</v>
      </c>
      <c r="F32" s="8">
        <v>612015.29257709172</v>
      </c>
      <c r="G32" s="8">
        <v>748627.49768571614</v>
      </c>
      <c r="H32" s="8">
        <v>772868.28496411955</v>
      </c>
      <c r="I32" s="8">
        <v>805304.45859388891</v>
      </c>
      <c r="J32" s="8">
        <v>817322.84457457892</v>
      </c>
      <c r="K32" s="9">
        <v>251486</v>
      </c>
      <c r="L32" s="10">
        <v>628159</v>
      </c>
      <c r="M32" s="10">
        <v>789087</v>
      </c>
      <c r="N32" s="10">
        <v>527139</v>
      </c>
      <c r="O32" s="11">
        <v>817323</v>
      </c>
      <c r="P32" s="9">
        <v>754458</v>
      </c>
      <c r="Q32" s="10">
        <v>1884477</v>
      </c>
      <c r="R32" s="10">
        <v>1578174</v>
      </c>
      <c r="S32" s="10">
        <v>4217112</v>
      </c>
      <c r="T32" s="11">
        <v>1634646</v>
      </c>
    </row>
    <row r="33" spans="1:20" x14ac:dyDescent="0.25">
      <c r="A33" s="7" t="s">
        <v>47</v>
      </c>
      <c r="B33" s="8">
        <v>0</v>
      </c>
      <c r="C33" s="8">
        <v>165412.17063111527</v>
      </c>
      <c r="D33" s="8">
        <v>477482.84976738406</v>
      </c>
      <c r="E33" s="8">
        <v>576982.95618884114</v>
      </c>
      <c r="F33" s="8">
        <v>684371.97125748277</v>
      </c>
      <c r="G33" s="8">
        <v>907470.78454234579</v>
      </c>
      <c r="H33" s="8">
        <v>753962.4444594091</v>
      </c>
      <c r="I33" s="8">
        <v>612126.12494196044</v>
      </c>
      <c r="J33" s="8">
        <v>460752.97093580215</v>
      </c>
      <c r="K33" s="9">
        <v>214299</v>
      </c>
      <c r="L33" s="10">
        <v>722942</v>
      </c>
      <c r="M33" s="10">
        <v>683045</v>
      </c>
      <c r="N33" s="10">
        <v>522227</v>
      </c>
      <c r="O33" s="11">
        <v>460753</v>
      </c>
      <c r="P33" s="9">
        <v>642897</v>
      </c>
      <c r="Q33" s="10">
        <v>2168826</v>
      </c>
      <c r="R33" s="10">
        <v>1366090</v>
      </c>
      <c r="S33" s="10">
        <v>4177816</v>
      </c>
      <c r="T33" s="11">
        <v>921506</v>
      </c>
    </row>
    <row r="34" spans="1:20" x14ac:dyDescent="0.25">
      <c r="A34" s="7" t="s">
        <v>48</v>
      </c>
      <c r="B34" s="8">
        <v>0</v>
      </c>
      <c r="C34" s="8">
        <v>219215.8886970366</v>
      </c>
      <c r="D34" s="8">
        <v>632793.98879770911</v>
      </c>
      <c r="E34" s="8">
        <v>764658.55578457389</v>
      </c>
      <c r="F34" s="8">
        <v>906978.06156671641</v>
      </c>
      <c r="G34" s="8">
        <v>1202644.3625099661</v>
      </c>
      <c r="H34" s="8">
        <v>999204.27061531425</v>
      </c>
      <c r="I34" s="8">
        <v>811232.76456529007</v>
      </c>
      <c r="J34" s="8">
        <v>610622.37203053827</v>
      </c>
      <c r="K34" s="9">
        <v>284004</v>
      </c>
      <c r="L34" s="10">
        <v>958094</v>
      </c>
      <c r="M34" s="10">
        <v>905219</v>
      </c>
      <c r="N34" s="10">
        <v>692091</v>
      </c>
      <c r="O34" s="11">
        <v>610623</v>
      </c>
      <c r="P34" s="9">
        <v>852012</v>
      </c>
      <c r="Q34" s="10">
        <v>2874282</v>
      </c>
      <c r="R34" s="10">
        <v>1810438</v>
      </c>
      <c r="S34" s="10">
        <v>5536728</v>
      </c>
      <c r="T34" s="11">
        <v>1221246</v>
      </c>
    </row>
    <row r="35" spans="1:20" x14ac:dyDescent="0.25">
      <c r="A35" s="7" t="s">
        <v>49</v>
      </c>
      <c r="B35" s="8">
        <v>0</v>
      </c>
      <c r="C35" s="8">
        <v>77704.908214209776</v>
      </c>
      <c r="D35" s="8">
        <v>224304.90376537378</v>
      </c>
      <c r="E35" s="8">
        <v>271046.60727657267</v>
      </c>
      <c r="F35" s="8">
        <v>321494.24681412854</v>
      </c>
      <c r="G35" s="8">
        <v>426298.34159661003</v>
      </c>
      <c r="H35" s="8">
        <v>354185.44064894255</v>
      </c>
      <c r="I35" s="8">
        <v>287555.65066738555</v>
      </c>
      <c r="J35" s="8">
        <v>216445.78617999348</v>
      </c>
      <c r="K35" s="9">
        <v>100670</v>
      </c>
      <c r="L35" s="10">
        <v>339614</v>
      </c>
      <c r="M35" s="10">
        <v>320871</v>
      </c>
      <c r="N35" s="10">
        <v>245324</v>
      </c>
      <c r="O35" s="11">
        <v>216446</v>
      </c>
      <c r="P35" s="9">
        <v>302010</v>
      </c>
      <c r="Q35" s="10">
        <v>1018842</v>
      </c>
      <c r="R35" s="10">
        <v>641742</v>
      </c>
      <c r="S35" s="10">
        <v>1962592</v>
      </c>
      <c r="T35" s="11">
        <v>432892</v>
      </c>
    </row>
    <row r="36" spans="1:20" x14ac:dyDescent="0.25">
      <c r="A36" s="7" t="s">
        <v>50</v>
      </c>
      <c r="B36" s="8">
        <v>0</v>
      </c>
      <c r="C36" s="8">
        <v>300906.14092965494</v>
      </c>
      <c r="D36" s="8">
        <v>868603.08486013499</v>
      </c>
      <c r="E36" s="8">
        <v>1049606.6526818767</v>
      </c>
      <c r="F36" s="8">
        <v>1244961.1660725803</v>
      </c>
      <c r="G36" s="8">
        <v>1650806.7740190718</v>
      </c>
      <c r="H36" s="8">
        <v>1371555.2410838977</v>
      </c>
      <c r="I36" s="8">
        <v>1113536.6237909773</v>
      </c>
      <c r="J36" s="8">
        <v>838169.27059952286</v>
      </c>
      <c r="K36" s="9">
        <v>389837</v>
      </c>
      <c r="L36" s="10">
        <v>1315125</v>
      </c>
      <c r="M36" s="10">
        <v>1242546</v>
      </c>
      <c r="N36" s="10">
        <v>949997</v>
      </c>
      <c r="O36" s="11">
        <v>838170</v>
      </c>
      <c r="P36" s="9">
        <v>1169511</v>
      </c>
      <c r="Q36" s="10">
        <v>3945375</v>
      </c>
      <c r="R36" s="10">
        <v>2485092</v>
      </c>
      <c r="S36" s="10">
        <v>7599976</v>
      </c>
      <c r="T36" s="11">
        <v>1676340</v>
      </c>
    </row>
    <row r="37" spans="1:20" x14ac:dyDescent="0.25">
      <c r="A37" s="7" t="s">
        <v>51</v>
      </c>
      <c r="B37" s="8">
        <v>0</v>
      </c>
      <c r="C37" s="8">
        <v>184044.54833030218</v>
      </c>
      <c r="D37" s="8">
        <v>531267.53059108451</v>
      </c>
      <c r="E37" s="8">
        <v>641975.54001556966</v>
      </c>
      <c r="F37" s="8">
        <v>761461.08148772991</v>
      </c>
      <c r="G37" s="8">
        <v>1009690.2182397465</v>
      </c>
      <c r="H37" s="8">
        <v>838890.37317572173</v>
      </c>
      <c r="I37" s="8">
        <v>681077.30982722086</v>
      </c>
      <c r="J37" s="8">
        <v>512653.16272787732</v>
      </c>
      <c r="K37" s="9">
        <v>238438</v>
      </c>
      <c r="L37" s="10">
        <v>804376</v>
      </c>
      <c r="M37" s="10">
        <v>759984</v>
      </c>
      <c r="N37" s="10">
        <v>581051</v>
      </c>
      <c r="O37" s="11">
        <v>512654</v>
      </c>
      <c r="P37" s="9">
        <v>715314</v>
      </c>
      <c r="Q37" s="10">
        <v>2413128</v>
      </c>
      <c r="R37" s="10">
        <v>1519968</v>
      </c>
      <c r="S37" s="10">
        <v>4648408</v>
      </c>
      <c r="T37" s="11">
        <v>1025308</v>
      </c>
    </row>
    <row r="38" spans="1:20" x14ac:dyDescent="0.25">
      <c r="A38" s="7" t="s">
        <v>52</v>
      </c>
      <c r="B38" s="8">
        <v>60947.344621340271</v>
      </c>
      <c r="C38" s="8">
        <v>222712.06011245778</v>
      </c>
      <c r="D38" s="8">
        <v>365636.58593570924</v>
      </c>
      <c r="E38" s="8">
        <v>450817.34173117473</v>
      </c>
      <c r="F38" s="8">
        <v>526708.35740270989</v>
      </c>
      <c r="G38" s="8">
        <v>644278.60609851661</v>
      </c>
      <c r="H38" s="8">
        <v>665140.54436119192</v>
      </c>
      <c r="I38" s="8">
        <v>693055.53919902549</v>
      </c>
      <c r="J38" s="8">
        <v>703398.71920661279</v>
      </c>
      <c r="K38" s="9">
        <v>216432</v>
      </c>
      <c r="L38" s="10">
        <v>540602</v>
      </c>
      <c r="M38" s="10">
        <v>679099</v>
      </c>
      <c r="N38" s="10">
        <v>453663</v>
      </c>
      <c r="O38" s="11">
        <v>703399</v>
      </c>
      <c r="P38" s="9">
        <v>649296</v>
      </c>
      <c r="Q38" s="10">
        <v>1621806</v>
      </c>
      <c r="R38" s="10">
        <v>1358198</v>
      </c>
      <c r="S38" s="10">
        <v>3629304</v>
      </c>
      <c r="T38" s="11">
        <v>1406798</v>
      </c>
    </row>
    <row r="39" spans="1:20" x14ac:dyDescent="0.25">
      <c r="A39" s="7" t="s">
        <v>53</v>
      </c>
      <c r="B39" s="8">
        <v>0</v>
      </c>
      <c r="C39" s="8">
        <v>398253.78464220435</v>
      </c>
      <c r="D39" s="8">
        <v>1149609.1931813112</v>
      </c>
      <c r="E39" s="8">
        <v>1389170.1263548303</v>
      </c>
      <c r="F39" s="8">
        <v>1647724.7509444689</v>
      </c>
      <c r="G39" s="8">
        <v>2184867.4920189753</v>
      </c>
      <c r="H39" s="8">
        <v>1815273.9054109524</v>
      </c>
      <c r="I39" s="8">
        <v>1473782.4006926215</v>
      </c>
      <c r="J39" s="8">
        <v>1109329.5841545875</v>
      </c>
      <c r="K39" s="9">
        <v>515955</v>
      </c>
      <c r="L39" s="10">
        <v>1740588</v>
      </c>
      <c r="M39" s="10">
        <v>1644529</v>
      </c>
      <c r="N39" s="10">
        <v>1257336</v>
      </c>
      <c r="O39" s="11">
        <v>1109330</v>
      </c>
      <c r="P39" s="9">
        <v>1547865</v>
      </c>
      <c r="Q39" s="10">
        <v>5221764</v>
      </c>
      <c r="R39" s="10">
        <v>3289058</v>
      </c>
      <c r="S39" s="10">
        <v>10058688</v>
      </c>
      <c r="T39" s="11">
        <v>2218660</v>
      </c>
    </row>
    <row r="40" spans="1:20" x14ac:dyDescent="0.25">
      <c r="A40" s="7" t="s">
        <v>54</v>
      </c>
      <c r="B40" s="8">
        <v>0</v>
      </c>
      <c r="C40" s="8">
        <v>22183.186073309338</v>
      </c>
      <c r="D40" s="8">
        <v>64034.531817040537</v>
      </c>
      <c r="E40" s="8">
        <v>77378.346644207006</v>
      </c>
      <c r="F40" s="8">
        <v>91780.13155766236</v>
      </c>
      <c r="G40" s="8">
        <v>121699.58953315465</v>
      </c>
      <c r="H40" s="8">
        <v>101112.80889378571</v>
      </c>
      <c r="I40" s="8">
        <v>82091.34598809875</v>
      </c>
      <c r="J40" s="8">
        <v>61790.912053821688</v>
      </c>
      <c r="K40" s="9">
        <v>28740</v>
      </c>
      <c r="L40" s="10">
        <v>96953</v>
      </c>
      <c r="M40" s="10">
        <v>91603</v>
      </c>
      <c r="N40" s="10">
        <v>70035</v>
      </c>
      <c r="O40" s="11">
        <v>61791</v>
      </c>
      <c r="P40" s="9">
        <v>86220</v>
      </c>
      <c r="Q40" s="10">
        <v>290859</v>
      </c>
      <c r="R40" s="10">
        <v>183206</v>
      </c>
      <c r="S40" s="10">
        <v>560280</v>
      </c>
      <c r="T40" s="11">
        <v>123582</v>
      </c>
    </row>
    <row r="41" spans="1:20" x14ac:dyDescent="0.25">
      <c r="A41" s="7" t="s">
        <v>55</v>
      </c>
      <c r="B41" s="8">
        <v>0</v>
      </c>
      <c r="C41" s="8">
        <v>109240.2142492264</v>
      </c>
      <c r="D41" s="8">
        <v>315335.49562832748</v>
      </c>
      <c r="E41" s="8">
        <v>381046.5790499979</v>
      </c>
      <c r="F41" s="8">
        <v>451967.5939266691</v>
      </c>
      <c r="G41" s="8">
        <v>599304.77032064227</v>
      </c>
      <c r="H41" s="8">
        <v>497925.99090119911</v>
      </c>
      <c r="I41" s="8">
        <v>404255.5561726602</v>
      </c>
      <c r="J41" s="8">
        <v>304286.87967127515</v>
      </c>
      <c r="K41" s="9">
        <v>141526</v>
      </c>
      <c r="L41" s="10">
        <v>477440</v>
      </c>
      <c r="M41" s="10">
        <v>451091</v>
      </c>
      <c r="N41" s="10">
        <v>344885</v>
      </c>
      <c r="O41" s="11">
        <v>304287</v>
      </c>
      <c r="P41" s="9">
        <v>424578</v>
      </c>
      <c r="Q41" s="10">
        <v>1432320</v>
      </c>
      <c r="R41" s="10">
        <v>902182</v>
      </c>
      <c r="S41" s="10">
        <v>2759080</v>
      </c>
      <c r="T41" s="11">
        <v>608574</v>
      </c>
    </row>
    <row r="42" spans="1:20" x14ac:dyDescent="0.25">
      <c r="A42" s="7" t="s">
        <v>56</v>
      </c>
      <c r="B42" s="8">
        <v>0</v>
      </c>
      <c r="C42" s="8">
        <v>14732.501646917321</v>
      </c>
      <c r="D42" s="8">
        <v>42527.202464807728</v>
      </c>
      <c r="E42" s="8">
        <v>51389.219546922119</v>
      </c>
      <c r="F42" s="8">
        <v>60953.865457336069</v>
      </c>
      <c r="G42" s="8">
        <v>80824.251182908978</v>
      </c>
      <c r="H42" s="8">
        <v>67151.969001624355</v>
      </c>
      <c r="I42" s="8">
        <v>54519.260036432701</v>
      </c>
      <c r="J42" s="8">
        <v>41037.149063666729</v>
      </c>
      <c r="K42" s="9">
        <v>19087</v>
      </c>
      <c r="L42" s="10">
        <v>64390</v>
      </c>
      <c r="M42" s="10">
        <v>60836</v>
      </c>
      <c r="N42" s="10">
        <v>46513</v>
      </c>
      <c r="O42" s="11">
        <v>41038</v>
      </c>
      <c r="P42" s="9">
        <v>57261</v>
      </c>
      <c r="Q42" s="10">
        <v>193170</v>
      </c>
      <c r="R42" s="10">
        <v>121672</v>
      </c>
      <c r="S42" s="10">
        <v>372104</v>
      </c>
      <c r="T42" s="11">
        <v>82076</v>
      </c>
    </row>
    <row r="43" spans="1:20" x14ac:dyDescent="0.25">
      <c r="A43" s="7" t="s">
        <v>57</v>
      </c>
      <c r="B43" s="8">
        <v>0</v>
      </c>
      <c r="C43" s="8">
        <v>113659.80792929161</v>
      </c>
      <c r="D43" s="8">
        <v>328093.20370458259</v>
      </c>
      <c r="E43" s="8">
        <v>396462.79792281805</v>
      </c>
      <c r="F43" s="8">
        <v>470253.10476570285</v>
      </c>
      <c r="G43" s="8">
        <v>623551.18537525926</v>
      </c>
      <c r="H43" s="8">
        <v>518070.86683037406</v>
      </c>
      <c r="I43" s="8">
        <v>420610.75387591438</v>
      </c>
      <c r="J43" s="8">
        <v>316597.587587444</v>
      </c>
      <c r="K43" s="9">
        <v>147252</v>
      </c>
      <c r="L43" s="10">
        <v>496756</v>
      </c>
      <c r="M43" s="10">
        <v>469341</v>
      </c>
      <c r="N43" s="10">
        <v>358838</v>
      </c>
      <c r="O43" s="11">
        <v>316598</v>
      </c>
      <c r="P43" s="9">
        <v>441756</v>
      </c>
      <c r="Q43" s="10">
        <v>1490268</v>
      </c>
      <c r="R43" s="10">
        <v>938682</v>
      </c>
      <c r="S43" s="10">
        <v>2870704</v>
      </c>
      <c r="T43" s="11">
        <v>633196</v>
      </c>
    </row>
    <row r="44" spans="1:20" x14ac:dyDescent="0.25">
      <c r="A44" s="7" t="s">
        <v>58</v>
      </c>
      <c r="B44" s="8">
        <v>0</v>
      </c>
      <c r="C44" s="8">
        <v>1989885.4961504971</v>
      </c>
      <c r="D44" s="8">
        <v>4188364.3469673041</v>
      </c>
      <c r="E44" s="8">
        <v>5205070.1763746105</v>
      </c>
      <c r="F44" s="8">
        <v>6547566.8383231163</v>
      </c>
      <c r="G44" s="8">
        <v>8211692.6600537524</v>
      </c>
      <c r="H44" s="8">
        <v>8144293.5705289356</v>
      </c>
      <c r="I44" s="8">
        <v>8343188.982672954</v>
      </c>
      <c r="J44" s="8">
        <v>8516407.4445871282</v>
      </c>
      <c r="K44" s="9">
        <v>2059417</v>
      </c>
      <c r="L44" s="10">
        <v>6654777</v>
      </c>
      <c r="M44" s="10">
        <v>8243742</v>
      </c>
      <c r="N44" s="10">
        <v>5328758</v>
      </c>
      <c r="O44" s="11">
        <v>8516408</v>
      </c>
      <c r="P44" s="9">
        <v>6178251</v>
      </c>
      <c r="Q44" s="10">
        <v>19964331</v>
      </c>
      <c r="R44" s="10">
        <v>16487484</v>
      </c>
      <c r="S44" s="10">
        <v>42630064</v>
      </c>
      <c r="T44" s="11">
        <v>17032816</v>
      </c>
    </row>
    <row r="45" spans="1:20" x14ac:dyDescent="0.25">
      <c r="A45" s="7" t="s">
        <v>59</v>
      </c>
      <c r="B45" s="8">
        <v>131919.92203461772</v>
      </c>
      <c r="C45" s="8">
        <v>482058.041884195</v>
      </c>
      <c r="D45" s="8">
        <v>791416.75833984592</v>
      </c>
      <c r="E45" s="8">
        <v>975789.65814708441</v>
      </c>
      <c r="F45" s="8">
        <v>1140055.0077323297</v>
      </c>
      <c r="G45" s="8">
        <v>1394534.6431931136</v>
      </c>
      <c r="H45" s="8">
        <v>1439690.1013382003</v>
      </c>
      <c r="I45" s="8">
        <v>1500111.8303812465</v>
      </c>
      <c r="J45" s="8">
        <v>1522499.5407674536</v>
      </c>
      <c r="K45" s="9">
        <v>468465</v>
      </c>
      <c r="L45" s="10">
        <v>1170127</v>
      </c>
      <c r="M45" s="10">
        <v>1469901</v>
      </c>
      <c r="N45" s="10">
        <v>981947</v>
      </c>
      <c r="O45" s="11">
        <v>1522500</v>
      </c>
      <c r="P45" s="9">
        <v>1405395</v>
      </c>
      <c r="Q45" s="10">
        <v>3510381</v>
      </c>
      <c r="R45" s="10">
        <v>2939802</v>
      </c>
      <c r="S45" s="10">
        <v>7855576</v>
      </c>
      <c r="T45" s="11">
        <v>3045000</v>
      </c>
    </row>
    <row r="46" spans="1:20" x14ac:dyDescent="0.25">
      <c r="A46" s="7" t="s">
        <v>60</v>
      </c>
      <c r="B46" s="8">
        <v>0</v>
      </c>
      <c r="C46" s="8">
        <v>142547.04949387992</v>
      </c>
      <c r="D46" s="8">
        <v>411479.82738258562</v>
      </c>
      <c r="E46" s="8">
        <v>497225.91571810591</v>
      </c>
      <c r="F46" s="8">
        <v>589770.41947307403</v>
      </c>
      <c r="G46" s="8">
        <v>782030.01837686251</v>
      </c>
      <c r="H46" s="8">
        <v>649741.31877249654</v>
      </c>
      <c r="I46" s="8">
        <v>527511.20244464593</v>
      </c>
      <c r="J46" s="8">
        <v>397062.53960543394</v>
      </c>
      <c r="K46" s="9">
        <v>184676</v>
      </c>
      <c r="L46" s="10">
        <v>623009</v>
      </c>
      <c r="M46" s="10">
        <v>588627</v>
      </c>
      <c r="N46" s="10">
        <v>450039</v>
      </c>
      <c r="O46" s="11">
        <v>397063</v>
      </c>
      <c r="P46" s="9">
        <v>554028</v>
      </c>
      <c r="Q46" s="10">
        <v>1869027</v>
      </c>
      <c r="R46" s="10">
        <v>1177254</v>
      </c>
      <c r="S46" s="10">
        <v>3600312</v>
      </c>
      <c r="T46" s="11">
        <v>794126</v>
      </c>
    </row>
    <row r="47" spans="1:20" x14ac:dyDescent="0.25">
      <c r="A47" s="7" t="s">
        <v>61</v>
      </c>
      <c r="B47" s="8">
        <v>71439.476874168729</v>
      </c>
      <c r="C47" s="8">
        <v>261052.11255473591</v>
      </c>
      <c r="D47" s="8">
        <v>428581.20542561036</v>
      </c>
      <c r="E47" s="8">
        <v>528425.89384610718</v>
      </c>
      <c r="F47" s="8">
        <v>617381.60623534676</v>
      </c>
      <c r="G47" s="8">
        <v>755191.663670621</v>
      </c>
      <c r="H47" s="8">
        <v>779645.00065070123</v>
      </c>
      <c r="I47" s="8">
        <v>812365.5833200519</v>
      </c>
      <c r="J47" s="8">
        <v>824489.349721167</v>
      </c>
      <c r="K47" s="9">
        <v>253691</v>
      </c>
      <c r="L47" s="10">
        <v>633667</v>
      </c>
      <c r="M47" s="10">
        <v>796006</v>
      </c>
      <c r="N47" s="10">
        <v>531761</v>
      </c>
      <c r="O47" s="11">
        <v>824490</v>
      </c>
      <c r="P47" s="9">
        <v>761073</v>
      </c>
      <c r="Q47" s="10">
        <v>1901001</v>
      </c>
      <c r="R47" s="10">
        <v>1592012</v>
      </c>
      <c r="S47" s="10">
        <v>4254088</v>
      </c>
      <c r="T47" s="11">
        <v>1648980</v>
      </c>
    </row>
    <row r="48" spans="1:20" x14ac:dyDescent="0.25">
      <c r="A48" s="7" t="s">
        <v>62</v>
      </c>
      <c r="B48" s="8">
        <v>0</v>
      </c>
      <c r="C48" s="8">
        <v>190977.67615314006</v>
      </c>
      <c r="D48" s="8">
        <v>551280.86829180794</v>
      </c>
      <c r="E48" s="8">
        <v>666159.3505029924</v>
      </c>
      <c r="F48" s="8">
        <v>790146.02248688473</v>
      </c>
      <c r="G48" s="8">
        <v>1047726.1796851349</v>
      </c>
      <c r="H48" s="8">
        <v>870492.14698179695</v>
      </c>
      <c r="I48" s="8">
        <v>706734.12003488967</v>
      </c>
      <c r="J48" s="8">
        <v>531965.28002893238</v>
      </c>
      <c r="K48" s="9">
        <v>247420</v>
      </c>
      <c r="L48" s="10">
        <v>834678</v>
      </c>
      <c r="M48" s="10">
        <v>788614</v>
      </c>
      <c r="N48" s="10">
        <v>602940</v>
      </c>
      <c r="O48" s="11">
        <v>531966</v>
      </c>
      <c r="P48" s="9">
        <v>742260</v>
      </c>
      <c r="Q48" s="10">
        <v>2504034</v>
      </c>
      <c r="R48" s="10">
        <v>1577228</v>
      </c>
      <c r="S48" s="10">
        <v>4823520</v>
      </c>
      <c r="T48" s="11">
        <v>1063932</v>
      </c>
    </row>
    <row r="49" spans="1:20" x14ac:dyDescent="0.25">
      <c r="A49" s="7" t="s">
        <v>63</v>
      </c>
      <c r="B49" s="8">
        <v>0</v>
      </c>
      <c r="C49" s="8">
        <v>115561.24192783024</v>
      </c>
      <c r="D49" s="8">
        <v>333581.92996216571</v>
      </c>
      <c r="E49" s="8">
        <v>403095.29059423954</v>
      </c>
      <c r="F49" s="8">
        <v>478120.04786203575</v>
      </c>
      <c r="G49" s="8">
        <v>633982.67778495257</v>
      </c>
      <c r="H49" s="8">
        <v>526737.76129192789</v>
      </c>
      <c r="I49" s="8">
        <v>427647.2217544117</v>
      </c>
      <c r="J49" s="8">
        <v>321894.00175408227</v>
      </c>
      <c r="K49" s="9">
        <v>149715</v>
      </c>
      <c r="L49" s="10">
        <v>505067</v>
      </c>
      <c r="M49" s="10">
        <v>477193</v>
      </c>
      <c r="N49" s="10">
        <v>364841</v>
      </c>
      <c r="O49" s="11">
        <v>321895</v>
      </c>
      <c r="P49" s="9">
        <v>449145</v>
      </c>
      <c r="Q49" s="10">
        <v>1515201</v>
      </c>
      <c r="R49" s="10">
        <v>954386</v>
      </c>
      <c r="S49" s="10">
        <v>2918728</v>
      </c>
      <c r="T49" s="11">
        <v>643790</v>
      </c>
    </row>
    <row r="50" spans="1:20" x14ac:dyDescent="0.25">
      <c r="A50" s="7" t="s">
        <v>64</v>
      </c>
      <c r="B50" s="8">
        <v>159273.47382096053</v>
      </c>
      <c r="C50" s="8">
        <v>582012.61591162777</v>
      </c>
      <c r="D50" s="8">
        <v>955516.75893071771</v>
      </c>
      <c r="E50" s="8">
        <v>1178119.3179516122</v>
      </c>
      <c r="F50" s="8">
        <v>1376445.0329258137</v>
      </c>
      <c r="G50" s="8">
        <v>1683690.9358296574</v>
      </c>
      <c r="H50" s="8">
        <v>1738209.3631439006</v>
      </c>
      <c r="I50" s="8">
        <v>1811159.5175294483</v>
      </c>
      <c r="J50" s="8">
        <v>1838189.3121890684</v>
      </c>
      <c r="K50" s="9">
        <v>565601</v>
      </c>
      <c r="L50" s="10">
        <v>1412752</v>
      </c>
      <c r="M50" s="10">
        <v>1774685</v>
      </c>
      <c r="N50" s="10">
        <v>1185554</v>
      </c>
      <c r="O50" s="11">
        <v>1838190</v>
      </c>
      <c r="P50" s="9">
        <v>1696803</v>
      </c>
      <c r="Q50" s="10">
        <v>4238256</v>
      </c>
      <c r="R50" s="10">
        <v>3549370</v>
      </c>
      <c r="S50" s="10">
        <v>9484432</v>
      </c>
      <c r="T50" s="11">
        <v>3676380</v>
      </c>
    </row>
    <row r="51" spans="1:20" x14ac:dyDescent="0.25">
      <c r="A51" s="7" t="s">
        <v>65</v>
      </c>
      <c r="B51" s="8">
        <v>108760.69169051191</v>
      </c>
      <c r="C51" s="8">
        <v>397430.23844829656</v>
      </c>
      <c r="D51" s="8">
        <v>652479.418763733</v>
      </c>
      <c r="E51" s="8">
        <v>804484.69440935261</v>
      </c>
      <c r="F51" s="8">
        <v>939912.40514577052</v>
      </c>
      <c r="G51" s="8">
        <v>1149716.8133579076</v>
      </c>
      <c r="H51" s="8">
        <v>1186944.9953164505</v>
      </c>
      <c r="I51" s="8">
        <v>1236759.3746952827</v>
      </c>
      <c r="J51" s="8">
        <v>1255216.8057596507</v>
      </c>
      <c r="K51" s="9">
        <v>386224</v>
      </c>
      <c r="L51" s="10">
        <v>964705</v>
      </c>
      <c r="M51" s="10">
        <v>1211853</v>
      </c>
      <c r="N51" s="10">
        <v>809562</v>
      </c>
      <c r="O51" s="11">
        <v>1255217</v>
      </c>
      <c r="P51" s="9">
        <v>1158672</v>
      </c>
      <c r="Q51" s="10">
        <v>2894115</v>
      </c>
      <c r="R51" s="10">
        <v>2423706</v>
      </c>
      <c r="S51" s="10">
        <v>6476496</v>
      </c>
      <c r="T51" s="11">
        <v>2510434</v>
      </c>
    </row>
    <row r="52" spans="1:20" x14ac:dyDescent="0.25">
      <c r="A52" s="7" t="s">
        <v>66</v>
      </c>
      <c r="B52" s="8">
        <v>11344.03766087696</v>
      </c>
      <c r="C52" s="8">
        <v>41453.061050384043</v>
      </c>
      <c r="D52" s="8">
        <v>68055.388250611984</v>
      </c>
      <c r="E52" s="8">
        <v>83909.954314633462</v>
      </c>
      <c r="F52" s="8">
        <v>98035.435010287212</v>
      </c>
      <c r="G52" s="8">
        <v>119918.60871195016</v>
      </c>
      <c r="H52" s="8">
        <v>123801.60992883686</v>
      </c>
      <c r="I52" s="8">
        <v>128997.38596651336</v>
      </c>
      <c r="J52" s="8">
        <v>130922.54651728517</v>
      </c>
      <c r="K52" s="9">
        <v>40285</v>
      </c>
      <c r="L52" s="10">
        <v>100622</v>
      </c>
      <c r="M52" s="10">
        <v>126400</v>
      </c>
      <c r="N52" s="10">
        <v>84440</v>
      </c>
      <c r="O52" s="11">
        <v>130923</v>
      </c>
      <c r="P52" s="9">
        <v>120855</v>
      </c>
      <c r="Q52" s="10">
        <v>301866</v>
      </c>
      <c r="R52" s="10">
        <v>252800</v>
      </c>
      <c r="S52" s="10">
        <v>675520</v>
      </c>
      <c r="T52" s="11">
        <v>261846</v>
      </c>
    </row>
    <row r="53" spans="1:20" ht="15.75" thickBot="1" x14ac:dyDescent="0.3">
      <c r="A53" s="12" t="s">
        <v>67</v>
      </c>
      <c r="B53" s="13">
        <v>4992.4868459710178</v>
      </c>
      <c r="C53" s="13">
        <v>18243.403998297123</v>
      </c>
      <c r="D53" s="13">
        <v>29951.031616406413</v>
      </c>
      <c r="E53" s="13">
        <v>36928.592418781845</v>
      </c>
      <c r="F53" s="13">
        <v>43145.186428274683</v>
      </c>
      <c r="G53" s="13">
        <v>52775.924629227149</v>
      </c>
      <c r="H53" s="13">
        <v>54484.825205699461</v>
      </c>
      <c r="I53" s="13">
        <v>56771.47518855099</v>
      </c>
      <c r="J53" s="13">
        <v>57618.734252160939</v>
      </c>
      <c r="K53" s="14">
        <v>17729</v>
      </c>
      <c r="L53" s="15">
        <v>44284</v>
      </c>
      <c r="M53" s="15">
        <v>55629</v>
      </c>
      <c r="N53" s="15">
        <v>37162</v>
      </c>
      <c r="O53" s="16">
        <v>57619</v>
      </c>
      <c r="P53" s="14">
        <v>53187</v>
      </c>
      <c r="Q53" s="15">
        <v>132852</v>
      </c>
      <c r="R53" s="15">
        <v>111258</v>
      </c>
      <c r="S53" s="15">
        <v>297296</v>
      </c>
      <c r="T53" s="16">
        <v>115238</v>
      </c>
    </row>
  </sheetData>
  <mergeCells count="3">
    <mergeCell ref="A1:T1"/>
    <mergeCell ref="K2:O2"/>
    <mergeCell ref="P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1"/>
    </sheetView>
  </sheetViews>
  <sheetFormatPr defaultRowHeight="15" x14ac:dyDescent="0.25"/>
  <cols>
    <col min="1" max="1" width="11.42578125" customWidth="1"/>
    <col min="2" max="2" width="9.140625" customWidth="1"/>
    <col min="4" max="4" width="9.85546875" customWidth="1"/>
    <col min="5" max="5" width="10.5703125" customWidth="1"/>
    <col min="6" max="6" width="11" bestFit="1" customWidth="1"/>
  </cols>
  <sheetData>
    <row r="1" spans="1:6" x14ac:dyDescent="0.25">
      <c r="A1" s="34" t="s">
        <v>69</v>
      </c>
      <c r="B1" s="34"/>
      <c r="C1" s="34"/>
      <c r="D1" s="34"/>
      <c r="E1" s="34"/>
      <c r="F1" s="34"/>
    </row>
    <row r="2" spans="1:6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5">
      <c r="A3" t="s">
        <v>70</v>
      </c>
      <c r="B3">
        <f>SUM('Existing Sources'!B3:B52,'New Sources'!K4:K53)</f>
        <v>5924047109</v>
      </c>
      <c r="C3">
        <f>SUM('Existing Sources'!C3:C52,'New Sources'!L4:L53)</f>
        <v>5458953198</v>
      </c>
      <c r="D3">
        <f>SUM('Existing Sources'!D3:D52,'New Sources'!M4:M53)</f>
        <v>3479059968</v>
      </c>
      <c r="E3">
        <f>SUM('Existing Sources'!E3:E52,'New Sources'!N4:N53)</f>
        <v>14790020071</v>
      </c>
      <c r="F3">
        <f>SUM('Existing Sources'!P3:P52,'New Sources'!J4:J53)</f>
        <v>1709291346.0833759</v>
      </c>
    </row>
    <row r="4" spans="1:6" x14ac:dyDescent="0.25">
      <c r="A4" t="s">
        <v>71</v>
      </c>
      <c r="B4">
        <f>B3*0.907185</f>
        <v>5374206676.5781651</v>
      </c>
      <c r="C4">
        <f t="shared" ref="C4:F4" si="0">C3*0.907185</f>
        <v>4952280456.9276304</v>
      </c>
      <c r="D4">
        <f t="shared" si="0"/>
        <v>3156151017.0700803</v>
      </c>
      <c r="E4">
        <f t="shared" si="0"/>
        <v>13417284358.110136</v>
      </c>
      <c r="F4">
        <f t="shared" si="0"/>
        <v>1550643469.7966473</v>
      </c>
    </row>
    <row r="5" spans="1:6" x14ac:dyDescent="0.25">
      <c r="A5" t="s">
        <v>72</v>
      </c>
      <c r="B5">
        <f>B4*10^6</f>
        <v>5374206676578165</v>
      </c>
      <c r="C5">
        <f t="shared" ref="C5:F5" si="1">C4*10^6</f>
        <v>4952280456927630</v>
      </c>
      <c r="D5">
        <f t="shared" si="1"/>
        <v>3156151017070080.5</v>
      </c>
      <c r="E5">
        <f t="shared" si="1"/>
        <v>1.3417284358110136E+16</v>
      </c>
      <c r="F5">
        <f t="shared" si="1"/>
        <v>1550643469796647.2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S2"/>
  <sheetViews>
    <sheetView workbookViewId="0"/>
  </sheetViews>
  <sheetFormatPr defaultRowHeight="15" x14ac:dyDescent="0.25"/>
  <cols>
    <col min="1" max="1" width="31" customWidth="1"/>
    <col min="13" max="13" width="12" bestFit="1" customWidth="1"/>
    <col min="16" max="16" width="12" bestFit="1" customWidth="1"/>
    <col min="18" max="19" width="12" bestFit="1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 s="37">
        <v>2022</v>
      </c>
      <c r="L1" s="37">
        <v>2023</v>
      </c>
      <c r="M1" s="37">
        <v>2024</v>
      </c>
      <c r="N1" s="36">
        <v>2025</v>
      </c>
      <c r="O1" s="36">
        <v>2026</v>
      </c>
      <c r="P1" s="36">
        <v>2027</v>
      </c>
      <c r="Q1" s="39">
        <v>2028</v>
      </c>
      <c r="R1" s="39">
        <v>2029</v>
      </c>
      <c r="S1" s="38">
        <v>2030</v>
      </c>
    </row>
    <row r="2" spans="1:19" ht="30" x14ac:dyDescent="0.25">
      <c r="A2" s="35" t="s">
        <v>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Calcs!B5</f>
        <v>5374206676578165</v>
      </c>
      <c r="N2">
        <v>0</v>
      </c>
      <c r="O2">
        <v>0</v>
      </c>
      <c r="P2">
        <f>Calcs!C5</f>
        <v>4952280456927630</v>
      </c>
      <c r="Q2">
        <v>0</v>
      </c>
      <c r="R2">
        <f>Calcs!D5</f>
        <v>3156151017070080.5</v>
      </c>
      <c r="S2">
        <f>Calcs!F5</f>
        <v>1550643469796647.2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Existing Sources</vt:lpstr>
      <vt:lpstr>New Sources</vt:lpstr>
      <vt:lpstr>Calcs</vt:lpstr>
      <vt:lpstr>CPPCS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2015-09-22T16:28:34Z</dcterms:created>
  <dcterms:modified xsi:type="dcterms:W3CDTF">2015-09-22T22:44:36Z</dcterms:modified>
</cp:coreProperties>
</file>