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9420" windowHeight="11020"/>
  </bookViews>
  <sheets>
    <sheet name="About" sheetId="1" r:id="rId1"/>
    <sheet name="ETP data" sheetId="7" r:id="rId2"/>
    <sheet name="CSA-BTCS" sheetId="5" r:id="rId3"/>
    <sheet name="CSA-ACP" sheetId="6" r:id="rId4"/>
  </sheets>
  <calcPr calcId="145621"/>
</workbook>
</file>

<file path=xl/calcChain.xml><?xml version="1.0" encoding="utf-8"?>
<calcChain xmlns="http://schemas.openxmlformats.org/spreadsheetml/2006/main">
  <c r="F4" i="7" l="1"/>
  <c r="I2" i="6" s="1"/>
  <c r="G4" i="7"/>
  <c r="N2" i="6" s="1"/>
  <c r="H4" i="7"/>
  <c r="S2" i="6" s="1"/>
  <c r="I4" i="7"/>
  <c r="J4" i="7"/>
  <c r="K4" i="7"/>
  <c r="L4" i="7"/>
  <c r="E4" i="7"/>
  <c r="D2" i="6" s="1"/>
  <c r="J2" i="6" l="1"/>
  <c r="K2" i="6" s="1"/>
  <c r="L2" i="6" s="1"/>
  <c r="M2" i="6" s="1"/>
  <c r="O2" i="6"/>
  <c r="P2" i="6" s="1"/>
  <c r="Q2" i="6" s="1"/>
  <c r="R2" i="6" s="1"/>
  <c r="E2" i="6"/>
  <c r="F2" i="6" s="1"/>
  <c r="G2" i="6" s="1"/>
  <c r="H2" i="6" s="1"/>
</calcChain>
</file>

<file path=xl/sharedStrings.xml><?xml version="1.0" encoding="utf-8"?>
<sst xmlns="http://schemas.openxmlformats.org/spreadsheetml/2006/main" count="35" uniqueCount="27">
  <si>
    <t>International Energy Agency</t>
  </si>
  <si>
    <t>Source:</t>
  </si>
  <si>
    <t>Year</t>
  </si>
  <si>
    <t>IEA has three CCS scenarios, corresponding to packages of actions (not all CCS) leading to different levels of warming.</t>
  </si>
  <si>
    <t>We use the 6ds (six-degree scenario) as our BAU case, as it represents no policies beyond those in place today.</t>
  </si>
  <si>
    <t>Region</t>
  </si>
  <si>
    <t>BAU CO2 Stored (tons/yr)</t>
  </si>
  <si>
    <t>CSA BAU Tons CO2 Sequestered</t>
  </si>
  <si>
    <t>CSA Additional CCS Potential</t>
  </si>
  <si>
    <t>Notes on BAU Tons CO2 Sequestered:</t>
  </si>
  <si>
    <t>Notes on Additional CCS Potential:</t>
  </si>
  <si>
    <t>We use the amount of carbon sequestration under the IEA's two-degree scenario as the potential.</t>
  </si>
  <si>
    <t>Additional Potential CO2 Stored (tons/yr)</t>
  </si>
  <si>
    <t>Technology</t>
  </si>
  <si>
    <t>Bottom Scenario ID</t>
  </si>
  <si>
    <t>Top Scenario ID</t>
  </si>
  <si>
    <t>Carbon capture and storage</t>
  </si>
  <si>
    <t>2DS</t>
  </si>
  <si>
    <t>4DS</t>
  </si>
  <si>
    <t>6DS</t>
  </si>
  <si>
    <t>Energy Technology Perspectives : ETP 2015 Data Visualization</t>
  </si>
  <si>
    <t>http://www.iea.org/etp/explore/</t>
  </si>
  <si>
    <t>The IEA does not specify how much carbon is sequestered in the BAU scenario, but it seems to be zero (or very close</t>
  </si>
  <si>
    <t>to zero given the extremely small potential increase between the 6ds and the 4ds), so we take it to be zero.</t>
  </si>
  <si>
    <t>We linearly interpolate for years we don't know explicitly.</t>
  </si>
  <si>
    <t>Mexico</t>
  </si>
  <si>
    <t>Emissions Reductions tab, "Download data files" button, in Excel "EmissionsTech web" tab, Mexico,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</si>
</sst>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11" fontId="0" fillId="0" borderId="0" xfId="0" applyNumberFormat="1"/>
    <xf numFmtId="0" fontId="2" fillId="0" borderId="0" xfId="1"/>
    <xf numFmtId="0" fontId="3" fillId="0" borderId="1" xfId="0" applyFont="1" applyBorder="1"/>
    <xf numFmtId="0" fontId="4" fillId="0" borderId="0" xfId="0" applyFont="1"/>
    <xf numFmtId="0" fontId="3" fillId="0" borderId="0" xfId="0" applyFont="1" applyBorder="1"/>
    <xf numFmtId="0" fontId="3" fillId="0" borderId="0" xfId="0" applyFont="1"/>
    <xf numFmtId="2" fontId="0" fillId="0" borderId="0" xfId="0" applyNumberFormat="1" applyFont="1"/>
    <xf numFmtId="0" fontId="5" fillId="0" borderId="0" xfId="0" applyFont="1"/>
    <xf numFmtId="2" fontId="5" fillId="0" borderId="0" xfId="0" applyNumberFormat="1" applyFont="1"/>
    <xf numFmtId="2" fontId="0" fillId="0" borderId="0" xfId="0" applyNumberFormat="1" applyAlignment="1">
      <alignment horizontal="left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etp/expl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/>
  </sheetViews>
  <sheetFormatPr defaultColWidth="9.1796875" defaultRowHeight="14.5" x14ac:dyDescent="0.35"/>
  <cols>
    <col min="2" max="2" width="103.453125" customWidth="1"/>
    <col min="3" max="3" width="17.1796875" customWidth="1"/>
    <col min="4" max="4" width="22.1796875" customWidth="1"/>
    <col min="5" max="5" width="18.453125" customWidth="1"/>
  </cols>
  <sheetData>
    <row r="1" spans="1:5" x14ac:dyDescent="0.25">
      <c r="A1" s="1" t="s">
        <v>7</v>
      </c>
    </row>
    <row r="2" spans="1:5" x14ac:dyDescent="0.25">
      <c r="A2" s="1" t="s">
        <v>8</v>
      </c>
    </row>
    <row r="4" spans="1:5" x14ac:dyDescent="0.25">
      <c r="A4" s="1" t="s">
        <v>1</v>
      </c>
      <c r="B4" t="s">
        <v>0</v>
      </c>
    </row>
    <row r="5" spans="1:5" x14ac:dyDescent="0.25">
      <c r="B5" s="2">
        <v>2015</v>
      </c>
    </row>
    <row r="6" spans="1:5" x14ac:dyDescent="0.25">
      <c r="B6" t="s">
        <v>20</v>
      </c>
    </row>
    <row r="7" spans="1:5" x14ac:dyDescent="0.25">
      <c r="B7" s="9" t="s">
        <v>21</v>
      </c>
    </row>
    <row r="8" spans="1:5" x14ac:dyDescent="0.25">
      <c r="B8" t="s">
        <v>26</v>
      </c>
    </row>
    <row r="10" spans="1:5" x14ac:dyDescent="0.25">
      <c r="A10" s="1" t="s">
        <v>9</v>
      </c>
    </row>
    <row r="11" spans="1:5" x14ac:dyDescent="0.25">
      <c r="A11" t="s">
        <v>3</v>
      </c>
    </row>
    <row r="12" spans="1:5" x14ac:dyDescent="0.25">
      <c r="A12" t="s">
        <v>4</v>
      </c>
    </row>
    <row r="13" spans="1:5" x14ac:dyDescent="0.25">
      <c r="A13" t="s">
        <v>22</v>
      </c>
    </row>
    <row r="14" spans="1:5" x14ac:dyDescent="0.25">
      <c r="A14" t="s">
        <v>23</v>
      </c>
    </row>
    <row r="16" spans="1:5" x14ac:dyDescent="0.25">
      <c r="A16" s="1" t="s">
        <v>10</v>
      </c>
      <c r="B16" s="5"/>
      <c r="C16" s="6"/>
      <c r="D16" s="7"/>
      <c r="E16" s="6"/>
    </row>
    <row r="17" spans="1:5" x14ac:dyDescent="0.25">
      <c r="A17" s="4" t="s">
        <v>11</v>
      </c>
      <c r="B17" s="4"/>
      <c r="C17" s="4"/>
      <c r="D17" s="4"/>
      <c r="E17" s="4"/>
    </row>
    <row r="18" spans="1:5" x14ac:dyDescent="0.25">
      <c r="A18" s="4" t="s">
        <v>24</v>
      </c>
      <c r="B18" s="5"/>
      <c r="C18" s="6"/>
      <c r="D18" s="4"/>
      <c r="E18" s="4"/>
    </row>
    <row r="19" spans="1:5" x14ac:dyDescent="0.25">
      <c r="B19" s="5"/>
      <c r="C19" s="6"/>
    </row>
    <row r="20" spans="1:5" x14ac:dyDescent="0.25">
      <c r="B20" s="5"/>
      <c r="C20" s="6"/>
    </row>
    <row r="21" spans="1:5" x14ac:dyDescent="0.25">
      <c r="B21" s="4"/>
      <c r="C21" s="4"/>
    </row>
    <row r="22" spans="1:5" x14ac:dyDescent="0.25">
      <c r="B22" s="4"/>
      <c r="C22" s="4"/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M4" sqref="M4"/>
    </sheetView>
  </sheetViews>
  <sheetFormatPr defaultColWidth="9.1796875" defaultRowHeight="14.5" x14ac:dyDescent="0.35"/>
  <cols>
    <col min="1" max="1" width="18.453125" customWidth="1"/>
    <col min="2" max="2" width="30.81640625" customWidth="1"/>
    <col min="3" max="3" width="22.26953125" customWidth="1"/>
    <col min="4" max="4" width="18.54296875" customWidth="1"/>
  </cols>
  <sheetData>
    <row r="1" spans="1:12" ht="15.75" x14ac:dyDescent="0.25">
      <c r="A1" s="10" t="s">
        <v>5</v>
      </c>
      <c r="B1" s="11" t="s">
        <v>13</v>
      </c>
      <c r="C1" s="12" t="s">
        <v>14</v>
      </c>
      <c r="D1" s="12" t="s">
        <v>15</v>
      </c>
      <c r="E1" s="11">
        <v>2015</v>
      </c>
      <c r="F1" s="11">
        <v>2020</v>
      </c>
      <c r="G1" s="11">
        <v>2025</v>
      </c>
      <c r="H1" s="13">
        <v>2030</v>
      </c>
      <c r="I1" s="13">
        <v>2035</v>
      </c>
      <c r="J1" s="13">
        <v>2040</v>
      </c>
      <c r="K1" s="11">
        <v>2045</v>
      </c>
      <c r="L1" s="11">
        <v>2050</v>
      </c>
    </row>
    <row r="2" spans="1:12" ht="15" x14ac:dyDescent="0.25">
      <c r="A2" s="18" t="s">
        <v>25</v>
      </c>
      <c r="B2" t="s">
        <v>16</v>
      </c>
      <c r="C2" t="s">
        <v>17</v>
      </c>
      <c r="D2" t="s">
        <v>18</v>
      </c>
      <c r="E2" s="14">
        <v>0</v>
      </c>
      <c r="F2" s="14">
        <v>0</v>
      </c>
      <c r="G2" s="14">
        <v>0</v>
      </c>
      <c r="H2" s="14">
        <v>0.01</v>
      </c>
      <c r="I2" s="14">
        <v>0.01</v>
      </c>
      <c r="J2" s="14">
        <v>0.01</v>
      </c>
      <c r="K2" s="14">
        <v>0.02</v>
      </c>
      <c r="L2" s="14">
        <v>0.02</v>
      </c>
    </row>
    <row r="3" spans="1:12" ht="15" x14ac:dyDescent="0.25">
      <c r="A3" s="18" t="s">
        <v>25</v>
      </c>
      <c r="B3" t="s">
        <v>16</v>
      </c>
      <c r="C3" t="s">
        <v>18</v>
      </c>
      <c r="D3" t="s">
        <v>19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0.01</v>
      </c>
      <c r="L3" s="14">
        <v>0.01</v>
      </c>
    </row>
    <row r="4" spans="1:12" ht="15" x14ac:dyDescent="0.25">
      <c r="A4" s="18" t="s">
        <v>25</v>
      </c>
      <c r="B4" s="15" t="s">
        <v>16</v>
      </c>
      <c r="C4" s="15" t="s">
        <v>17</v>
      </c>
      <c r="D4" s="15" t="s">
        <v>19</v>
      </c>
      <c r="E4" s="16">
        <f>E3+E2</f>
        <v>0</v>
      </c>
      <c r="F4" s="16">
        <f t="shared" ref="F4:L4" si="0">F3+F2</f>
        <v>0</v>
      </c>
      <c r="G4" s="16">
        <f t="shared" si="0"/>
        <v>0</v>
      </c>
      <c r="H4" s="16">
        <f t="shared" si="0"/>
        <v>0.01</v>
      </c>
      <c r="I4" s="16">
        <f t="shared" si="0"/>
        <v>0.01</v>
      </c>
      <c r="J4" s="16">
        <f t="shared" si="0"/>
        <v>0.01</v>
      </c>
      <c r="K4" s="16">
        <f t="shared" si="0"/>
        <v>0.03</v>
      </c>
      <c r="L4" s="16">
        <f t="shared" si="0"/>
        <v>0.03</v>
      </c>
    </row>
    <row r="6" spans="1:12" ht="15" x14ac:dyDescent="0.25">
      <c r="A6" s="3"/>
      <c r="B6" s="2"/>
      <c r="C6" s="2"/>
      <c r="D6" s="2"/>
      <c r="E6" s="2"/>
      <c r="F6" s="2"/>
    </row>
    <row r="7" spans="1:12" ht="15" x14ac:dyDescent="0.25">
      <c r="A7" s="2"/>
      <c r="B7" s="2"/>
      <c r="C7" s="2"/>
    </row>
    <row r="8" spans="1:12" ht="15" x14ac:dyDescent="0.25">
      <c r="A8" s="2"/>
      <c r="B8" s="17"/>
      <c r="C8" s="17"/>
    </row>
    <row r="9" spans="1:12" ht="15" x14ac:dyDescent="0.25">
      <c r="A9" s="2"/>
      <c r="B9" s="17"/>
      <c r="C9" s="17"/>
      <c r="D9" s="2"/>
      <c r="E9" s="2"/>
    </row>
    <row r="10" spans="1:12" ht="15" x14ac:dyDescent="0.25">
      <c r="A10" s="2"/>
      <c r="B10" s="17"/>
      <c r="C10" s="17"/>
      <c r="D10" s="2"/>
      <c r="E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T2"/>
  <sheetViews>
    <sheetView workbookViewId="0"/>
  </sheetViews>
  <sheetFormatPr defaultColWidth="9.1796875" defaultRowHeight="14.5" x14ac:dyDescent="0.35"/>
  <cols>
    <col min="1" max="1" width="29.1796875" customWidth="1"/>
    <col min="14" max="14" width="10" bestFit="1" customWidth="1"/>
    <col min="19" max="19" width="10" bestFit="1" customWidth="1"/>
  </cols>
  <sheetData>
    <row r="1" spans="1:20" x14ac:dyDescent="0.25">
      <c r="A1" t="s">
        <v>2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20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2"/>
  <sheetViews>
    <sheetView workbookViewId="0">
      <selection activeCell="S2" sqref="S2"/>
    </sheetView>
  </sheetViews>
  <sheetFormatPr defaultColWidth="9.1796875" defaultRowHeight="14.5" x14ac:dyDescent="0.35"/>
  <cols>
    <col min="1" max="1" width="38.26953125" customWidth="1"/>
    <col min="2" max="19" width="9.54296875" customWidth="1"/>
  </cols>
  <sheetData>
    <row r="1" spans="1:19" x14ac:dyDescent="0.25">
      <c r="A1" t="s">
        <v>2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12</v>
      </c>
      <c r="B2" s="8">
        <v>0</v>
      </c>
      <c r="C2" s="8">
        <v>0</v>
      </c>
      <c r="D2" s="8">
        <f>'ETP data'!E4*10^9</f>
        <v>0</v>
      </c>
      <c r="E2" s="8">
        <f>($I$2-$D$2)/COUNT($E$1:$I$1)+D2</f>
        <v>0</v>
      </c>
      <c r="F2" s="8">
        <f t="shared" ref="F2:H2" si="0">($I$2-$D$2)/COUNT($E$1:$I$1)+E2</f>
        <v>0</v>
      </c>
      <c r="G2" s="8">
        <f t="shared" si="0"/>
        <v>0</v>
      </c>
      <c r="H2" s="8">
        <f t="shared" si="0"/>
        <v>0</v>
      </c>
      <c r="I2" s="8">
        <f>'ETP data'!F4*10^9</f>
        <v>0</v>
      </c>
      <c r="J2" s="8">
        <f>($N$2-$I$2)/COUNT($J$1:$N$1)+I2</f>
        <v>0</v>
      </c>
      <c r="K2" s="8">
        <f t="shared" ref="K2:M2" si="1">($N$2-$I$2)/COUNT($J$1:$N$1)+J2</f>
        <v>0</v>
      </c>
      <c r="L2" s="8">
        <f t="shared" si="1"/>
        <v>0</v>
      </c>
      <c r="M2" s="8">
        <f t="shared" si="1"/>
        <v>0</v>
      </c>
      <c r="N2" s="8">
        <f>'ETP data'!G4*10^9</f>
        <v>0</v>
      </c>
      <c r="O2" s="8">
        <f>($S$2-$N$2)/COUNT($O$1:$S$1)+N2</f>
        <v>2000000</v>
      </c>
      <c r="P2" s="8">
        <f t="shared" ref="P2:R2" si="2">($S$2-$N$2)/COUNT($O$1:$S$1)+O2</f>
        <v>4000000</v>
      </c>
      <c r="Q2" s="8">
        <f t="shared" si="2"/>
        <v>6000000</v>
      </c>
      <c r="R2" s="8">
        <f t="shared" si="2"/>
        <v>8000000</v>
      </c>
      <c r="S2" s="8">
        <f>'ETP data'!H4*10^9</f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ETP data</vt:lpstr>
      <vt:lpstr>CSA-BTCS</vt:lpstr>
      <vt:lpstr>CSA-ACP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2014-08-19T22:24:38Z</dcterms:created>
  <dcterms:modified xsi:type="dcterms:W3CDTF">2016-03-16T23:25:37Z</dcterms:modified>
</cp:coreProperties>
</file>