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9030"/>
  </bookViews>
  <sheets>
    <sheet name="About" sheetId="1" r:id="rId1"/>
    <sheet name="Calculations" sheetId="4" r:id="rId2"/>
    <sheet name="ARpUIiRC" sheetId="2" r:id="rId3"/>
  </sheets>
  <calcPr calcId="145621"/>
</workbook>
</file>

<file path=xl/calcChain.xml><?xml version="1.0" encoding="utf-8"?>
<calcChain xmlns="http://schemas.openxmlformats.org/spreadsheetml/2006/main">
  <c r="B9" i="2" l="1"/>
  <c r="B3" i="2"/>
  <c r="B2" i="2"/>
  <c r="A35" i="4"/>
  <c r="A20" i="4"/>
  <c r="A24" i="4" s="1"/>
  <c r="A30" i="4" s="1"/>
  <c r="D8" i="4"/>
  <c r="E8" i="4" s="1"/>
  <c r="D9" i="4"/>
  <c r="E9" i="4" s="1"/>
  <c r="D10" i="4"/>
  <c r="E10" i="4" s="1"/>
  <c r="D11" i="4"/>
  <c r="E11" i="4" s="1"/>
  <c r="D7" i="4"/>
  <c r="D4" i="4"/>
  <c r="E4" i="4" s="1"/>
  <c r="D5" i="4"/>
  <c r="E5" i="4" s="1"/>
  <c r="D6" i="4"/>
  <c r="E6" i="4" s="1"/>
  <c r="D2" i="4"/>
  <c r="D3" i="4"/>
  <c r="E3" i="4" s="1"/>
</calcChain>
</file>

<file path=xl/sharedStrings.xml><?xml version="1.0" encoding="utf-8"?>
<sst xmlns="http://schemas.openxmlformats.org/spreadsheetml/2006/main" count="79" uniqueCount="79">
  <si>
    <t>ARpUIiRC Annual Retirement per Unit Increase in Relative Cost</t>
  </si>
  <si>
    <t>Source:</t>
  </si>
  <si>
    <t>Notes</t>
  </si>
  <si>
    <t>Each electricity source has a certain holistic cost per unit potential electricity</t>
  </si>
  <si>
    <t>output, which includes fuel, O&amp;M, subsidies, and annualized and discounted</t>
  </si>
  <si>
    <t>plant construction costs.  The model takes the difference between each source's</t>
  </si>
  <si>
    <t>cost and the median cost of all important sources for each of the BAU and Policy</t>
  </si>
  <si>
    <t>cases.  User-set policy levers can cause the differences between each source</t>
  </si>
  <si>
    <t>and its same-case median to differ between the BAU and Policy cases, making</t>
  </si>
  <si>
    <t>some sources relatively more expensive or relatively cheaper than others.</t>
  </si>
  <si>
    <t>This variable relates the relative increase in cost of each source to</t>
  </si>
  <si>
    <t>its rate of early retirement.  Sources that have become cheaper relative to the</t>
  </si>
  <si>
    <t>mean as a result of policy levers are unaffected, while sources that have become</t>
  </si>
  <si>
    <t>more expensive relative to the mean may retire early, unless ineligible to</t>
  </si>
  <si>
    <t>The cost metric we are using is relatively novel.  (It is the difference between the</t>
  </si>
  <si>
    <t>BAU and Policy cases in the difference between each source and the same-case</t>
  </si>
  <si>
    <t>all-source mean).  For this reason, it is not possible to look up a value for it explicitly</t>
  </si>
  <si>
    <t>in the literature.  However, it is possible to calibrate it by finding a source that</t>
  </si>
  <si>
    <t>estimates how many coal plant retirements would be induced by (say) a particular</t>
  </si>
  <si>
    <t>level of carbon tax implemented in certain years.  We then set up that carbon tax</t>
  </si>
  <si>
    <t>policy in the model and adjust this variable (ARpUIiRC) to obtain the quantity</t>
  </si>
  <si>
    <t>of coal retirements specified by our input data source.</t>
  </si>
  <si>
    <t>Annual Retirement per Unit Increase in Relative Cost MW/($/MWh)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</si>
  <si>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</si>
  <si>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</si>
  <si>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</si>
  <si>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</si>
  <si>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</si>
  <si>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</si>
  <si>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</si>
  <si>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</si>
  <si>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</si>
  <si>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</si>
  <si>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</si>
  <si>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retire early.  Ineligible sources have values of zero on the next tab and fall</t>
  </si>
  <si>
    <t>into two categories:</t>
  </si>
  <si>
    <r>
      <t>Low Operating Cost:</t>
    </r>
    <r>
      <rPr>
        <sz val="11"/>
        <color theme="1"/>
        <rFont val="Calibri"/>
        <family val="2"/>
        <scheme val="minor"/>
      </rPr>
      <t xml:space="preserve"> Some sources are immune to economic early retirement</t>
    </r>
  </si>
  <si>
    <t>because the vast majority of their costs occurred during the permitting and</t>
  </si>
  <si>
    <t>construction phases, and continuing to operate them now that they are built</t>
  </si>
  <si>
    <t>is so cheap that the plants are likely to continue to be operated until the end</t>
  </si>
  <si>
    <t>of their lifetimes or some non-economic influence intervenes (such as a</t>
  </si>
  <si>
    <t>policy to close nuclear plants early, which could be represented by the early</t>
  </si>
  <si>
    <t>retirement policy lever).  These sources include all renewables and nuclear.</t>
  </si>
  <si>
    <r>
      <rPr>
        <b/>
        <sz val="11"/>
        <color theme="1"/>
        <rFont val="Calibri"/>
        <family val="2"/>
        <scheme val="minor"/>
      </rPr>
      <t>Cost per Unit Power Doesn't Determine Peaker Retirements:</t>
    </r>
    <r>
      <rPr>
        <sz val="11"/>
        <color theme="1"/>
        <rFont val="Calibri"/>
        <family val="2"/>
        <scheme val="minor"/>
      </rPr>
      <t xml:space="preserve"> Peaker plants</t>
    </r>
  </si>
  <si>
    <t>(natural gas peakers and petroleum plants) are run primarily to provide grid</t>
  </si>
  <si>
    <t>balancing and fast-ramping services, not to generate power cheaply.  These</t>
  </si>
  <si>
    <t>if renewables become cheaper.</t>
  </si>
  <si>
    <t>services will still be valuable, even if fossil fuels become more expensive or</t>
  </si>
  <si>
    <t>Resources for the Future</t>
  </si>
  <si>
    <t>Taxing Electricity Sector Carbon Emissions at Social Cost</t>
  </si>
  <si>
    <t>http://www.rff.org/files/sharepoint/WorkImages/Download/RFF-DP-13-23-REV.pdf</t>
  </si>
  <si>
    <t>Pages 26-27, Tables A1 and A2</t>
  </si>
  <si>
    <t>Year</t>
  </si>
  <si>
    <t>Coal Capacity (GW)</t>
  </si>
  <si>
    <t>Tax Rate (2009 $/Ton CO2)</t>
  </si>
  <si>
    <t>We choose to disregard the "tail" tax rates (the ones over $100), because they are not politically realistic, and they are</t>
  </si>
  <si>
    <t>beyond the bounds we set for the carbon tax lever in the model ($0-$100/ton CO2).</t>
  </si>
  <si>
    <t>The remaining values show no clear trend (e.g. they do not uniformly increase or decrease with tax rate), but they do</t>
  </si>
  <si>
    <t>Increase in Coal Retirements per Dollar of Tax Rate</t>
  </si>
  <si>
    <t>Reduction from Baseline (%)</t>
  </si>
  <si>
    <t>% Reduction per Dollar Tax Rate</t>
  </si>
  <si>
    <t>cluster within the 0.8%-1.6% range, so we take an average of these.</t>
  </si>
  <si>
    <t>% reduction / (2009 $ / ton CO2)</t>
  </si>
  <si>
    <t>We weight the 2035 values twice as much as the 2020 values, to obtain an estimate for 2030 values.</t>
  </si>
  <si>
    <t>% reduction / (2012 $ / ton CO2)</t>
  </si>
  <si>
    <t>from cpi.xlsx (in InputData)</t>
  </si>
  <si>
    <t>2012 $ / 2009 $</t>
  </si>
  <si>
    <t>This implies that a carbon tax of:</t>
  </si>
  <si>
    <t>2012 $</t>
  </si>
  <si>
    <t>Should result in retirements by 2030 of:</t>
  </si>
  <si>
    <t>of the BAU case coal plants.</t>
  </si>
  <si>
    <t>BAU Amount of Preexisting Coal Capacity Still Around in 2030</t>
  </si>
  <si>
    <t>Amount that Should Remain with $50 Carbon Tax</t>
  </si>
  <si>
    <t>Calibration via the model indicates this equates to a value of:</t>
  </si>
  <si>
    <t>MW/($/MWh)</t>
  </si>
  <si>
    <t>Although we used coal and a carbon tax as our test case to obtain the clearest possible results about increases in retirement rate when</t>
  </si>
  <si>
    <t>a technology becomes more expensive (and increased costs, and hence this variable, will mostly will apply to coal in terms of actual</t>
  </si>
  <si>
    <t>model usage), we assume the same sensitivity to price increases for the other technologies that are vulnerable to economic early retirement.</t>
  </si>
  <si>
    <t>Model-Based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</si>
</sst>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00"/>
    <numFmt numFmtId="166" formatCode="0.0"/>
    <numFmt numFmtId="170" formatCode="0.0000"/>
    <numFmt numFmtId="171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2" borderId="0" xfId="0" applyFill="1"/>
    <xf numFmtId="0" fontId="3" fillId="0" borderId="0" xfId="0" applyFont="1"/>
    <xf numFmtId="171" fontId="0" fillId="0" borderId="0" xfId="1" applyNumberFormat="1" applyFont="1"/>
    <xf numFmtId="10" fontId="0" fillId="0" borderId="0" xfId="1" applyNumberFormat="1" applyFont="1"/>
    <xf numFmtId="0" fontId="1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48</v>
      </c>
    </row>
    <row r="4" spans="1:2" x14ac:dyDescent="0.25">
      <c r="A4" s="2"/>
      <c r="B4" s="3">
        <v>2013</v>
      </c>
    </row>
    <row r="5" spans="1:2" x14ac:dyDescent="0.25">
      <c r="A5" s="2"/>
      <c r="B5" t="s">
        <v>49</v>
      </c>
    </row>
    <row r="6" spans="1:2" x14ac:dyDescent="0.25">
      <c r="A6" s="2"/>
      <c r="B6" t="s">
        <v>50</v>
      </c>
    </row>
    <row r="7" spans="1:2" x14ac:dyDescent="0.25">
      <c r="A7" s="2"/>
      <c r="B7" t="s">
        <v>51</v>
      </c>
    </row>
    <row r="9" spans="1:2" x14ac:dyDescent="0.25">
      <c r="A9" s="1" t="s">
        <v>2</v>
      </c>
    </row>
    <row r="10" spans="1:2" x14ac:dyDescent="0.25">
      <c r="A10" t="s">
        <v>3</v>
      </c>
    </row>
    <row r="11" spans="1:2" x14ac:dyDescent="0.25">
      <c r="A11" s="2" t="s">
        <v>4</v>
      </c>
    </row>
    <row r="12" spans="1:2" x14ac:dyDescent="0.25">
      <c r="A12" s="2" t="s">
        <v>5</v>
      </c>
    </row>
    <row r="13" spans="1:2" x14ac:dyDescent="0.25">
      <c r="A13" s="2" t="s">
        <v>6</v>
      </c>
    </row>
    <row r="14" spans="1:2" x14ac:dyDescent="0.25">
      <c r="A14" s="2" t="s">
        <v>7</v>
      </c>
    </row>
    <row r="15" spans="1:2" x14ac:dyDescent="0.25">
      <c r="A15" s="2" t="s">
        <v>8</v>
      </c>
    </row>
    <row r="16" spans="1:2" x14ac:dyDescent="0.25">
      <c r="A16" s="2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34</v>
      </c>
    </row>
    <row r="23" spans="1:1" x14ac:dyDescent="0.25">
      <c r="A23" t="s">
        <v>35</v>
      </c>
    </row>
    <row r="25" spans="1:1" x14ac:dyDescent="0.25">
      <c r="A25" s="1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47</v>
      </c>
    </row>
    <row r="37" spans="1:1" x14ac:dyDescent="0.25">
      <c r="A37" t="s">
        <v>46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cols>
    <col min="1" max="1" width="12.7109375" customWidth="1"/>
    <col min="2" max="2" width="28.5703125" customWidth="1"/>
    <col min="3" max="3" width="26.140625" customWidth="1"/>
    <col min="4" max="4" width="29.28515625" customWidth="1"/>
    <col min="5" max="5" width="30.28515625" customWidth="1"/>
  </cols>
  <sheetData>
    <row r="1" spans="1:5" x14ac:dyDescent="0.25">
      <c r="A1" s="1" t="s">
        <v>52</v>
      </c>
      <c r="B1" s="1" t="s">
        <v>54</v>
      </c>
      <c r="C1" s="1" t="s">
        <v>53</v>
      </c>
      <c r="D1" s="1" t="s">
        <v>59</v>
      </c>
      <c r="E1" s="1" t="s">
        <v>60</v>
      </c>
    </row>
    <row r="2" spans="1:5" x14ac:dyDescent="0.25">
      <c r="A2">
        <v>2020</v>
      </c>
      <c r="B2">
        <v>0</v>
      </c>
      <c r="C2">
        <v>312</v>
      </c>
      <c r="D2" s="7">
        <f>(C$2-C2)/C$2</f>
        <v>0</v>
      </c>
    </row>
    <row r="3" spans="1:5" x14ac:dyDescent="0.25">
      <c r="A3">
        <v>2020</v>
      </c>
      <c r="B3">
        <v>11</v>
      </c>
      <c r="C3">
        <v>268</v>
      </c>
      <c r="D3" s="4">
        <f>(C$2-C3)/C$2</f>
        <v>0.14102564102564102</v>
      </c>
      <c r="E3" s="8">
        <f>D3/B3</f>
        <v>1.282051282051282E-2</v>
      </c>
    </row>
    <row r="4" spans="1:5" x14ac:dyDescent="0.25">
      <c r="A4">
        <v>2020</v>
      </c>
      <c r="B4">
        <v>40</v>
      </c>
      <c r="C4">
        <v>114</v>
      </c>
      <c r="D4" s="4">
        <f t="shared" ref="D4:D6" si="0">(C$2-C4)/C$2</f>
        <v>0.63461538461538458</v>
      </c>
      <c r="E4" s="8">
        <f t="shared" ref="E4:E11" si="1">D4/B4</f>
        <v>1.5865384615384615E-2</v>
      </c>
    </row>
    <row r="5" spans="1:5" x14ac:dyDescent="0.25">
      <c r="A5">
        <v>2020</v>
      </c>
      <c r="B5">
        <v>61</v>
      </c>
      <c r="C5">
        <v>58</v>
      </c>
      <c r="D5" s="4">
        <f t="shared" si="0"/>
        <v>0.8141025641025641</v>
      </c>
      <c r="E5" s="8">
        <f t="shared" si="1"/>
        <v>1.3345943673812526E-2</v>
      </c>
    </row>
    <row r="6" spans="1:5" x14ac:dyDescent="0.25">
      <c r="A6">
        <v>2020</v>
      </c>
      <c r="B6">
        <v>121</v>
      </c>
      <c r="C6">
        <v>20</v>
      </c>
      <c r="D6" s="4">
        <f t="shared" si="0"/>
        <v>0.9358974358974359</v>
      </c>
      <c r="E6" s="8">
        <f t="shared" si="1"/>
        <v>7.7346895528713714E-3</v>
      </c>
    </row>
    <row r="7" spans="1:5" x14ac:dyDescent="0.25">
      <c r="A7">
        <v>2035</v>
      </c>
      <c r="B7">
        <v>0</v>
      </c>
      <c r="C7">
        <v>312</v>
      </c>
      <c r="D7" s="7">
        <f>(C$7-C7)/C$7</f>
        <v>0</v>
      </c>
      <c r="E7" s="6"/>
    </row>
    <row r="8" spans="1:5" x14ac:dyDescent="0.25">
      <c r="A8">
        <v>2035</v>
      </c>
      <c r="B8">
        <v>18</v>
      </c>
      <c r="C8">
        <v>266</v>
      </c>
      <c r="D8" s="4">
        <f t="shared" ref="D8:D11" si="2">(C$7-C8)/C$7</f>
        <v>0.14743589743589744</v>
      </c>
      <c r="E8" s="8">
        <f t="shared" si="1"/>
        <v>8.1908831908831907E-3</v>
      </c>
    </row>
    <row r="9" spans="1:5" x14ac:dyDescent="0.25">
      <c r="A9">
        <v>2035</v>
      </c>
      <c r="B9">
        <v>54</v>
      </c>
      <c r="C9">
        <v>110</v>
      </c>
      <c r="D9" s="4">
        <f t="shared" si="2"/>
        <v>0.64743589743589747</v>
      </c>
      <c r="E9" s="8">
        <f t="shared" si="1"/>
        <v>1.1989553656220323E-2</v>
      </c>
    </row>
    <row r="10" spans="1:5" x14ac:dyDescent="0.25">
      <c r="A10">
        <v>2035</v>
      </c>
      <c r="B10">
        <v>76</v>
      </c>
      <c r="C10">
        <v>55</v>
      </c>
      <c r="D10" s="4">
        <f t="shared" si="2"/>
        <v>0.82371794871794868</v>
      </c>
      <c r="E10" s="8">
        <f t="shared" si="1"/>
        <v>1.0838394062078273E-2</v>
      </c>
    </row>
    <row r="11" spans="1:5" x14ac:dyDescent="0.25">
      <c r="A11">
        <v>2035</v>
      </c>
      <c r="B11">
        <v>165</v>
      </c>
      <c r="C11">
        <v>29</v>
      </c>
      <c r="D11" s="4">
        <f t="shared" si="2"/>
        <v>0.90705128205128205</v>
      </c>
      <c r="E11" s="8">
        <f t="shared" si="1"/>
        <v>5.4972804972804974E-3</v>
      </c>
    </row>
    <row r="13" spans="1:5" x14ac:dyDescent="0.25">
      <c r="A13" t="s">
        <v>55</v>
      </c>
    </row>
    <row r="14" spans="1:5" x14ac:dyDescent="0.25">
      <c r="A14" t="s">
        <v>56</v>
      </c>
    </row>
    <row r="15" spans="1:5" x14ac:dyDescent="0.25">
      <c r="A15" t="s">
        <v>57</v>
      </c>
    </row>
    <row r="16" spans="1:5" x14ac:dyDescent="0.25">
      <c r="A16" t="s">
        <v>61</v>
      </c>
    </row>
    <row r="17" spans="1:3" x14ac:dyDescent="0.25">
      <c r="A17" s="10" t="s">
        <v>63</v>
      </c>
    </row>
    <row r="19" spans="1:3" x14ac:dyDescent="0.25">
      <c r="A19" s="1" t="s">
        <v>58</v>
      </c>
    </row>
    <row r="20" spans="1:3" x14ac:dyDescent="0.25">
      <c r="A20" s="12">
        <f>AVERAGE(E3:E5,E8:E10,E8:E10)</f>
        <v>1.1563278103119282E-2</v>
      </c>
      <c r="B20" t="s">
        <v>62</v>
      </c>
    </row>
    <row r="21" spans="1:3" x14ac:dyDescent="0.25">
      <c r="A21" s="5"/>
    </row>
    <row r="22" spans="1:3" x14ac:dyDescent="0.25">
      <c r="A22" s="4">
        <v>1.0718617301444506</v>
      </c>
      <c r="B22" t="s">
        <v>66</v>
      </c>
      <c r="C22" t="s">
        <v>65</v>
      </c>
    </row>
    <row r="23" spans="1:3" x14ac:dyDescent="0.25">
      <c r="A23" s="5"/>
    </row>
    <row r="24" spans="1:3" x14ac:dyDescent="0.25">
      <c r="A24" s="12">
        <f>A20/A22</f>
        <v>1.078803149503336E-2</v>
      </c>
      <c r="B24" t="s">
        <v>64</v>
      </c>
    </row>
    <row r="25" spans="1:3" x14ac:dyDescent="0.25">
      <c r="A25" s="5"/>
    </row>
    <row r="26" spans="1:3" x14ac:dyDescent="0.25">
      <c r="A26" s="5" t="s">
        <v>67</v>
      </c>
    </row>
    <row r="27" spans="1:3" x14ac:dyDescent="0.25">
      <c r="A27" s="7">
        <v>50</v>
      </c>
      <c r="B27" t="s">
        <v>68</v>
      </c>
    </row>
    <row r="28" spans="1:3" x14ac:dyDescent="0.25">
      <c r="A28" s="5"/>
    </row>
    <row r="29" spans="1:3" x14ac:dyDescent="0.25">
      <c r="A29" s="5" t="s">
        <v>69</v>
      </c>
    </row>
    <row r="30" spans="1:3" x14ac:dyDescent="0.25">
      <c r="A30" s="11">
        <f>A27*A24</f>
        <v>0.53940157475166794</v>
      </c>
      <c r="B30" t="s">
        <v>70</v>
      </c>
    </row>
    <row r="31" spans="1:3" x14ac:dyDescent="0.25">
      <c r="A31" s="5"/>
    </row>
    <row r="32" spans="1:3" x14ac:dyDescent="0.25">
      <c r="A32" s="5"/>
    </row>
    <row r="33" spans="1:3" x14ac:dyDescent="0.25">
      <c r="A33" s="13" t="s">
        <v>78</v>
      </c>
      <c r="B33" s="9"/>
      <c r="C33" s="9"/>
    </row>
    <row r="34" spans="1:3" x14ac:dyDescent="0.25">
      <c r="A34">
        <v>270100</v>
      </c>
      <c r="B34" t="s">
        <v>71</v>
      </c>
    </row>
    <row r="35" spans="1:3" x14ac:dyDescent="0.25">
      <c r="A35" s="7">
        <f>(1-A30)*A34</f>
        <v>124407.63465957448</v>
      </c>
      <c r="B35" t="s">
        <v>72</v>
      </c>
    </row>
    <row r="37" spans="1:3" x14ac:dyDescent="0.25">
      <c r="A37" t="s">
        <v>73</v>
      </c>
    </row>
    <row r="38" spans="1:3" x14ac:dyDescent="0.25">
      <c r="A38">
        <v>385</v>
      </c>
      <c r="B38" t="s">
        <v>74</v>
      </c>
    </row>
    <row r="40" spans="1:3" x14ac:dyDescent="0.25">
      <c r="A40" t="s">
        <v>75</v>
      </c>
    </row>
    <row r="41" spans="1:3" x14ac:dyDescent="0.25">
      <c r="A41" t="s">
        <v>76</v>
      </c>
    </row>
    <row r="42" spans="1:3" x14ac:dyDescent="0.25">
      <c r="A42" t="s">
        <v>77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7.140625" customWidth="1"/>
  </cols>
  <sheetData>
    <row r="1" spans="1:2" x14ac:dyDescent="0.25">
      <c r="B1" t="s">
        <v>22</v>
      </c>
    </row>
    <row r="2" spans="1:2" x14ac:dyDescent="0.25">
      <c r="A2" t="s">
        <v>23</v>
      </c>
      <c r="B2">
        <f>Calculations!A$38</f>
        <v>385</v>
      </c>
    </row>
    <row r="3" spans="1:2" x14ac:dyDescent="0.25">
      <c r="A3" t="s">
        <v>24</v>
      </c>
      <c r="B3">
        <f>Calculations!A$38</f>
        <v>385</v>
      </c>
    </row>
    <row r="4" spans="1:2" x14ac:dyDescent="0.25">
      <c r="A4" t="s">
        <v>25</v>
      </c>
      <c r="B4">
        <v>0</v>
      </c>
    </row>
    <row r="5" spans="1:2" x14ac:dyDescent="0.25">
      <c r="A5" t="s">
        <v>26</v>
      </c>
      <c r="B5">
        <v>0</v>
      </c>
    </row>
    <row r="6" spans="1:2" x14ac:dyDescent="0.25">
      <c r="A6" t="s">
        <v>27</v>
      </c>
      <c r="B6">
        <v>0</v>
      </c>
    </row>
    <row r="7" spans="1:2" x14ac:dyDescent="0.25">
      <c r="A7" t="s">
        <v>28</v>
      </c>
      <c r="B7">
        <v>0</v>
      </c>
    </row>
    <row r="8" spans="1:2" x14ac:dyDescent="0.25">
      <c r="A8" t="s">
        <v>29</v>
      </c>
      <c r="B8">
        <v>0</v>
      </c>
    </row>
    <row r="9" spans="1:2" x14ac:dyDescent="0.25">
      <c r="A9" t="s">
        <v>30</v>
      </c>
      <c r="B9">
        <f>Calculations!A$38</f>
        <v>385</v>
      </c>
    </row>
    <row r="10" spans="1:2" x14ac:dyDescent="0.25">
      <c r="A10" t="s">
        <v>31</v>
      </c>
      <c r="B10">
        <v>0</v>
      </c>
    </row>
    <row r="11" spans="1:2" x14ac:dyDescent="0.25">
      <c r="A11" t="s">
        <v>32</v>
      </c>
      <c r="B11">
        <v>0</v>
      </c>
    </row>
    <row r="12" spans="1:2" x14ac:dyDescent="0.25">
      <c r="A12" t="s">
        <v>33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ARpUIiRC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2016-01-11T23:06:44Z</dcterms:created>
  <dcterms:modified xsi:type="dcterms:W3CDTF">2016-02-04T00:11:59Z</dcterms:modified>
</cp:coreProperties>
</file>