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60"/>
  </bookViews>
  <sheets>
    <sheet name="About" sheetId="4" r:id="rId1"/>
    <sheet name="Plant List" sheetId="1" r:id="rId2"/>
    <sheet name="Pivot Table" sheetId="2" r:id="rId3"/>
    <sheet name="BCR" sheetId="3" r:id="rId4"/>
  </sheets>
  <calcPr calcId="145621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B3" i="3"/>
  <c r="C12" i="3"/>
  <c r="G12" i="3"/>
  <c r="K12" i="3"/>
  <c r="O12" i="3"/>
  <c r="D12" i="3"/>
  <c r="H12" i="3"/>
  <c r="L12" i="3"/>
  <c r="E12" i="3"/>
  <c r="I12" i="3"/>
  <c r="M12" i="3"/>
  <c r="F12" i="3"/>
  <c r="J12" i="3"/>
  <c r="N12" i="3"/>
  <c r="P12" i="3"/>
  <c r="B12" i="3"/>
  <c r="C2" i="3" l="1"/>
  <c r="D2" i="3"/>
  <c r="H2" i="3"/>
  <c r="L2" i="3"/>
  <c r="P2" i="3"/>
  <c r="I2" i="3"/>
  <c r="M2" i="3"/>
  <c r="E2" i="3"/>
  <c r="F2" i="3"/>
  <c r="J2" i="3"/>
  <c r="N2" i="3"/>
  <c r="G2" i="3"/>
  <c r="K2" i="3"/>
  <c r="O2" i="3"/>
  <c r="B2" i="3"/>
  <c r="D10" i="3"/>
  <c r="H10" i="3"/>
  <c r="L10" i="3"/>
  <c r="P10" i="3"/>
  <c r="E11" i="3"/>
  <c r="I11" i="3"/>
  <c r="M11" i="3"/>
  <c r="E10" i="3"/>
  <c r="I10" i="3"/>
  <c r="M10" i="3"/>
  <c r="F11" i="3"/>
  <c r="J11" i="3"/>
  <c r="N11" i="3"/>
  <c r="F10" i="3"/>
  <c r="J10" i="3"/>
  <c r="N10" i="3"/>
  <c r="C11" i="3"/>
  <c r="G11" i="3"/>
  <c r="K11" i="3"/>
  <c r="O11" i="3"/>
  <c r="C10" i="3"/>
  <c r="G10" i="3"/>
  <c r="K10" i="3"/>
  <c r="O10" i="3"/>
  <c r="D11" i="3"/>
  <c r="H11" i="3"/>
  <c r="L11" i="3"/>
  <c r="P11" i="3"/>
  <c r="B11" i="3"/>
  <c r="B10" i="3"/>
</calcChain>
</file>

<file path=xl/sharedStrings.xml><?xml version="1.0" encoding="utf-8"?>
<sst xmlns="http://schemas.openxmlformats.org/spreadsheetml/2006/main" count="850" uniqueCount="231">
  <si>
    <t>No.</t>
  </si>
  <si>
    <t>Central</t>
  </si>
  <si>
    <t>Tecnología</t>
  </si>
  <si>
    <t>Región</t>
  </si>
  <si>
    <t>Entidad Federativa</t>
  </si>
  <si>
    <t>Modalidad</t>
  </si>
  <si>
    <t>Capacidad (MW)</t>
  </si>
  <si>
    <t>Generación 2014 (GWh)</t>
  </si>
  <si>
    <t>Año</t>
  </si>
  <si>
    <t>CCAR. Carbón II</t>
  </si>
  <si>
    <t>Carbo. Subcritica Carbón Nac.</t>
  </si>
  <si>
    <t xml:space="preserve">Noreste </t>
  </si>
  <si>
    <t xml:space="preserve">Coahuila </t>
  </si>
  <si>
    <t>CFE</t>
  </si>
  <si>
    <t xml:space="preserve">CCAR. Carbón II </t>
  </si>
  <si>
    <t>Noreste</t>
  </si>
  <si>
    <t xml:space="preserve">CCC. Dos Bocas </t>
  </si>
  <si>
    <t>Ciclo Comb. Clase F, 2Fx1</t>
  </si>
  <si>
    <t xml:space="preserve">Oriental </t>
  </si>
  <si>
    <t>Veracruz</t>
  </si>
  <si>
    <t xml:space="preserve">CCC. Huinalá </t>
  </si>
  <si>
    <t xml:space="preserve">Nuevo León </t>
  </si>
  <si>
    <t>CTC. Gómez Palacio</t>
  </si>
  <si>
    <t>Norte</t>
  </si>
  <si>
    <t xml:space="preserve">Durango </t>
  </si>
  <si>
    <t xml:space="preserve">CTC. Valladolid (Felipe Carrillo Puerto) </t>
  </si>
  <si>
    <t xml:space="preserve">Peninsular </t>
  </si>
  <si>
    <t>Yucatán</t>
  </si>
  <si>
    <t xml:space="preserve">CCC. Poza Rica </t>
  </si>
  <si>
    <t>CTC. Samalayuca II</t>
  </si>
  <si>
    <t xml:space="preserve">Norte </t>
  </si>
  <si>
    <t xml:space="preserve">Chihuahua </t>
  </si>
  <si>
    <t xml:space="preserve">CCI. Santa Rosalía </t>
  </si>
  <si>
    <t>Combustión Interna  Combustóleo</t>
  </si>
  <si>
    <t>Mulegé</t>
  </si>
  <si>
    <t>Baja California Sur</t>
  </si>
  <si>
    <t>CTC. San Carlos (Agustín Olachea A.) U1</t>
  </si>
  <si>
    <t xml:space="preserve">Baja California Sur </t>
  </si>
  <si>
    <t xml:space="preserve">CTC. San Carlos (Agustín Olachea A.) U2 </t>
  </si>
  <si>
    <t xml:space="preserve">CG. Los Azufres </t>
  </si>
  <si>
    <t>Geotermoeléctrica Alta Entalpia</t>
  </si>
  <si>
    <t xml:space="preserve">Occidental </t>
  </si>
  <si>
    <t xml:space="preserve">Michoacán </t>
  </si>
  <si>
    <t xml:space="preserve">CG. Los Humeros </t>
  </si>
  <si>
    <t>Puebla</t>
  </si>
  <si>
    <t>CG. Los Azufres</t>
  </si>
  <si>
    <t>Michoacán</t>
  </si>
  <si>
    <t>CG. Cerro Prieto I U5</t>
  </si>
  <si>
    <t>Baja California</t>
  </si>
  <si>
    <t>CTC. Altamira Unidades 1 y 2</t>
  </si>
  <si>
    <t>Lecho Fluidizado Coque de Petróleo</t>
  </si>
  <si>
    <t xml:space="preserve">Tamaulipas </t>
  </si>
  <si>
    <t>Mazatlán II (José Aceves Pozos)</t>
  </si>
  <si>
    <t>Termo. Convencional Combustóleo</t>
  </si>
  <si>
    <t>Noroeste</t>
  </si>
  <si>
    <t>Sinaloa</t>
  </si>
  <si>
    <t>Puerto Libertad</t>
  </si>
  <si>
    <t>Sonora</t>
  </si>
  <si>
    <t>Punta Prieta II</t>
  </si>
  <si>
    <t>Topolobampo II (Juan de Dios Batiz)</t>
  </si>
  <si>
    <t>Tula (Francisco Pérez Ríos)</t>
  </si>
  <si>
    <t>Hidalgo</t>
  </si>
  <si>
    <t>Villa de Reyes</t>
  </si>
  <si>
    <t>Occidental</t>
  </si>
  <si>
    <t>San Luis Potosí</t>
  </si>
  <si>
    <t>CTC. Lerma (Campeche) U2</t>
  </si>
  <si>
    <t xml:space="preserve">Campeche </t>
  </si>
  <si>
    <t>CTC. Lerma (Campeche) U3</t>
  </si>
  <si>
    <t>Peninsular</t>
  </si>
  <si>
    <t>CTC. Lerma (Campeche) U4</t>
  </si>
  <si>
    <t>CTC. Valladolid (Felipe Carrillo Puerto) U1</t>
  </si>
  <si>
    <t xml:space="preserve">CTC. Valladolid (Felipe Carrillo Puerto) U2 </t>
  </si>
  <si>
    <t xml:space="preserve">Yucatán </t>
  </si>
  <si>
    <t>CTC. Guaymas II (Carlos Rodríguez Rivero) U1</t>
  </si>
  <si>
    <t xml:space="preserve">Noroeste </t>
  </si>
  <si>
    <t xml:space="preserve">Sonora </t>
  </si>
  <si>
    <t>CTC. Guaymas II (Carlos Rodríguez Rivero) U2</t>
  </si>
  <si>
    <t>CTC. Guaymas II (Carlos Rodríguez Rivero) U3</t>
  </si>
  <si>
    <t>CTC. Guaymas II (Carlos Rodríguez Rivero) U4</t>
  </si>
  <si>
    <t>CTC. Mazatlán II (José Aceves Pozos) U1</t>
  </si>
  <si>
    <t xml:space="preserve">CTC. Francisco Villa U4 </t>
  </si>
  <si>
    <t>Chihuahua</t>
  </si>
  <si>
    <t xml:space="preserve">CTC. Francisco Villa U5 </t>
  </si>
  <si>
    <t>CTC. Mazatlán II (José Aceves Pozos) U2</t>
  </si>
  <si>
    <t>CTC. Mérida II U1 Termoeléctrica</t>
  </si>
  <si>
    <t>CTC. Mérida II U2 Termoeléctrica</t>
  </si>
  <si>
    <t xml:space="preserve">CTC. Lerdo (Guadalupe Victoria) U1 </t>
  </si>
  <si>
    <t xml:space="preserve">CTC. Lerdo (Guadalupe Victoria) U2 </t>
  </si>
  <si>
    <t>Durango</t>
  </si>
  <si>
    <t xml:space="preserve">CTC. Tuxpan (Adolfo López Mateos) U1 </t>
  </si>
  <si>
    <t xml:space="preserve">Veracruz </t>
  </si>
  <si>
    <t xml:space="preserve">CTC. Tuxpan (Adolfo López Mateos) U2 </t>
  </si>
  <si>
    <t>Oriental</t>
  </si>
  <si>
    <t xml:space="preserve">CTC. Tuxpan (Adolfo López Mateos) U3 </t>
  </si>
  <si>
    <t>CTC. Tuxpan (Adolfo López Mateos) U4</t>
  </si>
  <si>
    <t xml:space="preserve">CTC. Tuxpan (Adolfo López Mateos) U5 </t>
  </si>
  <si>
    <t xml:space="preserve">CTC. Tuxpan (Adolfo López Mateos) U6 </t>
  </si>
  <si>
    <t>CTC. Valle de México U1</t>
  </si>
  <si>
    <t>Termo. Convencional Gas</t>
  </si>
  <si>
    <t>Estado de México</t>
  </si>
  <si>
    <t>CTC. Valle de México U2</t>
  </si>
  <si>
    <t>CTC. Valle de México U3</t>
  </si>
  <si>
    <t xml:space="preserve">Estado de México </t>
  </si>
  <si>
    <t>CTC. Manzanillo (Gral. Manuel Álvarez Moreno) U3</t>
  </si>
  <si>
    <t xml:space="preserve">Colima </t>
  </si>
  <si>
    <t xml:space="preserve">CTC. Manzanillo (Gral. Manuel Álvarez Moreno) U4 </t>
  </si>
  <si>
    <t>CTC. Samalayuca U1</t>
  </si>
  <si>
    <t>CTC. Samalayuca U2</t>
  </si>
  <si>
    <t>CTC. Puerto Libertad U1</t>
  </si>
  <si>
    <t>CTC. Puerto Libertad U2</t>
  </si>
  <si>
    <t>CTC. Puerto Libertad U3</t>
  </si>
  <si>
    <t>CTC. Puerto Libertad U4</t>
  </si>
  <si>
    <t xml:space="preserve">CTC. Topolobampo II (Juan de Dios Batiz) U1 </t>
  </si>
  <si>
    <t xml:space="preserve">Sinaloa </t>
  </si>
  <si>
    <t xml:space="preserve">CTC. Topolobampo II (Juan de Dios Batiz) U2 </t>
  </si>
  <si>
    <t xml:space="preserve">CTC. Villa de Reyes U1 </t>
  </si>
  <si>
    <t xml:space="preserve">San Luis Potosí </t>
  </si>
  <si>
    <t xml:space="preserve">CTC. Villa de Reyes U2 </t>
  </si>
  <si>
    <t xml:space="preserve">CTC. Altamira U3 </t>
  </si>
  <si>
    <t>Tamaulipas</t>
  </si>
  <si>
    <t xml:space="preserve">CTC. Altamira U4 </t>
  </si>
  <si>
    <t xml:space="preserve">CTC. Río Bravo (Emilio Portes Gil) </t>
  </si>
  <si>
    <t>CTC. Salamanca U3</t>
  </si>
  <si>
    <t>Guanajuato</t>
  </si>
  <si>
    <t xml:space="preserve">CTC. Salamanca U4 </t>
  </si>
  <si>
    <t>CTC. Presidente Juárez U5</t>
  </si>
  <si>
    <t>CTC. Presidente Juárez U6</t>
  </si>
  <si>
    <t>CTC. Mazatlán II (José Aceves Pozos) U3</t>
  </si>
  <si>
    <t xml:space="preserve">CTC. Tula (Francisco Pérez Ríos) U1 </t>
  </si>
  <si>
    <t xml:space="preserve">CTC. Tula (Francisco Pérez Ríos) U2 </t>
  </si>
  <si>
    <t xml:space="preserve">Hidalgo </t>
  </si>
  <si>
    <t xml:space="preserve">CTC. Punta Prieta II U1 </t>
  </si>
  <si>
    <t xml:space="preserve">CTC. Punta Prieta II U2 </t>
  </si>
  <si>
    <t>CTC. Punta Prieta II U3</t>
  </si>
  <si>
    <t>CTC. Tula (Francisco Pérez Ríos) U5</t>
  </si>
  <si>
    <t xml:space="preserve">Central </t>
  </si>
  <si>
    <t xml:space="preserve">CTC. Tula (Francisco Pérez Ríos) U3 </t>
  </si>
  <si>
    <t xml:space="preserve">CTC. Tula (Francisco Pérez Ríos) U4 </t>
  </si>
  <si>
    <t xml:space="preserve">CTG. Nonoalco U1 </t>
  </si>
  <si>
    <t>Turbogas Gas Industrial</t>
  </si>
  <si>
    <t xml:space="preserve">Distrito Federal </t>
  </si>
  <si>
    <t xml:space="preserve">CTG. Nonoalco U2 </t>
  </si>
  <si>
    <t>Distrito Federal</t>
  </si>
  <si>
    <t xml:space="preserve">CTG. Nonoalco U3 </t>
  </si>
  <si>
    <t xml:space="preserve">CTG. Los Cabos </t>
  </si>
  <si>
    <t xml:space="preserve">CTG. Fundidora </t>
  </si>
  <si>
    <t>Nuevo León</t>
  </si>
  <si>
    <t xml:space="preserve">CTG. Leona U1 </t>
  </si>
  <si>
    <t xml:space="preserve">CTG. Leona U2 </t>
  </si>
  <si>
    <t xml:space="preserve">CTG. Monclova U1 </t>
  </si>
  <si>
    <t xml:space="preserve">CTG. Monclova U2 </t>
  </si>
  <si>
    <t xml:space="preserve">CTG. Tecnológico </t>
  </si>
  <si>
    <t xml:space="preserve">CTG. Universidad U1 </t>
  </si>
  <si>
    <t>CTG. Universidad U2</t>
  </si>
  <si>
    <t>CTG. Chávez U1</t>
  </si>
  <si>
    <t>CTG. Chávez U2</t>
  </si>
  <si>
    <t xml:space="preserve">CTG. Parque U3 </t>
  </si>
  <si>
    <t>CTG. Mexicali U1</t>
  </si>
  <si>
    <t>CTG. Mexicali U2</t>
  </si>
  <si>
    <t xml:space="preserve">Baja California </t>
  </si>
  <si>
    <t>CTG. Mexicali U3</t>
  </si>
  <si>
    <t xml:space="preserve">CTG. Tijuana U1 </t>
  </si>
  <si>
    <t>CTG. Tijuana U2</t>
  </si>
  <si>
    <t xml:space="preserve">CTG. Industrial Juárez </t>
  </si>
  <si>
    <t xml:space="preserve">CTG. Parque U2 </t>
  </si>
  <si>
    <t xml:space="preserve">CTG. Parque U4 </t>
  </si>
  <si>
    <t xml:space="preserve">CTG. Culiacán </t>
  </si>
  <si>
    <t xml:space="preserve">CTG. Industrial Caborca U1 </t>
  </si>
  <si>
    <t xml:space="preserve">CTG. Industrial Caborca U2 </t>
  </si>
  <si>
    <t xml:space="preserve">CTG. Cancún U1 </t>
  </si>
  <si>
    <t xml:space="preserve">Quintana Roo </t>
  </si>
  <si>
    <t>CTG. Cancún U2</t>
  </si>
  <si>
    <t>Quintana Roo</t>
  </si>
  <si>
    <t>CTG. Chankanaab U1</t>
  </si>
  <si>
    <t>CTG. Chankanaab U2</t>
  </si>
  <si>
    <t>CTG. Ciudad Constitución</t>
  </si>
  <si>
    <t>CTG. Los Cabos U2</t>
  </si>
  <si>
    <t>CTG. Cancún U3</t>
  </si>
  <si>
    <t xml:space="preserve">CTG. Cancún U5 </t>
  </si>
  <si>
    <t xml:space="preserve">Quintana Roo  </t>
  </si>
  <si>
    <t xml:space="preserve">CTG. Chankanaab U4 </t>
  </si>
  <si>
    <t>CTG. Ciudad del Carmen U1</t>
  </si>
  <si>
    <t>CTG. Ciudad del Carmen U3</t>
  </si>
  <si>
    <t xml:space="preserve">CTG. Mérida II </t>
  </si>
  <si>
    <t xml:space="preserve">CTG. Nachi – Cocom </t>
  </si>
  <si>
    <t>CTG. Nizuc U1</t>
  </si>
  <si>
    <t>CTG. Nizuc U2</t>
  </si>
  <si>
    <t xml:space="preserve">CTG. Xul - Há U1 </t>
  </si>
  <si>
    <t xml:space="preserve">CTG. Xul - Há U2 </t>
  </si>
  <si>
    <t>CTG. Ciprés</t>
  </si>
  <si>
    <t>CTC. Ciudad del Carmen U2</t>
  </si>
  <si>
    <t>Campeche</t>
  </si>
  <si>
    <t>CTG. La Laguna U1</t>
  </si>
  <si>
    <t>CTG. La Laguna U2</t>
  </si>
  <si>
    <t>CTG. La Laguna U3</t>
  </si>
  <si>
    <t>CTG. La Laguna U4</t>
  </si>
  <si>
    <t xml:space="preserve">CTG. Tijuana U3 </t>
  </si>
  <si>
    <t xml:space="preserve">CTG. La Paz U1 </t>
  </si>
  <si>
    <t xml:space="preserve">CTG. La Paz U2 </t>
  </si>
  <si>
    <t xml:space="preserve">Fuel type </t>
  </si>
  <si>
    <t>coal</t>
  </si>
  <si>
    <t>natural gas</t>
  </si>
  <si>
    <t>oil</t>
  </si>
  <si>
    <t>geothermal</t>
  </si>
  <si>
    <t>Suma de Capacidad (MW)</t>
  </si>
  <si>
    <t>nuclear</t>
  </si>
  <si>
    <t>hydro</t>
  </si>
  <si>
    <t>wind</t>
  </si>
  <si>
    <t>solar PV</t>
  </si>
  <si>
    <t>solar thermal</t>
  </si>
  <si>
    <t>biomass</t>
  </si>
  <si>
    <t>year</t>
  </si>
  <si>
    <t>natural gas peaker</t>
  </si>
  <si>
    <t>petroleum</t>
  </si>
  <si>
    <t>Column Labels</t>
  </si>
  <si>
    <t>Row Labels</t>
  </si>
  <si>
    <t>Grand Total</t>
  </si>
  <si>
    <t>natural gas nonpeaker</t>
  </si>
  <si>
    <t>BCR BAU Capacity Retirements</t>
  </si>
  <si>
    <t>Source:</t>
  </si>
  <si>
    <t>Notes</t>
  </si>
  <si>
    <t>Among natural gas plants, we assume those using combined cycle are</t>
  </si>
  <si>
    <t>nonpeakers and those using "Termo. Conventional" technology are peakers.</t>
  </si>
  <si>
    <t>We exclude those that are Industrial plants, as they are not handled in the</t>
  </si>
  <si>
    <t>Electricity sector.</t>
  </si>
  <si>
    <t>http://www.gob.mx/cms/uploads/attachment/file/54139/PRODESEN_FINAL_INTEGRADO_04_agosto_Indice_OK.pdf</t>
  </si>
  <si>
    <t>SENER</t>
  </si>
  <si>
    <t>Programa de Desarrollo del Sistema Eléctrico Nacional</t>
  </si>
  <si>
    <t>Page 56</t>
  </si>
  <si>
    <t>Termo. Convencional Gas = steam turbine</t>
  </si>
  <si>
    <t>Turbogas Gas Industrial = combustion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</si>
</sst>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9"/>
      <color rgb="FF000000"/>
      <name val="Calibri Light"/>
      <family val="2"/>
      <scheme val="major"/>
    </font>
    <font>
      <sz val="9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/>
    <xf numFmtId="0" fontId="4" fillId="3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0" borderId="2" xfId="0" applyNumberFormat="1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/>
    <xf numFmtId="0" fontId="2" fillId="0" borderId="2" xfId="0" applyFon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ffrey Rissman" refreshedDate="42452.541200694446" createdVersion="5" refreshedVersion="4" minRefreshableVersion="3" recordCount="133">
  <cacheSource type="worksheet">
    <worksheetSource ref="A1:J134" sheet="Plant List"/>
  </cacheSource>
  <cacheFields count="10">
    <cacheField name="No." numFmtId="0">
      <sharedItems containsSemiMixedTypes="0" containsString="0" containsNumber="1" containsInteger="1" minValue="12" maxValue="882"/>
    </cacheField>
    <cacheField name="Central" numFmtId="0">
      <sharedItems/>
    </cacheField>
    <cacheField name="Fuel type " numFmtId="0">
      <sharedItems count="4">
        <s v="coal"/>
        <s v="natural gas"/>
        <s v="oil"/>
        <s v="geothermal"/>
      </sharedItems>
    </cacheField>
    <cacheField name="Tecnología" numFmtId="0">
      <sharedItems count="8">
        <s v="Carbo. Subcritica Carbón Nac."/>
        <s v="Ciclo Comb. Clase F, 2Fx1"/>
        <s v="Combustión Interna  Combustóleo"/>
        <s v="Geotermoeléctrica Alta Entalpia"/>
        <s v="Lecho Fluidizado Coque de Petróleo"/>
        <s v="Termo. Convencional Combustóleo"/>
        <s v="Termo. Convencional Gas"/>
        <s v="Turbogas Gas Industrial"/>
      </sharedItems>
    </cacheField>
    <cacheField name="Región" numFmtId="0">
      <sharedItems/>
    </cacheField>
    <cacheField name="Entidad Federativa" numFmtId="0">
      <sharedItems/>
    </cacheField>
    <cacheField name="Modalidad" numFmtId="0">
      <sharedItems/>
    </cacheField>
    <cacheField name="Capacidad (MW)" numFmtId="0">
      <sharedItems containsSemiMixedTypes="0" containsString="0" containsNumber="1" minValue="-1606" maxValue="-5"/>
    </cacheField>
    <cacheField name="Generación 2014 (GWh)" numFmtId="3">
      <sharedItems containsNonDate="0" containsString="0" containsBlank="1"/>
    </cacheField>
    <cacheField name="Año" numFmtId="0">
      <sharedItems containsSemiMixedTypes="0" containsString="0" containsNumber="1" containsInteger="1" minValue="2015" maxValue="2029" count="15">
        <n v="2028"/>
        <n v="2029"/>
        <n v="2015"/>
        <n v="2019"/>
        <n v="2021"/>
        <n v="2018"/>
        <n v="2022"/>
        <n v="2024"/>
        <n v="2016"/>
        <n v="2020"/>
        <n v="2027"/>
        <n v="2017"/>
        <n v="2025"/>
        <n v="2026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">
  <r>
    <n v="876"/>
    <s v="CCAR. Carbón II"/>
    <x v="0"/>
    <x v="0"/>
    <s v="Noreste "/>
    <s v="Coahuila "/>
    <s v="CFE"/>
    <n v="-350"/>
    <m/>
    <x v="0"/>
  </r>
  <r>
    <n v="877"/>
    <s v="CCAR. Carbón II"/>
    <x v="0"/>
    <x v="0"/>
    <s v="Noreste "/>
    <s v="Coahuila "/>
    <s v="CFE"/>
    <n v="-350"/>
    <m/>
    <x v="0"/>
  </r>
  <r>
    <n v="881"/>
    <s v="CCAR. Carbón II "/>
    <x v="0"/>
    <x v="0"/>
    <s v="Noreste"/>
    <s v="Coahuila "/>
    <s v="CFE"/>
    <n v="-350"/>
    <m/>
    <x v="1"/>
  </r>
  <r>
    <n v="882"/>
    <s v="CCAR. Carbón II"/>
    <x v="0"/>
    <x v="0"/>
    <s v="Noreste"/>
    <s v="Coahuila "/>
    <s v="CFE"/>
    <n v="-350"/>
    <m/>
    <x v="1"/>
  </r>
  <r>
    <n v="763"/>
    <s v="CCC. Dos Bocas "/>
    <x v="1"/>
    <x v="1"/>
    <s v="Oriental "/>
    <s v="Veracruz"/>
    <s v="CFE"/>
    <n v="-226"/>
    <m/>
    <x v="2"/>
  </r>
  <r>
    <n v="810"/>
    <s v="CCC. Huinalá "/>
    <x v="1"/>
    <x v="1"/>
    <s v="Noreste "/>
    <s v="Nuevo León "/>
    <s v="CFE"/>
    <n v="-377.7"/>
    <m/>
    <x v="3"/>
  </r>
  <r>
    <n v="812"/>
    <s v="CCC. Dos Bocas "/>
    <x v="1"/>
    <x v="1"/>
    <s v="Oriental "/>
    <s v="Veracruz"/>
    <s v="CFE"/>
    <n v="-226"/>
    <m/>
    <x v="3"/>
  </r>
  <r>
    <n v="815"/>
    <s v="CTC. Gómez Palacio"/>
    <x v="1"/>
    <x v="1"/>
    <s v="Norte"/>
    <s v="Durango "/>
    <s v="CFE"/>
    <n v="-239.8"/>
    <m/>
    <x v="3"/>
  </r>
  <r>
    <n v="837"/>
    <s v="CTC. Valladolid (Felipe Carrillo Puerto) "/>
    <x v="1"/>
    <x v="1"/>
    <s v="Peninsular "/>
    <s v="Yucatán"/>
    <s v="CFE"/>
    <n v="-220"/>
    <m/>
    <x v="4"/>
  </r>
  <r>
    <n v="838"/>
    <s v="CCC. Poza Rica "/>
    <x v="1"/>
    <x v="1"/>
    <s v="Oriental "/>
    <s v="Veracruz"/>
    <s v="CFE"/>
    <n v="-246"/>
    <m/>
    <x v="4"/>
  </r>
  <r>
    <n v="878"/>
    <s v="CTC. Samalayuca II"/>
    <x v="1"/>
    <x v="1"/>
    <s v="Norte "/>
    <s v="Chihuahua "/>
    <s v="CFE"/>
    <n v="-521.79999999999995"/>
    <m/>
    <x v="0"/>
  </r>
  <r>
    <n v="780"/>
    <s v="CCI. Santa Rosalía "/>
    <x v="2"/>
    <x v="2"/>
    <s v="Mulegé"/>
    <s v="Baja California Sur"/>
    <s v="CFE"/>
    <n v="-5.2"/>
    <m/>
    <x v="5"/>
  </r>
  <r>
    <n v="841"/>
    <s v="CTC. San Carlos (Agustín Olachea A.) U1"/>
    <x v="2"/>
    <x v="2"/>
    <s v="Baja California Sur "/>
    <s v="Baja California Sur "/>
    <s v="CFE"/>
    <n v="-31.5"/>
    <m/>
    <x v="6"/>
  </r>
  <r>
    <n v="857"/>
    <s v="CTC. San Carlos (Agustín Olachea A.) U2 "/>
    <x v="2"/>
    <x v="2"/>
    <s v="Baja California Sur"/>
    <s v="Baja California Sur "/>
    <s v="CFE"/>
    <n v="-31.5"/>
    <m/>
    <x v="7"/>
  </r>
  <r>
    <n v="759"/>
    <s v="CG. Los Azufres "/>
    <x v="3"/>
    <x v="3"/>
    <s v="Occidental "/>
    <s v="Michoacán "/>
    <s v="CFE"/>
    <n v="-20"/>
    <m/>
    <x v="2"/>
  </r>
  <r>
    <n v="764"/>
    <s v="CG. Los Humeros "/>
    <x v="3"/>
    <x v="3"/>
    <s v="Oriental "/>
    <s v="Puebla"/>
    <s v="CFE"/>
    <n v="-10"/>
    <m/>
    <x v="8"/>
  </r>
  <r>
    <n v="789"/>
    <s v="CG. Los Azufres"/>
    <x v="3"/>
    <x v="3"/>
    <s v="Occidental "/>
    <s v="Michoacán"/>
    <s v="CFE"/>
    <n v="-15"/>
    <m/>
    <x v="5"/>
  </r>
  <r>
    <n v="792"/>
    <s v="CG. Los Humeros "/>
    <x v="3"/>
    <x v="3"/>
    <s v="Oriental "/>
    <s v="Puebla"/>
    <s v="CFE"/>
    <n v="-5"/>
    <m/>
    <x v="5"/>
  </r>
  <r>
    <n v="821"/>
    <s v="CG. Cerro Prieto I U5"/>
    <x v="3"/>
    <x v="3"/>
    <s v="Baja California"/>
    <s v="Baja California"/>
    <s v="CFE"/>
    <n v="-30"/>
    <m/>
    <x v="9"/>
  </r>
  <r>
    <n v="875"/>
    <s v="CTC. Altamira Unidades 1 y 2"/>
    <x v="2"/>
    <x v="4"/>
    <s v="Noreste"/>
    <s v="Tamaulipas "/>
    <s v="CFE"/>
    <n v="-330"/>
    <m/>
    <x v="10"/>
  </r>
  <r>
    <n v="12"/>
    <s v="Mazatlán II (José Aceves Pozos)"/>
    <x v="2"/>
    <x v="5"/>
    <s v="Noroeste"/>
    <s v="Sinaloa"/>
    <s v="CFE"/>
    <n v="-300"/>
    <m/>
    <x v="11"/>
  </r>
  <r>
    <n v="20"/>
    <s v="Puerto Libertad"/>
    <x v="2"/>
    <x v="5"/>
    <s v="Noroeste"/>
    <s v="Sonora"/>
    <s v="CFE"/>
    <n v="-632"/>
    <m/>
    <x v="2"/>
  </r>
  <r>
    <n v="23"/>
    <s v="Punta Prieta II"/>
    <x v="2"/>
    <x v="5"/>
    <s v="Baja California Sur"/>
    <s v="Baja California Sur"/>
    <s v="CFE"/>
    <n v="-112.5"/>
    <m/>
    <x v="5"/>
  </r>
  <r>
    <n v="30"/>
    <s v="Topolobampo II (Juan de Dios Batiz)"/>
    <x v="2"/>
    <x v="5"/>
    <s v="Noroeste"/>
    <s v="Sinaloa"/>
    <s v="CFE"/>
    <n v="-320"/>
    <m/>
    <x v="8"/>
  </r>
  <r>
    <n v="33"/>
    <s v="Tula (Francisco Pérez Ríos)"/>
    <x v="2"/>
    <x v="5"/>
    <s v="Central"/>
    <s v="Hidalgo"/>
    <s v="CFE"/>
    <n v="-1606"/>
    <m/>
    <x v="2"/>
  </r>
  <r>
    <n v="39"/>
    <s v="Villa de Reyes"/>
    <x v="2"/>
    <x v="5"/>
    <s v="Occidental"/>
    <s v="San Luis Potosí"/>
    <s v="CFE"/>
    <n v="-700"/>
    <m/>
    <x v="8"/>
  </r>
  <r>
    <n v="760"/>
    <s v="CTC. Lerma (Campeche) U2"/>
    <x v="2"/>
    <x v="5"/>
    <s v="Peninsular "/>
    <s v="Campeche "/>
    <s v="CFE"/>
    <n v="-37.5"/>
    <m/>
    <x v="2"/>
  </r>
  <r>
    <n v="761"/>
    <s v="CTC. Lerma (Campeche) U3"/>
    <x v="2"/>
    <x v="5"/>
    <s v="Peninsular"/>
    <s v="Campeche "/>
    <s v="CFE"/>
    <n v="-37.5"/>
    <m/>
    <x v="2"/>
  </r>
  <r>
    <n v="762"/>
    <s v="CTC. Lerma (Campeche) U4"/>
    <x v="2"/>
    <x v="5"/>
    <s v="Peninsular"/>
    <s v="Campeche "/>
    <s v="CFE"/>
    <n v="-37.5"/>
    <m/>
    <x v="2"/>
  </r>
  <r>
    <n v="767"/>
    <s v="CTC. Valladolid (Felipe Carrillo Puerto) U1"/>
    <x v="2"/>
    <x v="5"/>
    <s v="Peninsular"/>
    <s v="Yucatán"/>
    <s v="CFE"/>
    <n v="-37.5"/>
    <m/>
    <x v="11"/>
  </r>
  <r>
    <n v="768"/>
    <s v="CTC. Valladolid (Felipe Carrillo Puerto) U2 "/>
    <x v="2"/>
    <x v="5"/>
    <s v="Peninsular "/>
    <s v="Yucatán "/>
    <s v="CFE"/>
    <n v="-37.5"/>
    <m/>
    <x v="11"/>
  </r>
  <r>
    <n v="781"/>
    <s v="CTC. Guaymas II (Carlos Rodríguez Rivero) U1"/>
    <x v="2"/>
    <x v="5"/>
    <s v="Noroeste "/>
    <s v="Sonora "/>
    <s v="CFE"/>
    <n v="-84"/>
    <m/>
    <x v="5"/>
  </r>
  <r>
    <n v="782"/>
    <s v="CTC. Guaymas II (Carlos Rodríguez Rivero) U2"/>
    <x v="2"/>
    <x v="5"/>
    <s v="Noroeste"/>
    <s v="Sonora"/>
    <s v="CFE"/>
    <n v="-84"/>
    <m/>
    <x v="5"/>
  </r>
  <r>
    <n v="783"/>
    <s v="CTC. Guaymas II (Carlos Rodríguez Rivero) U3"/>
    <x v="2"/>
    <x v="5"/>
    <s v="Noroeste "/>
    <s v="Sonora"/>
    <s v="CFE"/>
    <n v="-158"/>
    <m/>
    <x v="5"/>
  </r>
  <r>
    <n v="784"/>
    <s v="CTC. Guaymas II (Carlos Rodríguez Rivero) U4"/>
    <x v="2"/>
    <x v="5"/>
    <s v="Noroeste "/>
    <s v="Sonora"/>
    <s v="CFE"/>
    <n v="-158"/>
    <m/>
    <x v="5"/>
  </r>
  <r>
    <n v="785"/>
    <s v="CTC. Mazatlán II (José Aceves Pozos) U1"/>
    <x v="2"/>
    <x v="5"/>
    <s v="Noroeste"/>
    <s v="Sinaloa"/>
    <s v="CFE"/>
    <n v="-158"/>
    <m/>
    <x v="5"/>
  </r>
  <r>
    <n v="813"/>
    <s v="CTC. Francisco Villa U4 "/>
    <x v="2"/>
    <x v="5"/>
    <s v="Norte"/>
    <s v="Chihuahua"/>
    <s v="CFE"/>
    <n v="-150"/>
    <m/>
    <x v="3"/>
  </r>
  <r>
    <n v="814"/>
    <s v="CTC. Francisco Villa U5 "/>
    <x v="2"/>
    <x v="5"/>
    <s v="Norte"/>
    <s v="Chihuahua"/>
    <s v="CFE"/>
    <n v="-150"/>
    <m/>
    <x v="3"/>
  </r>
  <r>
    <n v="824"/>
    <s v="CTC. Mazatlán II (José Aceves Pozos) U2"/>
    <x v="2"/>
    <x v="5"/>
    <s v="Noroeste "/>
    <s v="Sinaloa"/>
    <s v="CFE"/>
    <n v="-158"/>
    <m/>
    <x v="9"/>
  </r>
  <r>
    <n v="835"/>
    <s v="CTC. Mérida II U1 Termoeléctrica"/>
    <x v="2"/>
    <x v="5"/>
    <s v="Peninsular "/>
    <s v="Yucatán "/>
    <s v="CFE"/>
    <n v="-84"/>
    <m/>
    <x v="4"/>
  </r>
  <r>
    <n v="836"/>
    <s v="CTC. Mérida II U2 Termoeléctrica"/>
    <x v="2"/>
    <x v="5"/>
    <s v="Peninsular "/>
    <s v="Yucatán"/>
    <s v="CFE"/>
    <n v="-84"/>
    <m/>
    <x v="4"/>
  </r>
  <r>
    <n v="860"/>
    <s v="CTC. Lerdo (Guadalupe Victoria) U1 "/>
    <x v="2"/>
    <x v="5"/>
    <s v="Norte"/>
    <s v="Durango "/>
    <s v="CFE"/>
    <n v="-160"/>
    <m/>
    <x v="7"/>
  </r>
  <r>
    <n v="861"/>
    <s v="CTC. Lerdo (Guadalupe Victoria) U2 "/>
    <x v="2"/>
    <x v="5"/>
    <s v="Norte"/>
    <s v="Durango"/>
    <s v="CFE"/>
    <n v="-160"/>
    <m/>
    <x v="7"/>
  </r>
  <r>
    <n v="862"/>
    <s v="CTC. Tuxpan (Adolfo López Mateos) U1 "/>
    <x v="2"/>
    <x v="5"/>
    <s v="Oriental "/>
    <s v="Veracruz "/>
    <s v="CFE"/>
    <n v="-350"/>
    <m/>
    <x v="12"/>
  </r>
  <r>
    <n v="863"/>
    <s v="CTC. Tuxpan (Adolfo López Mateos) U2 "/>
    <x v="2"/>
    <x v="5"/>
    <s v="Oriental"/>
    <s v="Veracruz "/>
    <s v="CFE"/>
    <n v="-350"/>
    <m/>
    <x v="12"/>
  </r>
  <r>
    <n v="864"/>
    <s v="CTC. Tuxpan (Adolfo López Mateos) U3 "/>
    <x v="2"/>
    <x v="5"/>
    <s v="Oriental "/>
    <s v="Veracruz "/>
    <s v="CFE"/>
    <n v="-350"/>
    <m/>
    <x v="12"/>
  </r>
  <r>
    <n v="872"/>
    <s v="CTC. Tuxpan (Adolfo López Mateos) U4"/>
    <x v="2"/>
    <x v="5"/>
    <s v="Oriental "/>
    <s v="Veracruz"/>
    <s v="CFE"/>
    <n v="-350"/>
    <m/>
    <x v="13"/>
  </r>
  <r>
    <n v="873"/>
    <s v="CTC. Tuxpan (Adolfo López Mateos) U5 "/>
    <x v="2"/>
    <x v="5"/>
    <s v="Oriental "/>
    <s v="Veracruz"/>
    <s v="CFE"/>
    <n v="-350"/>
    <m/>
    <x v="13"/>
  </r>
  <r>
    <n v="874"/>
    <s v="CTC. Tuxpan (Adolfo López Mateos) U6 "/>
    <x v="2"/>
    <x v="5"/>
    <s v="Oriental"/>
    <s v="Veracruz"/>
    <s v="CFE"/>
    <n v="-350"/>
    <m/>
    <x v="13"/>
  </r>
  <r>
    <n v="786"/>
    <s v="CTC. Valle de México U1"/>
    <x v="1"/>
    <x v="6"/>
    <s v="Central"/>
    <s v="Estado de México"/>
    <s v="CFE"/>
    <n v="-150"/>
    <m/>
    <x v="5"/>
  </r>
  <r>
    <n v="787"/>
    <s v="CTC. Valle de México U2"/>
    <x v="1"/>
    <x v="6"/>
    <s v="Central"/>
    <s v="Estado de México"/>
    <s v="CFE"/>
    <n v="-150"/>
    <m/>
    <x v="5"/>
  </r>
  <r>
    <n v="788"/>
    <s v="CTC. Valle de México U3"/>
    <x v="1"/>
    <x v="6"/>
    <s v="Central"/>
    <s v="Estado de México "/>
    <s v="CFE"/>
    <n v="-150"/>
    <m/>
    <x v="5"/>
  </r>
  <r>
    <n v="790"/>
    <s v="CTC. Manzanillo (Gral. Manuel Álvarez Moreno) U3"/>
    <x v="1"/>
    <x v="6"/>
    <s v="Occidental "/>
    <s v="Colima "/>
    <s v="CFE"/>
    <n v="-300"/>
    <m/>
    <x v="5"/>
  </r>
  <r>
    <n v="791"/>
    <s v="CTC. Manzanillo (Gral. Manuel Álvarez Moreno) U4 "/>
    <x v="1"/>
    <x v="6"/>
    <s v="Occidental "/>
    <s v="Colima "/>
    <s v="CFE"/>
    <n v="-300"/>
    <m/>
    <x v="5"/>
  </r>
  <r>
    <n v="793"/>
    <s v="CTC. Samalayuca U1"/>
    <x v="1"/>
    <x v="6"/>
    <s v="Norte"/>
    <s v="Chihuahua"/>
    <s v="CFE"/>
    <n v="-158"/>
    <m/>
    <x v="5"/>
  </r>
  <r>
    <n v="794"/>
    <s v="CTC. Samalayuca U2"/>
    <x v="1"/>
    <x v="6"/>
    <s v="Norte"/>
    <s v="Chihuahua "/>
    <s v="CFE"/>
    <n v="-158"/>
    <m/>
    <x v="5"/>
  </r>
  <r>
    <n v="800"/>
    <s v="CTC. Puerto Libertad U1"/>
    <x v="1"/>
    <x v="6"/>
    <s v="Noroeste"/>
    <s v="Sonora"/>
    <s v="CFE"/>
    <n v="-158"/>
    <m/>
    <x v="3"/>
  </r>
  <r>
    <n v="801"/>
    <s v="CTC. Puerto Libertad U2"/>
    <x v="1"/>
    <x v="6"/>
    <s v="Noroeste "/>
    <s v="Sonora"/>
    <s v="CFE"/>
    <n v="-158"/>
    <m/>
    <x v="3"/>
  </r>
  <r>
    <n v="802"/>
    <s v="CTC. Puerto Libertad U3"/>
    <x v="1"/>
    <x v="6"/>
    <s v="Noroeste"/>
    <s v="Sonora"/>
    <s v="CFE"/>
    <n v="-158"/>
    <m/>
    <x v="3"/>
  </r>
  <r>
    <n v="803"/>
    <s v="CTC. Puerto Libertad U4"/>
    <x v="1"/>
    <x v="6"/>
    <s v="Noroeste"/>
    <s v="Sonora "/>
    <s v="CFE"/>
    <n v="-158"/>
    <m/>
    <x v="3"/>
  </r>
  <r>
    <n v="804"/>
    <s v="CTC. Topolobampo II (Juan de Dios Batiz) U1 "/>
    <x v="1"/>
    <x v="6"/>
    <s v="Noroeste "/>
    <s v="Sinaloa "/>
    <s v="CFE"/>
    <n v="-160"/>
    <m/>
    <x v="3"/>
  </r>
  <r>
    <n v="805"/>
    <s v="CTC. Topolobampo II (Juan de Dios Batiz) U2 "/>
    <x v="1"/>
    <x v="6"/>
    <s v="Noroeste "/>
    <s v="Sinaloa"/>
    <s v="CFE"/>
    <n v="-160"/>
    <m/>
    <x v="3"/>
  </r>
  <r>
    <n v="806"/>
    <s v="CTC. Villa de Reyes U1 "/>
    <x v="1"/>
    <x v="6"/>
    <s v="Occidental"/>
    <s v="San Luis Potosí "/>
    <s v="CFE"/>
    <n v="-350"/>
    <m/>
    <x v="3"/>
  </r>
  <r>
    <n v="807"/>
    <s v="CTC. Villa de Reyes U2 "/>
    <x v="1"/>
    <x v="6"/>
    <s v="Occidental "/>
    <s v="San Luis Potosí"/>
    <s v="CFE"/>
    <n v="-350"/>
    <m/>
    <x v="3"/>
  </r>
  <r>
    <n v="808"/>
    <s v="CTC. Altamira U3 "/>
    <x v="1"/>
    <x v="6"/>
    <s v="Noreste "/>
    <s v="Tamaulipas"/>
    <s v="CFE"/>
    <n v="-250"/>
    <m/>
    <x v="3"/>
  </r>
  <r>
    <n v="809"/>
    <s v="CTC. Altamira U4 "/>
    <x v="1"/>
    <x v="6"/>
    <s v="Noreste "/>
    <s v="Tamaulipas "/>
    <s v="CFE"/>
    <n v="-250"/>
    <m/>
    <x v="3"/>
  </r>
  <r>
    <n v="811"/>
    <s v="CTC. Río Bravo (Emilio Portes Gil) "/>
    <x v="1"/>
    <x v="6"/>
    <s v="Noreste "/>
    <s v="Tamaulipas "/>
    <s v="CFE"/>
    <n v="-300"/>
    <m/>
    <x v="3"/>
  </r>
  <r>
    <n v="819"/>
    <s v="CTC. Salamanca U3"/>
    <x v="1"/>
    <x v="6"/>
    <s v="Occidental "/>
    <s v="Guanajuato"/>
    <s v="CFE"/>
    <n v="-300"/>
    <m/>
    <x v="3"/>
  </r>
  <r>
    <n v="820"/>
    <s v="CTC. Salamanca U4 "/>
    <x v="1"/>
    <x v="6"/>
    <s v="Occidental"/>
    <s v="Guanajuato"/>
    <s v="CFE"/>
    <n v="-250"/>
    <m/>
    <x v="3"/>
  </r>
  <r>
    <n v="822"/>
    <s v="CTC. Presidente Juárez U5"/>
    <x v="1"/>
    <x v="6"/>
    <s v="Baja California"/>
    <s v="Baja California"/>
    <s v="CFE"/>
    <n v="-160"/>
    <m/>
    <x v="9"/>
  </r>
  <r>
    <n v="823"/>
    <s v="CTC. Presidente Juárez U6"/>
    <x v="1"/>
    <x v="6"/>
    <s v="Baja California"/>
    <s v="Baja California"/>
    <s v="CFE"/>
    <n v="-160"/>
    <m/>
    <x v="9"/>
  </r>
  <r>
    <n v="825"/>
    <s v="CTC. Mazatlán II (José Aceves Pozos) U3"/>
    <x v="1"/>
    <x v="6"/>
    <s v="Noroeste"/>
    <s v="Sinaloa "/>
    <s v="CFE"/>
    <n v="-300"/>
    <m/>
    <x v="9"/>
  </r>
  <r>
    <n v="829"/>
    <s v="CTC. Tula (Francisco Pérez Ríos) U1 "/>
    <x v="1"/>
    <x v="6"/>
    <s v="Central"/>
    <s v="Hidalgo"/>
    <s v="CFE"/>
    <n v="-330"/>
    <m/>
    <x v="4"/>
  </r>
  <r>
    <n v="830"/>
    <s v="CTC. Tula (Francisco Pérez Ríos) U2 "/>
    <x v="1"/>
    <x v="6"/>
    <s v="Central"/>
    <s v="Hidalgo "/>
    <s v="CFE"/>
    <n v="-330"/>
    <m/>
    <x v="4"/>
  </r>
  <r>
    <n v="854"/>
    <s v="CTC. Punta Prieta II U1 "/>
    <x v="1"/>
    <x v="6"/>
    <s v="Baja California Sur "/>
    <s v="Baja California Sur "/>
    <s v="CFE"/>
    <n v="-37.5"/>
    <m/>
    <x v="14"/>
  </r>
  <r>
    <n v="855"/>
    <s v="CTC. Punta Prieta II U2 "/>
    <x v="1"/>
    <x v="6"/>
    <s v="Baja California Sur "/>
    <s v="Baja California Sur "/>
    <s v="CFE"/>
    <n v="-37.5"/>
    <m/>
    <x v="14"/>
  </r>
  <r>
    <n v="856"/>
    <s v="CTC. Punta Prieta II U3"/>
    <x v="1"/>
    <x v="6"/>
    <s v="Baja California Sur"/>
    <s v="Baja California Sur "/>
    <s v="CFE"/>
    <n v="-37.5"/>
    <m/>
    <x v="14"/>
  </r>
  <r>
    <n v="858"/>
    <s v="CTC. Tula (Francisco Pérez Ríos) U5"/>
    <x v="1"/>
    <x v="6"/>
    <s v="Central "/>
    <s v="Hidalgo"/>
    <s v="CFE"/>
    <n v="-300"/>
    <m/>
    <x v="7"/>
  </r>
  <r>
    <n v="879"/>
    <s v="CTC. Tula (Francisco Pérez Ríos) U3 "/>
    <x v="1"/>
    <x v="6"/>
    <s v="Central"/>
    <s v="Hidalgo"/>
    <s v="CFE"/>
    <n v="-322.8"/>
    <m/>
    <x v="1"/>
  </r>
  <r>
    <n v="880"/>
    <s v="CTC. Tula (Francisco Pérez Ríos) U4 "/>
    <x v="1"/>
    <x v="6"/>
    <s v="Central "/>
    <s v="Hidalgo"/>
    <s v="CFE"/>
    <n v="-322.8"/>
    <m/>
    <x v="1"/>
  </r>
  <r>
    <n v="756"/>
    <s v="CTG. Nonoalco U1 "/>
    <x v="1"/>
    <x v="7"/>
    <s v="Central "/>
    <s v="Distrito Federal "/>
    <s v="CFE"/>
    <n v="-32"/>
    <m/>
    <x v="2"/>
  </r>
  <r>
    <n v="757"/>
    <s v="CTG. Nonoalco U2 "/>
    <x v="1"/>
    <x v="7"/>
    <s v="Central "/>
    <s v="Distrito Federal"/>
    <s v="CFE"/>
    <n v="-32"/>
    <m/>
    <x v="2"/>
  </r>
  <r>
    <n v="758"/>
    <s v="CTG. Nonoalco U3 "/>
    <x v="1"/>
    <x v="7"/>
    <s v="Central "/>
    <s v="Distrito Federal "/>
    <s v="CFE"/>
    <n v="-42"/>
    <m/>
    <x v="2"/>
  </r>
  <r>
    <n v="765"/>
    <s v="CTG. Los Cabos "/>
    <x v="1"/>
    <x v="7"/>
    <s v="Baja California Sur "/>
    <s v="Baja California Sur"/>
    <s v="CFE"/>
    <n v="-30"/>
    <m/>
    <x v="11"/>
  </r>
  <r>
    <n v="766"/>
    <s v="CTG. Los Cabos "/>
    <x v="1"/>
    <x v="7"/>
    <s v="Baja California Sur "/>
    <s v="Baja California Sur "/>
    <s v="CFE"/>
    <n v="-27.2"/>
    <m/>
    <x v="11"/>
  </r>
  <r>
    <n v="769"/>
    <s v="CTG. Fundidora "/>
    <x v="1"/>
    <x v="7"/>
    <s v="Noreste"/>
    <s v="Nuevo León"/>
    <s v="CFE"/>
    <n v="-12"/>
    <m/>
    <x v="11"/>
  </r>
  <r>
    <n v="770"/>
    <s v="CTG. Leona U1 "/>
    <x v="1"/>
    <x v="7"/>
    <s v="Noreste "/>
    <s v="Nuevo León "/>
    <s v="CFE"/>
    <n v="-12"/>
    <m/>
    <x v="11"/>
  </r>
  <r>
    <n v="771"/>
    <s v="CTG. Leona U2 "/>
    <x v="1"/>
    <x v="7"/>
    <s v="Noreste"/>
    <s v="Nuevo León "/>
    <s v="CFE"/>
    <n v="-12"/>
    <m/>
    <x v="11"/>
  </r>
  <r>
    <n v="772"/>
    <s v="CTG. Monclova U1 "/>
    <x v="1"/>
    <x v="7"/>
    <s v="Noreste"/>
    <s v="Coahuila "/>
    <s v="CFE"/>
    <n v="-18"/>
    <m/>
    <x v="11"/>
  </r>
  <r>
    <n v="773"/>
    <s v="CTG. Monclova U2 "/>
    <x v="1"/>
    <x v="7"/>
    <s v="Noreste "/>
    <s v="Coahuila "/>
    <s v="CFE"/>
    <n v="-30"/>
    <m/>
    <x v="11"/>
  </r>
  <r>
    <n v="774"/>
    <s v="CTG. Tecnológico "/>
    <x v="1"/>
    <x v="7"/>
    <s v="Noreste "/>
    <s v="Nuevo León"/>
    <s v="CFE"/>
    <n v="-26"/>
    <m/>
    <x v="11"/>
  </r>
  <r>
    <n v="775"/>
    <s v="CTG. Universidad U1 "/>
    <x v="1"/>
    <x v="7"/>
    <s v="Noreste "/>
    <s v="Nuevo León "/>
    <s v="CFE"/>
    <n v="-12"/>
    <m/>
    <x v="11"/>
  </r>
  <r>
    <n v="776"/>
    <s v="CTG. Universidad U2"/>
    <x v="1"/>
    <x v="7"/>
    <s v="Noreste "/>
    <s v="Nuevo León"/>
    <s v="CFE"/>
    <n v="-12"/>
    <m/>
    <x v="11"/>
  </r>
  <r>
    <n v="777"/>
    <s v="CTG. Chávez U1"/>
    <x v="1"/>
    <x v="7"/>
    <s v="Norte "/>
    <s v="Coahuila "/>
    <s v="CFE"/>
    <n v="-14"/>
    <m/>
    <x v="11"/>
  </r>
  <r>
    <n v="778"/>
    <s v="CTG. Chávez U2"/>
    <x v="1"/>
    <x v="7"/>
    <s v="Norte"/>
    <s v="Coahuila "/>
    <s v="CFE"/>
    <n v="-14"/>
    <m/>
    <x v="11"/>
  </r>
  <r>
    <n v="779"/>
    <s v="CTG. Parque U3 "/>
    <x v="1"/>
    <x v="7"/>
    <s v="Norte "/>
    <s v="Chihuahua"/>
    <s v="CFE"/>
    <n v="-13"/>
    <m/>
    <x v="11"/>
  </r>
  <r>
    <n v="795"/>
    <s v="CTG. Mexicali U1"/>
    <x v="1"/>
    <x v="7"/>
    <s v="Baja California"/>
    <s v="Baja California"/>
    <s v="CFE"/>
    <n v="-26"/>
    <m/>
    <x v="3"/>
  </r>
  <r>
    <n v="796"/>
    <s v="CTG. Mexicali U2"/>
    <x v="1"/>
    <x v="7"/>
    <s v="Baja California "/>
    <s v="Baja California"/>
    <s v="CFE"/>
    <n v="-18"/>
    <m/>
    <x v="3"/>
  </r>
  <r>
    <n v="797"/>
    <s v="CTG. Mexicali U3"/>
    <x v="1"/>
    <x v="7"/>
    <s v="Baja California "/>
    <s v="Baja California"/>
    <s v="CFE"/>
    <n v="-18"/>
    <m/>
    <x v="3"/>
  </r>
  <r>
    <n v="798"/>
    <s v="CTG. Tijuana U1 "/>
    <x v="1"/>
    <x v="7"/>
    <s v="Baja California "/>
    <s v="Baja California "/>
    <s v="CFE"/>
    <n v="-30"/>
    <m/>
    <x v="3"/>
  </r>
  <r>
    <n v="799"/>
    <s v="CTG. Tijuana U2"/>
    <x v="1"/>
    <x v="7"/>
    <s v="Baja California"/>
    <s v="Baja California "/>
    <s v="CFE"/>
    <n v="-30"/>
    <m/>
    <x v="3"/>
  </r>
  <r>
    <n v="816"/>
    <s v="CTG. Industrial Juárez "/>
    <x v="1"/>
    <x v="7"/>
    <s v="Norte"/>
    <s v="Chihuahua "/>
    <s v="CFE"/>
    <n v="-18"/>
    <m/>
    <x v="3"/>
  </r>
  <r>
    <n v="817"/>
    <s v="CTG. Parque U2 "/>
    <x v="1"/>
    <x v="7"/>
    <s v="Norte"/>
    <s v="Chihuahua "/>
    <s v="CFE"/>
    <n v="-18"/>
    <m/>
    <x v="3"/>
  </r>
  <r>
    <n v="818"/>
    <s v="CTG. Parque U4 "/>
    <x v="1"/>
    <x v="7"/>
    <s v="Norte "/>
    <s v="Chihuahua"/>
    <s v="CFE"/>
    <n v="-28"/>
    <m/>
    <x v="3"/>
  </r>
  <r>
    <n v="826"/>
    <s v="CTG. Culiacán "/>
    <x v="1"/>
    <x v="7"/>
    <s v="Noroeste "/>
    <s v="Sinaloa "/>
    <s v="CFE"/>
    <n v="-30"/>
    <m/>
    <x v="4"/>
  </r>
  <r>
    <n v="827"/>
    <s v="CTG. Industrial Caborca U1 "/>
    <x v="1"/>
    <x v="7"/>
    <s v="Noroeste"/>
    <s v="Sonora"/>
    <s v="CFE"/>
    <n v="-12"/>
    <m/>
    <x v="4"/>
  </r>
  <r>
    <n v="828"/>
    <s v="CTG. Industrial Caborca U2 "/>
    <x v="1"/>
    <x v="7"/>
    <s v="Noroeste "/>
    <s v="Sonora "/>
    <s v="CFE"/>
    <n v="-30"/>
    <m/>
    <x v="4"/>
  </r>
  <r>
    <n v="831"/>
    <s v="CTG. Cancún U1 "/>
    <x v="1"/>
    <x v="7"/>
    <s v="Peninsular"/>
    <s v="Quintana Roo "/>
    <s v="CFE"/>
    <n v="-14"/>
    <m/>
    <x v="4"/>
  </r>
  <r>
    <n v="832"/>
    <s v="CTG. Cancún U2"/>
    <x v="1"/>
    <x v="7"/>
    <s v="Peninsular"/>
    <s v="Quintana Roo"/>
    <s v="CFE"/>
    <n v="-14"/>
    <m/>
    <x v="4"/>
  </r>
  <r>
    <n v="833"/>
    <s v="CTG. Chankanaab U1"/>
    <x v="1"/>
    <x v="7"/>
    <s v="Peninsular"/>
    <s v="Quintana Roo"/>
    <s v="CFE"/>
    <n v="-14"/>
    <m/>
    <x v="4"/>
  </r>
  <r>
    <n v="834"/>
    <s v="CTG. Chankanaab U2"/>
    <x v="1"/>
    <x v="7"/>
    <s v="Peninsular"/>
    <s v="Quintana Roo"/>
    <s v="CFE"/>
    <n v="-14"/>
    <m/>
    <x v="4"/>
  </r>
  <r>
    <n v="839"/>
    <s v="CTG. Ciudad Constitución"/>
    <x v="1"/>
    <x v="7"/>
    <s v="Baja California Sur "/>
    <s v="Baja California Sur "/>
    <s v="CFE"/>
    <n v="-33.200000000000003"/>
    <m/>
    <x v="6"/>
  </r>
  <r>
    <n v="840"/>
    <s v="CTG. Los Cabos U2"/>
    <x v="1"/>
    <x v="7"/>
    <s v="Baja California Sur"/>
    <s v="Baja California Sur"/>
    <s v="CFE"/>
    <n v="-27.4"/>
    <m/>
    <x v="6"/>
  </r>
  <r>
    <n v="842"/>
    <s v="CTG. Cancún U3"/>
    <x v="1"/>
    <x v="7"/>
    <s v="Peninsular "/>
    <s v="Quintana Roo "/>
    <s v="CFE"/>
    <n v="-30"/>
    <m/>
    <x v="6"/>
  </r>
  <r>
    <n v="843"/>
    <s v="CTG. Cancún U5 "/>
    <x v="1"/>
    <x v="7"/>
    <s v="Peninsular"/>
    <s v="Quintana Roo  "/>
    <s v="CFE"/>
    <n v="-44"/>
    <m/>
    <x v="6"/>
  </r>
  <r>
    <n v="844"/>
    <s v="CTG. Chankanaab U4 "/>
    <x v="1"/>
    <x v="7"/>
    <s v="Peninsular"/>
    <s v="Quintana Roo  "/>
    <s v="CFE"/>
    <n v="-25"/>
    <m/>
    <x v="6"/>
  </r>
  <r>
    <n v="845"/>
    <s v="CTG. Ciudad del Carmen U1"/>
    <x v="1"/>
    <x v="7"/>
    <s v="Peninsular "/>
    <s v="Campeche "/>
    <s v="CFE"/>
    <n v="-14"/>
    <m/>
    <x v="6"/>
  </r>
  <r>
    <n v="846"/>
    <s v="CTG. Ciudad del Carmen U3"/>
    <x v="1"/>
    <x v="7"/>
    <s v="Peninsular "/>
    <s v="Campeche "/>
    <s v="CFE"/>
    <n v="-17"/>
    <m/>
    <x v="6"/>
  </r>
  <r>
    <n v="847"/>
    <s v="CTG. Mérida II "/>
    <x v="1"/>
    <x v="7"/>
    <s v="Peninsular "/>
    <s v="Yucatán"/>
    <s v="CFE"/>
    <n v="-30"/>
    <m/>
    <x v="6"/>
  </r>
  <r>
    <n v="848"/>
    <s v="CTG. Nachi – Cocom "/>
    <x v="1"/>
    <x v="7"/>
    <s v="Peninsular "/>
    <s v="Yucatán "/>
    <s v="CFE"/>
    <n v="-30"/>
    <m/>
    <x v="6"/>
  </r>
  <r>
    <n v="849"/>
    <s v="CTG. Nizuc U1"/>
    <x v="1"/>
    <x v="7"/>
    <s v="Peninsular"/>
    <s v="Quintana Roo"/>
    <s v="CFE"/>
    <n v="-44"/>
    <m/>
    <x v="6"/>
  </r>
  <r>
    <n v="850"/>
    <s v="CTG. Nizuc U2"/>
    <x v="1"/>
    <x v="7"/>
    <s v="Peninsular "/>
    <s v="Quintana Roo"/>
    <s v="CFE"/>
    <n v="-44"/>
    <m/>
    <x v="6"/>
  </r>
  <r>
    <n v="851"/>
    <s v="CTG. Xul - Há U1 "/>
    <x v="1"/>
    <x v="7"/>
    <s v="Peninsular "/>
    <s v="Quintana Roo "/>
    <s v="CFE"/>
    <n v="-14"/>
    <m/>
    <x v="6"/>
  </r>
  <r>
    <n v="852"/>
    <s v="CTG. Xul - Há U2 "/>
    <x v="1"/>
    <x v="7"/>
    <s v="Peninsular "/>
    <s v="Quintana Roo"/>
    <s v="CFE"/>
    <n v="-25.7"/>
    <m/>
    <x v="6"/>
  </r>
  <r>
    <n v="853"/>
    <s v="CTG. Ciprés"/>
    <x v="1"/>
    <x v="7"/>
    <s v="Baja California "/>
    <s v="Baja California "/>
    <s v="CFE"/>
    <n v="-27.4"/>
    <m/>
    <x v="14"/>
  </r>
  <r>
    <n v="859"/>
    <s v="CTC. Ciudad del Carmen U2"/>
    <x v="1"/>
    <x v="7"/>
    <s v="Peninsular"/>
    <s v="Campeche"/>
    <s v="CFE"/>
    <n v="-16"/>
    <m/>
    <x v="7"/>
  </r>
  <r>
    <n v="865"/>
    <s v="CTG. La Laguna U1"/>
    <x v="1"/>
    <x v="7"/>
    <s v="Norte"/>
    <s v="Durango"/>
    <s v="CFE"/>
    <n v="-14"/>
    <m/>
    <x v="12"/>
  </r>
  <r>
    <n v="866"/>
    <s v="CTG. La Laguna U2"/>
    <x v="1"/>
    <x v="7"/>
    <s v="Norte"/>
    <s v="Durango"/>
    <s v="CFE"/>
    <n v="-14"/>
    <m/>
    <x v="12"/>
  </r>
  <r>
    <n v="867"/>
    <s v="CTG. La Laguna U3"/>
    <x v="1"/>
    <x v="7"/>
    <s v="Norte"/>
    <s v="Durango "/>
    <s v="CFE"/>
    <n v="-14"/>
    <m/>
    <x v="12"/>
  </r>
  <r>
    <n v="868"/>
    <s v="CTG. La Laguna U4"/>
    <x v="1"/>
    <x v="7"/>
    <s v="Norte"/>
    <s v="Durango"/>
    <s v="CFE"/>
    <n v="-14"/>
    <m/>
    <x v="12"/>
  </r>
  <r>
    <n v="869"/>
    <s v="CTG. Tijuana U3 "/>
    <x v="1"/>
    <x v="7"/>
    <s v="Baja California"/>
    <s v="Baja California "/>
    <s v="CFE"/>
    <n v="-150"/>
    <m/>
    <x v="13"/>
  </r>
  <r>
    <n v="870"/>
    <s v="CTG. La Paz U1 "/>
    <x v="1"/>
    <x v="7"/>
    <s v="Baja California Sur"/>
    <s v="Baja California Sur "/>
    <s v="CFE"/>
    <n v="-18"/>
    <m/>
    <x v="13"/>
  </r>
  <r>
    <n v="871"/>
    <s v="CTG. La Paz U2 "/>
    <x v="1"/>
    <x v="7"/>
    <s v="Baja California Sur"/>
    <s v="Baja California Sur "/>
    <s v="CFE"/>
    <n v="-25"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>
  <location ref="A1:Q15" firstHeaderRow="1" firstDataRow="2" firstDataCol="1"/>
  <pivotFields count="10">
    <pivotField showAll="0"/>
    <pivotField showAll="0"/>
    <pivotField axis="axisRow" showAll="0" sortType="ascending">
      <items count="5">
        <item x="0"/>
        <item x="3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16">
        <item x="2"/>
        <item x="8"/>
        <item x="11"/>
        <item x="5"/>
        <item x="3"/>
        <item x="9"/>
        <item x="4"/>
        <item x="6"/>
        <item x="14"/>
        <item x="7"/>
        <item x="12"/>
        <item x="13"/>
        <item x="10"/>
        <item x="0"/>
        <item x="1"/>
        <item t="default"/>
      </items>
    </pivotField>
  </pivotFields>
  <rowFields count="2">
    <field x="2"/>
    <field x="3"/>
  </rowFields>
  <rowItems count="13">
    <i>
      <x/>
    </i>
    <i r="1">
      <x/>
    </i>
    <i>
      <x v="1"/>
    </i>
    <i r="1">
      <x v="3"/>
    </i>
    <i>
      <x v="2"/>
    </i>
    <i r="1">
      <x v="1"/>
    </i>
    <i r="1">
      <x v="6"/>
    </i>
    <i r="1">
      <x v="7"/>
    </i>
    <i>
      <x v="3"/>
    </i>
    <i r="1">
      <x v="2"/>
    </i>
    <i r="1">
      <x v="4"/>
    </i>
    <i r="1">
      <x v="5"/>
    </i>
    <i t="grand">
      <x/>
    </i>
  </rowItems>
  <colFields count="1">
    <field x="9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a de Capacidad (MW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sheetData>
    <row r="1" spans="1:2" x14ac:dyDescent="0.25">
      <c r="A1" s="35" t="s">
        <v>218</v>
      </c>
    </row>
    <row r="3" spans="1:2" x14ac:dyDescent="0.25">
      <c r="A3" s="35" t="s">
        <v>219</v>
      </c>
      <c r="B3" t="s">
        <v>226</v>
      </c>
    </row>
    <row r="4" spans="1:2" x14ac:dyDescent="0.25">
      <c r="B4" s="30">
        <v>2015</v>
      </c>
    </row>
    <row r="5" spans="1:2" x14ac:dyDescent="0.35">
      <c r="B5" t="s">
        <v>227</v>
      </c>
    </row>
    <row r="6" spans="1:2" x14ac:dyDescent="0.35">
      <c r="B6" t="s">
        <v>225</v>
      </c>
    </row>
    <row r="7" spans="1:2" x14ac:dyDescent="0.35">
      <c r="B7" t="s">
        <v>228</v>
      </c>
    </row>
    <row r="9" spans="1:2" x14ac:dyDescent="0.25">
      <c r="A9" s="35" t="s">
        <v>220</v>
      </c>
    </row>
    <row r="10" spans="1:2" x14ac:dyDescent="0.25">
      <c r="A10" t="s">
        <v>221</v>
      </c>
    </row>
    <row r="11" spans="1:2" x14ac:dyDescent="0.25">
      <c r="A11" t="s">
        <v>222</v>
      </c>
    </row>
    <row r="12" spans="1:2" x14ac:dyDescent="0.25">
      <c r="A12" t="s">
        <v>223</v>
      </c>
    </row>
    <row r="13" spans="1:2" x14ac:dyDescent="0.25">
      <c r="A13" t="s">
        <v>224</v>
      </c>
    </row>
    <row r="15" spans="1:2" x14ac:dyDescent="0.35">
      <c r="A15" t="s">
        <v>229</v>
      </c>
    </row>
    <row r="16" spans="1:2" x14ac:dyDescent="0.35">
      <c r="A16" t="s">
        <v>230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>
      <selection activeCell="D1" sqref="D1:D1048576"/>
    </sheetView>
  </sheetViews>
  <sheetFormatPr defaultColWidth="11.453125" defaultRowHeight="14.5" x14ac:dyDescent="0.35"/>
  <cols>
    <col min="2" max="2" width="37.81640625" bestFit="1" customWidth="1"/>
    <col min="4" max="4" width="26" bestFit="1" customWidth="1"/>
    <col min="6" max="6" width="14.1796875" customWidth="1"/>
    <col min="7" max="7" width="14.453125" customWidth="1"/>
    <col min="8" max="8" width="13" customWidth="1"/>
    <col min="9" max="9" width="14.81640625" customWidth="1"/>
  </cols>
  <sheetData>
    <row r="1" spans="1:10" ht="31" x14ac:dyDescent="0.35">
      <c r="A1" s="1" t="s">
        <v>0</v>
      </c>
      <c r="B1" s="1" t="s">
        <v>1</v>
      </c>
      <c r="C1" s="24" t="s">
        <v>199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3">
        <v>876</v>
      </c>
      <c r="B2" s="4" t="s">
        <v>9</v>
      </c>
      <c r="C2" s="25" t="s">
        <v>200</v>
      </c>
      <c r="D2" s="5" t="s">
        <v>10</v>
      </c>
      <c r="E2" s="5" t="s">
        <v>11</v>
      </c>
      <c r="F2" s="5" t="s">
        <v>12</v>
      </c>
      <c r="G2" s="5" t="s">
        <v>13</v>
      </c>
      <c r="H2" s="5">
        <v>-350</v>
      </c>
      <c r="I2" s="6"/>
      <c r="J2" s="7">
        <v>2028</v>
      </c>
    </row>
    <row r="3" spans="1:10" x14ac:dyDescent="0.35">
      <c r="A3" s="3">
        <v>877</v>
      </c>
      <c r="B3" s="8" t="s">
        <v>9</v>
      </c>
      <c r="C3" s="26" t="s">
        <v>200</v>
      </c>
      <c r="D3" s="9" t="s">
        <v>10</v>
      </c>
      <c r="E3" s="9" t="s">
        <v>11</v>
      </c>
      <c r="F3" s="9" t="s">
        <v>12</v>
      </c>
      <c r="G3" s="9" t="s">
        <v>13</v>
      </c>
      <c r="H3" s="9">
        <v>-350</v>
      </c>
      <c r="I3" s="10"/>
      <c r="J3" s="11">
        <v>2028</v>
      </c>
    </row>
    <row r="4" spans="1:10" x14ac:dyDescent="0.35">
      <c r="A4" s="3">
        <v>881</v>
      </c>
      <c r="B4" s="4" t="s">
        <v>14</v>
      </c>
      <c r="C4" s="25" t="s">
        <v>200</v>
      </c>
      <c r="D4" s="5" t="s">
        <v>10</v>
      </c>
      <c r="E4" s="5" t="s">
        <v>15</v>
      </c>
      <c r="F4" s="5" t="s">
        <v>12</v>
      </c>
      <c r="G4" s="5" t="s">
        <v>13</v>
      </c>
      <c r="H4" s="5">
        <v>-350</v>
      </c>
      <c r="I4" s="6"/>
      <c r="J4" s="7">
        <v>2029</v>
      </c>
    </row>
    <row r="5" spans="1:10" x14ac:dyDescent="0.35">
      <c r="A5" s="3">
        <v>882</v>
      </c>
      <c r="B5" s="4" t="s">
        <v>9</v>
      </c>
      <c r="C5" s="25" t="s">
        <v>200</v>
      </c>
      <c r="D5" s="5" t="s">
        <v>10</v>
      </c>
      <c r="E5" s="5" t="s">
        <v>15</v>
      </c>
      <c r="F5" s="5" t="s">
        <v>12</v>
      </c>
      <c r="G5" s="5" t="s">
        <v>13</v>
      </c>
      <c r="H5" s="5">
        <v>-350</v>
      </c>
      <c r="I5" s="6"/>
      <c r="J5" s="7">
        <v>2029</v>
      </c>
    </row>
    <row r="6" spans="1:10" ht="15" x14ac:dyDescent="0.25">
      <c r="A6" s="3">
        <v>763</v>
      </c>
      <c r="B6" s="4" t="s">
        <v>16</v>
      </c>
      <c r="C6" s="25" t="s">
        <v>201</v>
      </c>
      <c r="D6" s="5" t="s">
        <v>17</v>
      </c>
      <c r="E6" s="5" t="s">
        <v>18</v>
      </c>
      <c r="F6" s="5" t="s">
        <v>19</v>
      </c>
      <c r="G6" s="5" t="s">
        <v>13</v>
      </c>
      <c r="H6" s="5">
        <v>-226</v>
      </c>
      <c r="I6" s="6"/>
      <c r="J6" s="7">
        <v>2015</v>
      </c>
    </row>
    <row r="7" spans="1:10" x14ac:dyDescent="0.35">
      <c r="A7" s="3">
        <v>810</v>
      </c>
      <c r="B7" s="4" t="s">
        <v>20</v>
      </c>
      <c r="C7" s="25" t="s">
        <v>201</v>
      </c>
      <c r="D7" s="9" t="s">
        <v>17</v>
      </c>
      <c r="E7" s="5" t="s">
        <v>11</v>
      </c>
      <c r="F7" s="5" t="s">
        <v>21</v>
      </c>
      <c r="G7" s="5" t="s">
        <v>13</v>
      </c>
      <c r="H7" s="5">
        <v>-377.7</v>
      </c>
      <c r="I7" s="6"/>
      <c r="J7" s="7">
        <v>2019</v>
      </c>
    </row>
    <row r="8" spans="1:10" ht="15" x14ac:dyDescent="0.25">
      <c r="A8" s="3">
        <v>812</v>
      </c>
      <c r="B8" s="4" t="s">
        <v>16</v>
      </c>
      <c r="C8" s="25" t="s">
        <v>201</v>
      </c>
      <c r="D8" s="5" t="s">
        <v>17</v>
      </c>
      <c r="E8" s="5" t="s">
        <v>18</v>
      </c>
      <c r="F8" s="5" t="s">
        <v>19</v>
      </c>
      <c r="G8" s="5" t="s">
        <v>13</v>
      </c>
      <c r="H8" s="5">
        <v>-226</v>
      </c>
      <c r="I8" s="6"/>
      <c r="J8" s="7">
        <v>2019</v>
      </c>
    </row>
    <row r="9" spans="1:10" x14ac:dyDescent="0.35">
      <c r="A9" s="3">
        <v>815</v>
      </c>
      <c r="B9" s="8" t="s">
        <v>22</v>
      </c>
      <c r="C9" s="26" t="s">
        <v>201</v>
      </c>
      <c r="D9" s="9" t="s">
        <v>17</v>
      </c>
      <c r="E9" s="9" t="s">
        <v>23</v>
      </c>
      <c r="F9" s="9" t="s">
        <v>24</v>
      </c>
      <c r="G9" s="9" t="s">
        <v>13</v>
      </c>
      <c r="H9" s="9">
        <v>-239.8</v>
      </c>
      <c r="I9" s="10"/>
      <c r="J9" s="11">
        <v>2019</v>
      </c>
    </row>
    <row r="10" spans="1:10" x14ac:dyDescent="0.35">
      <c r="A10" s="3">
        <v>837</v>
      </c>
      <c r="B10" s="4" t="s">
        <v>25</v>
      </c>
      <c r="C10" s="25" t="s">
        <v>201</v>
      </c>
      <c r="D10" s="5" t="s">
        <v>17</v>
      </c>
      <c r="E10" s="5" t="s">
        <v>26</v>
      </c>
      <c r="F10" s="5" t="s">
        <v>27</v>
      </c>
      <c r="G10" s="5" t="s">
        <v>13</v>
      </c>
      <c r="H10" s="5">
        <v>-220</v>
      </c>
      <c r="I10" s="6"/>
      <c r="J10" s="7">
        <v>2021</v>
      </c>
    </row>
    <row r="11" spans="1:10" ht="15" x14ac:dyDescent="0.25">
      <c r="A11" s="3">
        <v>838</v>
      </c>
      <c r="B11" s="4" t="s">
        <v>28</v>
      </c>
      <c r="C11" s="25" t="s">
        <v>201</v>
      </c>
      <c r="D11" s="5" t="s">
        <v>17</v>
      </c>
      <c r="E11" s="5" t="s">
        <v>18</v>
      </c>
      <c r="F11" s="5" t="s">
        <v>19</v>
      </c>
      <c r="G11" s="5" t="s">
        <v>13</v>
      </c>
      <c r="H11" s="5">
        <v>-246</v>
      </c>
      <c r="I11" s="6"/>
      <c r="J11" s="7">
        <v>2021</v>
      </c>
    </row>
    <row r="12" spans="1:10" ht="15" x14ac:dyDescent="0.25">
      <c r="A12" s="3">
        <v>878</v>
      </c>
      <c r="B12" s="4" t="s">
        <v>29</v>
      </c>
      <c r="C12" s="25" t="s">
        <v>201</v>
      </c>
      <c r="D12" s="5" t="s">
        <v>17</v>
      </c>
      <c r="E12" s="5" t="s">
        <v>30</v>
      </c>
      <c r="F12" s="5" t="s">
        <v>31</v>
      </c>
      <c r="G12" s="5" t="s">
        <v>13</v>
      </c>
      <c r="H12" s="5">
        <v>-521.79999999999995</v>
      </c>
      <c r="I12" s="6"/>
      <c r="J12" s="7">
        <v>2028</v>
      </c>
    </row>
    <row r="13" spans="1:10" x14ac:dyDescent="0.35">
      <c r="A13" s="3">
        <v>780</v>
      </c>
      <c r="B13" s="4" t="s">
        <v>32</v>
      </c>
      <c r="C13" s="25" t="s">
        <v>202</v>
      </c>
      <c r="D13" s="5" t="s">
        <v>33</v>
      </c>
      <c r="E13" s="5" t="s">
        <v>34</v>
      </c>
      <c r="F13" s="5" t="s">
        <v>35</v>
      </c>
      <c r="G13" s="5" t="s">
        <v>13</v>
      </c>
      <c r="H13" s="5">
        <v>-5.2</v>
      </c>
      <c r="I13" s="6"/>
      <c r="J13" s="7">
        <v>2018</v>
      </c>
    </row>
    <row r="14" spans="1:10" x14ac:dyDescent="0.35">
      <c r="A14" s="3">
        <v>841</v>
      </c>
      <c r="B14" s="4" t="s">
        <v>36</v>
      </c>
      <c r="C14" s="25" t="s">
        <v>202</v>
      </c>
      <c r="D14" s="5" t="s">
        <v>33</v>
      </c>
      <c r="E14" s="5" t="s">
        <v>37</v>
      </c>
      <c r="F14" s="5" t="s">
        <v>37</v>
      </c>
      <c r="G14" s="5" t="s">
        <v>13</v>
      </c>
      <c r="H14" s="5">
        <v>-31.5</v>
      </c>
      <c r="I14" s="6"/>
      <c r="J14" s="7">
        <v>2022</v>
      </c>
    </row>
    <row r="15" spans="1:10" x14ac:dyDescent="0.35">
      <c r="A15" s="3">
        <v>857</v>
      </c>
      <c r="B15" s="8" t="s">
        <v>38</v>
      </c>
      <c r="C15" s="26" t="s">
        <v>202</v>
      </c>
      <c r="D15" s="9" t="s">
        <v>33</v>
      </c>
      <c r="E15" s="9" t="s">
        <v>35</v>
      </c>
      <c r="F15" s="9" t="s">
        <v>37</v>
      </c>
      <c r="G15" s="9" t="s">
        <v>13</v>
      </c>
      <c r="H15" s="9">
        <v>-31.5</v>
      </c>
      <c r="I15" s="10"/>
      <c r="J15" s="11">
        <v>2024</v>
      </c>
    </row>
    <row r="16" spans="1:10" x14ac:dyDescent="0.35">
      <c r="A16" s="3">
        <v>759</v>
      </c>
      <c r="B16" s="4" t="s">
        <v>39</v>
      </c>
      <c r="C16" s="25" t="s">
        <v>203</v>
      </c>
      <c r="D16" s="5" t="s">
        <v>40</v>
      </c>
      <c r="E16" s="5" t="s">
        <v>41</v>
      </c>
      <c r="F16" s="5" t="s">
        <v>42</v>
      </c>
      <c r="G16" s="5" t="s">
        <v>13</v>
      </c>
      <c r="H16" s="5">
        <v>-20</v>
      </c>
      <c r="I16" s="6"/>
      <c r="J16" s="7">
        <v>2015</v>
      </c>
    </row>
    <row r="17" spans="1:10" x14ac:dyDescent="0.35">
      <c r="A17" s="3">
        <v>764</v>
      </c>
      <c r="B17" s="4" t="s">
        <v>43</v>
      </c>
      <c r="C17" s="25" t="s">
        <v>203</v>
      </c>
      <c r="D17" s="5" t="s">
        <v>40</v>
      </c>
      <c r="E17" s="5" t="s">
        <v>18</v>
      </c>
      <c r="F17" s="5" t="s">
        <v>44</v>
      </c>
      <c r="G17" s="5" t="s">
        <v>13</v>
      </c>
      <c r="H17" s="5">
        <v>-10</v>
      </c>
      <c r="I17" s="6"/>
      <c r="J17" s="7">
        <v>2016</v>
      </c>
    </row>
    <row r="18" spans="1:10" x14ac:dyDescent="0.35">
      <c r="A18" s="3">
        <v>789</v>
      </c>
      <c r="B18" s="4" t="s">
        <v>45</v>
      </c>
      <c r="C18" s="25" t="s">
        <v>203</v>
      </c>
      <c r="D18" s="5" t="s">
        <v>40</v>
      </c>
      <c r="E18" s="5" t="s">
        <v>41</v>
      </c>
      <c r="F18" s="5" t="s">
        <v>46</v>
      </c>
      <c r="G18" s="5" t="s">
        <v>13</v>
      </c>
      <c r="H18" s="5">
        <v>-15</v>
      </c>
      <c r="I18" s="6"/>
      <c r="J18" s="7">
        <v>2018</v>
      </c>
    </row>
    <row r="19" spans="1:10" x14ac:dyDescent="0.35">
      <c r="A19" s="3">
        <v>792</v>
      </c>
      <c r="B19" s="4" t="s">
        <v>43</v>
      </c>
      <c r="C19" s="25" t="s">
        <v>203</v>
      </c>
      <c r="D19" s="5" t="s">
        <v>40</v>
      </c>
      <c r="E19" s="5" t="s">
        <v>18</v>
      </c>
      <c r="F19" s="5" t="s">
        <v>44</v>
      </c>
      <c r="G19" s="5" t="s">
        <v>13</v>
      </c>
      <c r="H19" s="5">
        <v>-5</v>
      </c>
      <c r="I19" s="6"/>
      <c r="J19" s="7">
        <v>2018</v>
      </c>
    </row>
    <row r="20" spans="1:10" x14ac:dyDescent="0.35">
      <c r="A20" s="3">
        <v>821</v>
      </c>
      <c r="B20" s="4" t="s">
        <v>47</v>
      </c>
      <c r="C20" s="25" t="s">
        <v>203</v>
      </c>
      <c r="D20" s="5" t="s">
        <v>40</v>
      </c>
      <c r="E20" s="5" t="s">
        <v>48</v>
      </c>
      <c r="F20" s="5" t="s">
        <v>48</v>
      </c>
      <c r="G20" s="5" t="s">
        <v>13</v>
      </c>
      <c r="H20" s="5">
        <v>-30</v>
      </c>
      <c r="I20" s="6"/>
      <c r="J20" s="7">
        <v>2020</v>
      </c>
    </row>
    <row r="21" spans="1:10" x14ac:dyDescent="0.35">
      <c r="A21" s="3">
        <v>875</v>
      </c>
      <c r="B21" s="8" t="s">
        <v>49</v>
      </c>
      <c r="C21" s="26" t="s">
        <v>202</v>
      </c>
      <c r="D21" s="9" t="s">
        <v>50</v>
      </c>
      <c r="E21" s="9" t="s">
        <v>15</v>
      </c>
      <c r="F21" s="9" t="s">
        <v>51</v>
      </c>
      <c r="G21" s="9" t="s">
        <v>13</v>
      </c>
      <c r="H21" s="9">
        <v>-330</v>
      </c>
      <c r="I21" s="10"/>
      <c r="J21" s="11">
        <v>2027</v>
      </c>
    </row>
    <row r="22" spans="1:10" x14ac:dyDescent="0.35">
      <c r="A22" s="3">
        <v>12</v>
      </c>
      <c r="B22" s="12" t="s">
        <v>52</v>
      </c>
      <c r="C22" s="27" t="s">
        <v>202</v>
      </c>
      <c r="D22" s="5" t="s">
        <v>53</v>
      </c>
      <c r="E22" s="5" t="s">
        <v>54</v>
      </c>
      <c r="F22" s="5" t="s">
        <v>55</v>
      </c>
      <c r="G22" s="5" t="s">
        <v>13</v>
      </c>
      <c r="H22" s="6">
        <v>-300</v>
      </c>
      <c r="I22" s="6"/>
      <c r="J22" s="13">
        <v>2017</v>
      </c>
    </row>
    <row r="23" spans="1:10" x14ac:dyDescent="0.35">
      <c r="A23" s="14">
        <v>20</v>
      </c>
      <c r="B23" s="15" t="s">
        <v>56</v>
      </c>
      <c r="C23" s="28" t="s">
        <v>202</v>
      </c>
      <c r="D23" s="9" t="s">
        <v>53</v>
      </c>
      <c r="E23" s="9" t="s">
        <v>54</v>
      </c>
      <c r="F23" s="9" t="s">
        <v>57</v>
      </c>
      <c r="G23" s="9" t="s">
        <v>13</v>
      </c>
      <c r="H23" s="10">
        <v>-632</v>
      </c>
      <c r="I23" s="10"/>
      <c r="J23" s="16">
        <v>2015</v>
      </c>
    </row>
    <row r="24" spans="1:10" x14ac:dyDescent="0.35">
      <c r="A24" s="3">
        <v>23</v>
      </c>
      <c r="B24" s="12" t="s">
        <v>58</v>
      </c>
      <c r="C24" s="27" t="s">
        <v>202</v>
      </c>
      <c r="D24" s="5" t="s">
        <v>53</v>
      </c>
      <c r="E24" s="5" t="s">
        <v>35</v>
      </c>
      <c r="F24" s="5" t="s">
        <v>35</v>
      </c>
      <c r="G24" s="5" t="s">
        <v>13</v>
      </c>
      <c r="H24" s="17">
        <v>-112.5</v>
      </c>
      <c r="I24" s="6"/>
      <c r="J24" s="13">
        <v>2018</v>
      </c>
    </row>
    <row r="25" spans="1:10" x14ac:dyDescent="0.35">
      <c r="A25" s="14">
        <v>30</v>
      </c>
      <c r="B25" s="15" t="s">
        <v>59</v>
      </c>
      <c r="C25" s="27" t="s">
        <v>202</v>
      </c>
      <c r="D25" s="9" t="s">
        <v>53</v>
      </c>
      <c r="E25" s="9" t="s">
        <v>54</v>
      </c>
      <c r="F25" s="9" t="s">
        <v>55</v>
      </c>
      <c r="G25" s="9" t="s">
        <v>13</v>
      </c>
      <c r="H25" s="10">
        <v>-320</v>
      </c>
      <c r="I25" s="10"/>
      <c r="J25" s="16">
        <v>2016</v>
      </c>
    </row>
    <row r="26" spans="1:10" x14ac:dyDescent="0.35">
      <c r="A26" s="3">
        <v>33</v>
      </c>
      <c r="B26" s="12" t="s">
        <v>60</v>
      </c>
      <c r="C26" s="27" t="s">
        <v>202</v>
      </c>
      <c r="D26" s="5" t="s">
        <v>53</v>
      </c>
      <c r="E26" s="5" t="s">
        <v>1</v>
      </c>
      <c r="F26" s="5" t="s">
        <v>61</v>
      </c>
      <c r="G26" s="5" t="s">
        <v>13</v>
      </c>
      <c r="H26" s="6">
        <v>-1606</v>
      </c>
      <c r="I26" s="6"/>
      <c r="J26" s="13">
        <v>2015</v>
      </c>
    </row>
    <row r="27" spans="1:10" x14ac:dyDescent="0.35">
      <c r="A27" s="3">
        <v>39</v>
      </c>
      <c r="B27" s="12" t="s">
        <v>62</v>
      </c>
      <c r="C27" s="27" t="s">
        <v>202</v>
      </c>
      <c r="D27" s="5" t="s">
        <v>53</v>
      </c>
      <c r="E27" s="5" t="s">
        <v>63</v>
      </c>
      <c r="F27" s="5" t="s">
        <v>64</v>
      </c>
      <c r="G27" s="5" t="s">
        <v>13</v>
      </c>
      <c r="H27" s="6">
        <v>-700</v>
      </c>
      <c r="I27" s="6"/>
      <c r="J27" s="13">
        <v>2016</v>
      </c>
    </row>
    <row r="28" spans="1:10" x14ac:dyDescent="0.35">
      <c r="A28" s="3">
        <v>760</v>
      </c>
      <c r="B28" s="4" t="s">
        <v>65</v>
      </c>
      <c r="C28" s="27" t="s">
        <v>202</v>
      </c>
      <c r="D28" s="5" t="s">
        <v>53</v>
      </c>
      <c r="E28" s="5" t="s">
        <v>26</v>
      </c>
      <c r="F28" s="5" t="s">
        <v>66</v>
      </c>
      <c r="G28" s="5" t="s">
        <v>13</v>
      </c>
      <c r="H28" s="5">
        <v>-37.5</v>
      </c>
      <c r="I28" s="6"/>
      <c r="J28" s="7">
        <v>2015</v>
      </c>
    </row>
    <row r="29" spans="1:10" x14ac:dyDescent="0.35">
      <c r="A29" s="3">
        <v>761</v>
      </c>
      <c r="B29" s="8" t="s">
        <v>67</v>
      </c>
      <c r="C29" s="27" t="s">
        <v>202</v>
      </c>
      <c r="D29" s="9" t="s">
        <v>53</v>
      </c>
      <c r="E29" s="9" t="s">
        <v>68</v>
      </c>
      <c r="F29" s="9" t="s">
        <v>66</v>
      </c>
      <c r="G29" s="9" t="s">
        <v>13</v>
      </c>
      <c r="H29" s="9">
        <v>-37.5</v>
      </c>
      <c r="I29" s="10"/>
      <c r="J29" s="11">
        <v>2015</v>
      </c>
    </row>
    <row r="30" spans="1:10" x14ac:dyDescent="0.35">
      <c r="A30" s="3">
        <v>762</v>
      </c>
      <c r="B30" s="4" t="s">
        <v>69</v>
      </c>
      <c r="C30" s="27" t="s">
        <v>202</v>
      </c>
      <c r="D30" s="5" t="s">
        <v>53</v>
      </c>
      <c r="E30" s="5" t="s">
        <v>68</v>
      </c>
      <c r="F30" s="5" t="s">
        <v>66</v>
      </c>
      <c r="G30" s="5" t="s">
        <v>13</v>
      </c>
      <c r="H30" s="5">
        <v>-37.5</v>
      </c>
      <c r="I30" s="6"/>
      <c r="J30" s="7">
        <v>2015</v>
      </c>
    </row>
    <row r="31" spans="1:10" x14ac:dyDescent="0.35">
      <c r="A31" s="3">
        <v>767</v>
      </c>
      <c r="B31" s="8" t="s">
        <v>70</v>
      </c>
      <c r="C31" s="27" t="s">
        <v>202</v>
      </c>
      <c r="D31" s="9" t="s">
        <v>53</v>
      </c>
      <c r="E31" s="9" t="s">
        <v>68</v>
      </c>
      <c r="F31" s="9" t="s">
        <v>27</v>
      </c>
      <c r="G31" s="9" t="s">
        <v>13</v>
      </c>
      <c r="H31" s="9">
        <v>-37.5</v>
      </c>
      <c r="I31" s="10"/>
      <c r="J31" s="11">
        <v>2017</v>
      </c>
    </row>
    <row r="32" spans="1:10" x14ac:dyDescent="0.35">
      <c r="A32" s="3">
        <v>768</v>
      </c>
      <c r="B32" s="4" t="s">
        <v>71</v>
      </c>
      <c r="C32" s="27" t="s">
        <v>202</v>
      </c>
      <c r="D32" s="5" t="s">
        <v>53</v>
      </c>
      <c r="E32" s="5" t="s">
        <v>26</v>
      </c>
      <c r="F32" s="5" t="s">
        <v>72</v>
      </c>
      <c r="G32" s="5" t="s">
        <v>13</v>
      </c>
      <c r="H32" s="5">
        <v>-37.5</v>
      </c>
      <c r="I32" s="6"/>
      <c r="J32" s="7">
        <v>2017</v>
      </c>
    </row>
    <row r="33" spans="1:10" x14ac:dyDescent="0.35">
      <c r="A33" s="3">
        <v>781</v>
      </c>
      <c r="B33" s="8" t="s">
        <v>73</v>
      </c>
      <c r="C33" s="27" t="s">
        <v>202</v>
      </c>
      <c r="D33" s="9" t="s">
        <v>53</v>
      </c>
      <c r="E33" s="9" t="s">
        <v>74</v>
      </c>
      <c r="F33" s="9" t="s">
        <v>75</v>
      </c>
      <c r="G33" s="9" t="s">
        <v>13</v>
      </c>
      <c r="H33" s="9">
        <v>-84</v>
      </c>
      <c r="I33" s="10"/>
      <c r="J33" s="11">
        <v>2018</v>
      </c>
    </row>
    <row r="34" spans="1:10" x14ac:dyDescent="0.35">
      <c r="A34" s="3">
        <v>782</v>
      </c>
      <c r="B34" s="4" t="s">
        <v>76</v>
      </c>
      <c r="C34" s="27" t="s">
        <v>202</v>
      </c>
      <c r="D34" s="5" t="s">
        <v>53</v>
      </c>
      <c r="E34" s="5" t="s">
        <v>54</v>
      </c>
      <c r="F34" s="5" t="s">
        <v>57</v>
      </c>
      <c r="G34" s="5" t="s">
        <v>13</v>
      </c>
      <c r="H34" s="5">
        <v>-84</v>
      </c>
      <c r="I34" s="6"/>
      <c r="J34" s="7">
        <v>2018</v>
      </c>
    </row>
    <row r="35" spans="1:10" x14ac:dyDescent="0.35">
      <c r="A35" s="3">
        <v>783</v>
      </c>
      <c r="B35" s="8" t="s">
        <v>77</v>
      </c>
      <c r="C35" s="27" t="s">
        <v>202</v>
      </c>
      <c r="D35" s="9" t="s">
        <v>53</v>
      </c>
      <c r="E35" s="9" t="s">
        <v>74</v>
      </c>
      <c r="F35" s="9" t="s">
        <v>57</v>
      </c>
      <c r="G35" s="9" t="s">
        <v>13</v>
      </c>
      <c r="H35" s="9">
        <v>-158</v>
      </c>
      <c r="I35" s="10"/>
      <c r="J35" s="11">
        <v>2018</v>
      </c>
    </row>
    <row r="36" spans="1:10" x14ac:dyDescent="0.35">
      <c r="A36" s="3">
        <v>784</v>
      </c>
      <c r="B36" s="4" t="s">
        <v>78</v>
      </c>
      <c r="C36" s="27" t="s">
        <v>202</v>
      </c>
      <c r="D36" s="5" t="s">
        <v>53</v>
      </c>
      <c r="E36" s="5" t="s">
        <v>74</v>
      </c>
      <c r="F36" s="5" t="s">
        <v>57</v>
      </c>
      <c r="G36" s="5" t="s">
        <v>13</v>
      </c>
      <c r="H36" s="5">
        <v>-158</v>
      </c>
      <c r="I36" s="6"/>
      <c r="J36" s="7">
        <v>2018</v>
      </c>
    </row>
    <row r="37" spans="1:10" x14ac:dyDescent="0.35">
      <c r="A37" s="3">
        <v>785</v>
      </c>
      <c r="B37" s="8" t="s">
        <v>79</v>
      </c>
      <c r="C37" s="27" t="s">
        <v>202</v>
      </c>
      <c r="D37" s="9" t="s">
        <v>53</v>
      </c>
      <c r="E37" s="9" t="s">
        <v>54</v>
      </c>
      <c r="F37" s="9" t="s">
        <v>55</v>
      </c>
      <c r="G37" s="9" t="s">
        <v>13</v>
      </c>
      <c r="H37" s="9">
        <v>-158</v>
      </c>
      <c r="I37" s="10"/>
      <c r="J37" s="11">
        <v>2018</v>
      </c>
    </row>
    <row r="38" spans="1:10" x14ac:dyDescent="0.35">
      <c r="A38" s="3">
        <v>813</v>
      </c>
      <c r="B38" s="4" t="s">
        <v>80</v>
      </c>
      <c r="C38" s="27" t="s">
        <v>202</v>
      </c>
      <c r="D38" s="5" t="s">
        <v>53</v>
      </c>
      <c r="E38" s="5" t="s">
        <v>23</v>
      </c>
      <c r="F38" s="5" t="s">
        <v>81</v>
      </c>
      <c r="G38" s="5" t="s">
        <v>13</v>
      </c>
      <c r="H38" s="5">
        <v>-150</v>
      </c>
      <c r="I38" s="6"/>
      <c r="J38" s="7">
        <v>2019</v>
      </c>
    </row>
    <row r="39" spans="1:10" x14ac:dyDescent="0.35">
      <c r="A39" s="3">
        <v>814</v>
      </c>
      <c r="B39" s="4" t="s">
        <v>82</v>
      </c>
      <c r="C39" s="27" t="s">
        <v>202</v>
      </c>
      <c r="D39" s="5" t="s">
        <v>53</v>
      </c>
      <c r="E39" s="5" t="s">
        <v>23</v>
      </c>
      <c r="F39" s="5" t="s">
        <v>81</v>
      </c>
      <c r="G39" s="5" t="s">
        <v>13</v>
      </c>
      <c r="H39" s="5">
        <v>-150</v>
      </c>
      <c r="I39" s="6"/>
      <c r="J39" s="7">
        <v>2019</v>
      </c>
    </row>
    <row r="40" spans="1:10" x14ac:dyDescent="0.35">
      <c r="A40" s="3">
        <v>824</v>
      </c>
      <c r="B40" s="4" t="s">
        <v>83</v>
      </c>
      <c r="C40" s="27" t="s">
        <v>202</v>
      </c>
      <c r="D40" s="5" t="s">
        <v>53</v>
      </c>
      <c r="E40" s="5" t="s">
        <v>74</v>
      </c>
      <c r="F40" s="5" t="s">
        <v>55</v>
      </c>
      <c r="G40" s="5" t="s">
        <v>13</v>
      </c>
      <c r="H40" s="5">
        <v>-158</v>
      </c>
      <c r="I40" s="6"/>
      <c r="J40" s="7">
        <v>2020</v>
      </c>
    </row>
    <row r="41" spans="1:10" x14ac:dyDescent="0.35">
      <c r="A41" s="3">
        <v>835</v>
      </c>
      <c r="B41" s="8" t="s">
        <v>84</v>
      </c>
      <c r="C41" s="27" t="s">
        <v>202</v>
      </c>
      <c r="D41" s="9" t="s">
        <v>53</v>
      </c>
      <c r="E41" s="9" t="s">
        <v>26</v>
      </c>
      <c r="F41" s="9" t="s">
        <v>72</v>
      </c>
      <c r="G41" s="9" t="s">
        <v>13</v>
      </c>
      <c r="H41" s="9">
        <v>-84</v>
      </c>
      <c r="I41" s="10"/>
      <c r="J41" s="11">
        <v>2021</v>
      </c>
    </row>
    <row r="42" spans="1:10" x14ac:dyDescent="0.35">
      <c r="A42" s="3">
        <v>836</v>
      </c>
      <c r="B42" s="4" t="s">
        <v>85</v>
      </c>
      <c r="C42" s="27" t="s">
        <v>202</v>
      </c>
      <c r="D42" s="5" t="s">
        <v>53</v>
      </c>
      <c r="E42" s="5" t="s">
        <v>26</v>
      </c>
      <c r="F42" s="5" t="s">
        <v>27</v>
      </c>
      <c r="G42" s="5" t="s">
        <v>13</v>
      </c>
      <c r="H42" s="5">
        <v>-84</v>
      </c>
      <c r="I42" s="6"/>
      <c r="J42" s="7">
        <v>2021</v>
      </c>
    </row>
    <row r="43" spans="1:10" x14ac:dyDescent="0.35">
      <c r="A43" s="3">
        <v>860</v>
      </c>
      <c r="B43" s="4" t="s">
        <v>86</v>
      </c>
      <c r="C43" s="27" t="s">
        <v>202</v>
      </c>
      <c r="D43" s="5" t="s">
        <v>53</v>
      </c>
      <c r="E43" s="5" t="s">
        <v>23</v>
      </c>
      <c r="F43" s="5" t="s">
        <v>24</v>
      </c>
      <c r="G43" s="5" t="s">
        <v>13</v>
      </c>
      <c r="H43" s="5">
        <v>-160</v>
      </c>
      <c r="I43" s="6"/>
      <c r="J43" s="7">
        <v>2024</v>
      </c>
    </row>
    <row r="44" spans="1:10" x14ac:dyDescent="0.35">
      <c r="A44" s="3">
        <v>861</v>
      </c>
      <c r="B44" s="4" t="s">
        <v>87</v>
      </c>
      <c r="C44" s="27" t="s">
        <v>202</v>
      </c>
      <c r="D44" s="5" t="s">
        <v>53</v>
      </c>
      <c r="E44" s="5" t="s">
        <v>23</v>
      </c>
      <c r="F44" s="5" t="s">
        <v>88</v>
      </c>
      <c r="G44" s="5" t="s">
        <v>13</v>
      </c>
      <c r="H44" s="5">
        <v>-160</v>
      </c>
      <c r="I44" s="6"/>
      <c r="J44" s="7">
        <v>2024</v>
      </c>
    </row>
    <row r="45" spans="1:10" x14ac:dyDescent="0.35">
      <c r="A45" s="3">
        <v>862</v>
      </c>
      <c r="B45" s="4" t="s">
        <v>89</v>
      </c>
      <c r="C45" s="27" t="s">
        <v>202</v>
      </c>
      <c r="D45" s="5" t="s">
        <v>53</v>
      </c>
      <c r="E45" s="5" t="s">
        <v>18</v>
      </c>
      <c r="F45" s="5" t="s">
        <v>90</v>
      </c>
      <c r="G45" s="5" t="s">
        <v>13</v>
      </c>
      <c r="H45" s="5">
        <v>-350</v>
      </c>
      <c r="I45" s="6"/>
      <c r="J45" s="7">
        <v>2025</v>
      </c>
    </row>
    <row r="46" spans="1:10" x14ac:dyDescent="0.35">
      <c r="A46" s="3">
        <v>863</v>
      </c>
      <c r="B46" s="4" t="s">
        <v>91</v>
      </c>
      <c r="C46" s="27" t="s">
        <v>202</v>
      </c>
      <c r="D46" s="5" t="s">
        <v>53</v>
      </c>
      <c r="E46" s="5" t="s">
        <v>92</v>
      </c>
      <c r="F46" s="5" t="s">
        <v>90</v>
      </c>
      <c r="G46" s="5" t="s">
        <v>13</v>
      </c>
      <c r="H46" s="5">
        <v>-350</v>
      </c>
      <c r="I46" s="6"/>
      <c r="J46" s="7">
        <v>2025</v>
      </c>
    </row>
    <row r="47" spans="1:10" x14ac:dyDescent="0.35">
      <c r="A47" s="3">
        <v>864</v>
      </c>
      <c r="B47" s="4" t="s">
        <v>93</v>
      </c>
      <c r="C47" s="27" t="s">
        <v>202</v>
      </c>
      <c r="D47" s="5" t="s">
        <v>53</v>
      </c>
      <c r="E47" s="5" t="s">
        <v>18</v>
      </c>
      <c r="F47" s="5" t="s">
        <v>90</v>
      </c>
      <c r="G47" s="5" t="s">
        <v>13</v>
      </c>
      <c r="H47" s="5">
        <v>-350</v>
      </c>
      <c r="I47" s="6"/>
      <c r="J47" s="7">
        <v>2025</v>
      </c>
    </row>
    <row r="48" spans="1:10" x14ac:dyDescent="0.35">
      <c r="A48" s="3">
        <v>872</v>
      </c>
      <c r="B48" s="4" t="s">
        <v>94</v>
      </c>
      <c r="C48" s="27" t="s">
        <v>202</v>
      </c>
      <c r="D48" s="5" t="s">
        <v>53</v>
      </c>
      <c r="E48" s="5" t="s">
        <v>18</v>
      </c>
      <c r="F48" s="5" t="s">
        <v>19</v>
      </c>
      <c r="G48" s="5" t="s">
        <v>13</v>
      </c>
      <c r="H48" s="5">
        <v>-350</v>
      </c>
      <c r="I48" s="6"/>
      <c r="J48" s="7">
        <v>2026</v>
      </c>
    </row>
    <row r="49" spans="1:10" x14ac:dyDescent="0.35">
      <c r="A49" s="3">
        <v>873</v>
      </c>
      <c r="B49" s="8" t="s">
        <v>95</v>
      </c>
      <c r="C49" s="27" t="s">
        <v>202</v>
      </c>
      <c r="D49" s="9" t="s">
        <v>53</v>
      </c>
      <c r="E49" s="9" t="s">
        <v>18</v>
      </c>
      <c r="F49" s="9" t="s">
        <v>19</v>
      </c>
      <c r="G49" s="9" t="s">
        <v>13</v>
      </c>
      <c r="H49" s="9">
        <v>-350</v>
      </c>
      <c r="I49" s="10"/>
      <c r="J49" s="11">
        <v>2026</v>
      </c>
    </row>
    <row r="50" spans="1:10" x14ac:dyDescent="0.35">
      <c r="A50" s="3">
        <v>874</v>
      </c>
      <c r="B50" s="4" t="s">
        <v>96</v>
      </c>
      <c r="C50" s="27" t="s">
        <v>202</v>
      </c>
      <c r="D50" s="5" t="s">
        <v>53</v>
      </c>
      <c r="E50" s="5" t="s">
        <v>92</v>
      </c>
      <c r="F50" s="5" t="s">
        <v>19</v>
      </c>
      <c r="G50" s="5" t="s">
        <v>13</v>
      </c>
      <c r="H50" s="5">
        <v>-350</v>
      </c>
      <c r="I50" s="6"/>
      <c r="J50" s="7">
        <v>2026</v>
      </c>
    </row>
    <row r="51" spans="1:10" x14ac:dyDescent="0.35">
      <c r="A51" s="3">
        <v>786</v>
      </c>
      <c r="B51" s="4" t="s">
        <v>97</v>
      </c>
      <c r="C51" s="25" t="s">
        <v>201</v>
      </c>
      <c r="D51" s="5" t="s">
        <v>98</v>
      </c>
      <c r="E51" s="5" t="s">
        <v>1</v>
      </c>
      <c r="F51" s="5" t="s">
        <v>99</v>
      </c>
      <c r="G51" s="5" t="s">
        <v>13</v>
      </c>
      <c r="H51" s="5">
        <v>-150</v>
      </c>
      <c r="I51" s="6"/>
      <c r="J51" s="7">
        <v>2018</v>
      </c>
    </row>
    <row r="52" spans="1:10" x14ac:dyDescent="0.35">
      <c r="A52" s="3">
        <v>787</v>
      </c>
      <c r="B52" s="4" t="s">
        <v>100</v>
      </c>
      <c r="C52" s="25" t="s">
        <v>201</v>
      </c>
      <c r="D52" s="5" t="s">
        <v>98</v>
      </c>
      <c r="E52" s="5" t="s">
        <v>1</v>
      </c>
      <c r="F52" s="5" t="s">
        <v>99</v>
      </c>
      <c r="G52" s="5" t="s">
        <v>13</v>
      </c>
      <c r="H52" s="5">
        <v>-150</v>
      </c>
      <c r="I52" s="6"/>
      <c r="J52" s="7">
        <v>2018</v>
      </c>
    </row>
    <row r="53" spans="1:10" x14ac:dyDescent="0.35">
      <c r="A53" s="3">
        <v>788</v>
      </c>
      <c r="B53" s="4" t="s">
        <v>101</v>
      </c>
      <c r="C53" s="25" t="s">
        <v>201</v>
      </c>
      <c r="D53" s="5" t="s">
        <v>98</v>
      </c>
      <c r="E53" s="5" t="s">
        <v>1</v>
      </c>
      <c r="F53" s="5" t="s">
        <v>102</v>
      </c>
      <c r="G53" s="5" t="s">
        <v>13</v>
      </c>
      <c r="H53" s="5">
        <v>-150</v>
      </c>
      <c r="I53" s="6"/>
      <c r="J53" s="7">
        <v>2018</v>
      </c>
    </row>
    <row r="54" spans="1:10" x14ac:dyDescent="0.35">
      <c r="A54" s="3">
        <v>790</v>
      </c>
      <c r="B54" s="4" t="s">
        <v>103</v>
      </c>
      <c r="C54" s="25" t="s">
        <v>201</v>
      </c>
      <c r="D54" s="5" t="s">
        <v>98</v>
      </c>
      <c r="E54" s="5" t="s">
        <v>41</v>
      </c>
      <c r="F54" s="5" t="s">
        <v>104</v>
      </c>
      <c r="G54" s="5" t="s">
        <v>13</v>
      </c>
      <c r="H54" s="5">
        <v>-300</v>
      </c>
      <c r="I54" s="6"/>
      <c r="J54" s="7">
        <v>2018</v>
      </c>
    </row>
    <row r="55" spans="1:10" x14ac:dyDescent="0.35">
      <c r="A55" s="3">
        <v>791</v>
      </c>
      <c r="B55" s="8" t="s">
        <v>105</v>
      </c>
      <c r="C55" s="26" t="s">
        <v>201</v>
      </c>
      <c r="D55" s="9" t="s">
        <v>98</v>
      </c>
      <c r="E55" s="9" t="s">
        <v>41</v>
      </c>
      <c r="F55" s="9" t="s">
        <v>104</v>
      </c>
      <c r="G55" s="9" t="s">
        <v>13</v>
      </c>
      <c r="H55" s="9">
        <v>-300</v>
      </c>
      <c r="I55" s="10"/>
      <c r="J55" s="11">
        <v>2018</v>
      </c>
    </row>
    <row r="56" spans="1:10" x14ac:dyDescent="0.35">
      <c r="A56" s="3">
        <v>793</v>
      </c>
      <c r="B56" s="4" t="s">
        <v>106</v>
      </c>
      <c r="C56" s="25" t="s">
        <v>201</v>
      </c>
      <c r="D56" s="5" t="s">
        <v>98</v>
      </c>
      <c r="E56" s="5" t="s">
        <v>23</v>
      </c>
      <c r="F56" s="5" t="s">
        <v>81</v>
      </c>
      <c r="G56" s="5" t="s">
        <v>13</v>
      </c>
      <c r="H56" s="5">
        <v>-158</v>
      </c>
      <c r="I56" s="6"/>
      <c r="J56" s="7">
        <v>2018</v>
      </c>
    </row>
    <row r="57" spans="1:10" x14ac:dyDescent="0.35">
      <c r="A57" s="3">
        <v>794</v>
      </c>
      <c r="B57" s="4" t="s">
        <v>107</v>
      </c>
      <c r="C57" s="25" t="s">
        <v>201</v>
      </c>
      <c r="D57" s="5" t="s">
        <v>98</v>
      </c>
      <c r="E57" s="5" t="s">
        <v>23</v>
      </c>
      <c r="F57" s="5" t="s">
        <v>31</v>
      </c>
      <c r="G57" s="5" t="s">
        <v>13</v>
      </c>
      <c r="H57" s="5">
        <v>-158</v>
      </c>
      <c r="I57" s="6"/>
      <c r="J57" s="7">
        <v>2018</v>
      </c>
    </row>
    <row r="58" spans="1:10" x14ac:dyDescent="0.35">
      <c r="A58" s="3">
        <v>800</v>
      </c>
      <c r="B58" s="4" t="s">
        <v>108</v>
      </c>
      <c r="C58" s="25" t="s">
        <v>201</v>
      </c>
      <c r="D58" s="5" t="s">
        <v>98</v>
      </c>
      <c r="E58" s="5" t="s">
        <v>54</v>
      </c>
      <c r="F58" s="5" t="s">
        <v>57</v>
      </c>
      <c r="G58" s="5" t="s">
        <v>13</v>
      </c>
      <c r="H58" s="5">
        <v>-158</v>
      </c>
      <c r="I58" s="6"/>
      <c r="J58" s="7">
        <v>2019</v>
      </c>
    </row>
    <row r="59" spans="1:10" x14ac:dyDescent="0.35">
      <c r="A59" s="3">
        <v>801</v>
      </c>
      <c r="B59" s="8" t="s">
        <v>109</v>
      </c>
      <c r="C59" s="26" t="s">
        <v>201</v>
      </c>
      <c r="D59" s="9" t="s">
        <v>98</v>
      </c>
      <c r="E59" s="9" t="s">
        <v>74</v>
      </c>
      <c r="F59" s="9" t="s">
        <v>57</v>
      </c>
      <c r="G59" s="9" t="s">
        <v>13</v>
      </c>
      <c r="H59" s="9">
        <v>-158</v>
      </c>
      <c r="I59" s="10"/>
      <c r="J59" s="11">
        <v>2019</v>
      </c>
    </row>
    <row r="60" spans="1:10" x14ac:dyDescent="0.35">
      <c r="A60" s="3">
        <v>802</v>
      </c>
      <c r="B60" s="4" t="s">
        <v>110</v>
      </c>
      <c r="C60" s="26" t="s">
        <v>201</v>
      </c>
      <c r="D60" s="5" t="s">
        <v>98</v>
      </c>
      <c r="E60" s="5" t="s">
        <v>54</v>
      </c>
      <c r="F60" s="5" t="s">
        <v>57</v>
      </c>
      <c r="G60" s="5" t="s">
        <v>13</v>
      </c>
      <c r="H60" s="5">
        <v>-158</v>
      </c>
      <c r="I60" s="6"/>
      <c r="J60" s="7">
        <v>2019</v>
      </c>
    </row>
    <row r="61" spans="1:10" x14ac:dyDescent="0.35">
      <c r="A61" s="3">
        <v>803</v>
      </c>
      <c r="B61" s="8" t="s">
        <v>111</v>
      </c>
      <c r="C61" s="26" t="s">
        <v>201</v>
      </c>
      <c r="D61" s="9" t="s">
        <v>98</v>
      </c>
      <c r="E61" s="9" t="s">
        <v>54</v>
      </c>
      <c r="F61" s="9" t="s">
        <v>75</v>
      </c>
      <c r="G61" s="9" t="s">
        <v>13</v>
      </c>
      <c r="H61" s="9">
        <v>-158</v>
      </c>
      <c r="I61" s="10"/>
      <c r="J61" s="11">
        <v>2019</v>
      </c>
    </row>
    <row r="62" spans="1:10" x14ac:dyDescent="0.35">
      <c r="A62" s="3">
        <v>804</v>
      </c>
      <c r="B62" s="4" t="s">
        <v>112</v>
      </c>
      <c r="C62" s="26" t="s">
        <v>201</v>
      </c>
      <c r="D62" s="5" t="s">
        <v>98</v>
      </c>
      <c r="E62" s="5" t="s">
        <v>74</v>
      </c>
      <c r="F62" s="5" t="s">
        <v>113</v>
      </c>
      <c r="G62" s="5" t="s">
        <v>13</v>
      </c>
      <c r="H62" s="5">
        <v>-160</v>
      </c>
      <c r="I62" s="6"/>
      <c r="J62" s="7">
        <v>2019</v>
      </c>
    </row>
    <row r="63" spans="1:10" x14ac:dyDescent="0.35">
      <c r="A63" s="3">
        <v>805</v>
      </c>
      <c r="B63" s="8" t="s">
        <v>114</v>
      </c>
      <c r="C63" s="26" t="s">
        <v>201</v>
      </c>
      <c r="D63" s="9" t="s">
        <v>98</v>
      </c>
      <c r="E63" s="9" t="s">
        <v>74</v>
      </c>
      <c r="F63" s="9" t="s">
        <v>55</v>
      </c>
      <c r="G63" s="9" t="s">
        <v>13</v>
      </c>
      <c r="H63" s="9">
        <v>-160</v>
      </c>
      <c r="I63" s="10"/>
      <c r="J63" s="11">
        <v>2019</v>
      </c>
    </row>
    <row r="64" spans="1:10" x14ac:dyDescent="0.35">
      <c r="A64" s="3">
        <v>806</v>
      </c>
      <c r="B64" s="4" t="s">
        <v>115</v>
      </c>
      <c r="C64" s="26" t="s">
        <v>201</v>
      </c>
      <c r="D64" s="5" t="s">
        <v>98</v>
      </c>
      <c r="E64" s="5" t="s">
        <v>63</v>
      </c>
      <c r="F64" s="5" t="s">
        <v>116</v>
      </c>
      <c r="G64" s="5" t="s">
        <v>13</v>
      </c>
      <c r="H64" s="5">
        <v>-350</v>
      </c>
      <c r="I64" s="6"/>
      <c r="J64" s="7">
        <v>2019</v>
      </c>
    </row>
    <row r="65" spans="1:10" x14ac:dyDescent="0.35">
      <c r="A65" s="3">
        <v>807</v>
      </c>
      <c r="B65" s="8" t="s">
        <v>117</v>
      </c>
      <c r="C65" s="26" t="s">
        <v>201</v>
      </c>
      <c r="D65" s="9" t="s">
        <v>98</v>
      </c>
      <c r="E65" s="9" t="s">
        <v>41</v>
      </c>
      <c r="F65" s="9" t="s">
        <v>64</v>
      </c>
      <c r="G65" s="9" t="s">
        <v>13</v>
      </c>
      <c r="H65" s="9">
        <v>-350</v>
      </c>
      <c r="I65" s="10"/>
      <c r="J65" s="11">
        <v>2019</v>
      </c>
    </row>
    <row r="66" spans="1:10" x14ac:dyDescent="0.35">
      <c r="A66" s="3">
        <v>808</v>
      </c>
      <c r="B66" s="4" t="s">
        <v>118</v>
      </c>
      <c r="C66" s="26" t="s">
        <v>201</v>
      </c>
      <c r="D66" s="5" t="s">
        <v>98</v>
      </c>
      <c r="E66" s="5" t="s">
        <v>11</v>
      </c>
      <c r="F66" s="5" t="s">
        <v>119</v>
      </c>
      <c r="G66" s="5" t="s">
        <v>13</v>
      </c>
      <c r="H66" s="5">
        <v>-250</v>
      </c>
      <c r="I66" s="6"/>
      <c r="J66" s="7">
        <v>2019</v>
      </c>
    </row>
    <row r="67" spans="1:10" x14ac:dyDescent="0.35">
      <c r="A67" s="3">
        <v>809</v>
      </c>
      <c r="B67" s="8" t="s">
        <v>120</v>
      </c>
      <c r="C67" s="26" t="s">
        <v>201</v>
      </c>
      <c r="D67" s="9" t="s">
        <v>98</v>
      </c>
      <c r="E67" s="9" t="s">
        <v>11</v>
      </c>
      <c r="F67" s="9" t="s">
        <v>51</v>
      </c>
      <c r="G67" s="9" t="s">
        <v>13</v>
      </c>
      <c r="H67" s="9">
        <v>-250</v>
      </c>
      <c r="I67" s="10"/>
      <c r="J67" s="11">
        <v>2019</v>
      </c>
    </row>
    <row r="68" spans="1:10" x14ac:dyDescent="0.35">
      <c r="A68" s="3">
        <v>811</v>
      </c>
      <c r="B68" s="4" t="s">
        <v>121</v>
      </c>
      <c r="C68" s="26" t="s">
        <v>201</v>
      </c>
      <c r="D68" s="5" t="s">
        <v>98</v>
      </c>
      <c r="E68" s="5" t="s">
        <v>11</v>
      </c>
      <c r="F68" s="5" t="s">
        <v>51</v>
      </c>
      <c r="G68" s="5" t="s">
        <v>13</v>
      </c>
      <c r="H68" s="5">
        <v>-300</v>
      </c>
      <c r="I68" s="6"/>
      <c r="J68" s="7">
        <v>2019</v>
      </c>
    </row>
    <row r="69" spans="1:10" x14ac:dyDescent="0.35">
      <c r="A69" s="3">
        <v>819</v>
      </c>
      <c r="B69" s="8" t="s">
        <v>122</v>
      </c>
      <c r="C69" s="26" t="s">
        <v>201</v>
      </c>
      <c r="D69" s="9" t="s">
        <v>98</v>
      </c>
      <c r="E69" s="9" t="s">
        <v>41</v>
      </c>
      <c r="F69" s="9" t="s">
        <v>123</v>
      </c>
      <c r="G69" s="9" t="s">
        <v>13</v>
      </c>
      <c r="H69" s="9">
        <v>-300</v>
      </c>
      <c r="I69" s="10"/>
      <c r="J69" s="11">
        <v>2019</v>
      </c>
    </row>
    <row r="70" spans="1:10" x14ac:dyDescent="0.35">
      <c r="A70" s="3">
        <v>820</v>
      </c>
      <c r="B70" s="4" t="s">
        <v>124</v>
      </c>
      <c r="C70" s="26" t="s">
        <v>201</v>
      </c>
      <c r="D70" s="5" t="s">
        <v>98</v>
      </c>
      <c r="E70" s="5" t="s">
        <v>63</v>
      </c>
      <c r="F70" s="5" t="s">
        <v>123</v>
      </c>
      <c r="G70" s="5" t="s">
        <v>13</v>
      </c>
      <c r="H70" s="5">
        <v>-250</v>
      </c>
      <c r="I70" s="6"/>
      <c r="J70" s="7">
        <v>2019</v>
      </c>
    </row>
    <row r="71" spans="1:10" x14ac:dyDescent="0.35">
      <c r="A71" s="3">
        <v>822</v>
      </c>
      <c r="B71" s="4" t="s">
        <v>125</v>
      </c>
      <c r="C71" s="26" t="s">
        <v>201</v>
      </c>
      <c r="D71" s="5" t="s">
        <v>98</v>
      </c>
      <c r="E71" s="5" t="s">
        <v>48</v>
      </c>
      <c r="F71" s="5" t="s">
        <v>48</v>
      </c>
      <c r="G71" s="5" t="s">
        <v>13</v>
      </c>
      <c r="H71" s="5">
        <v>-160</v>
      </c>
      <c r="I71" s="6"/>
      <c r="J71" s="7">
        <v>2020</v>
      </c>
    </row>
    <row r="72" spans="1:10" x14ac:dyDescent="0.35">
      <c r="A72" s="3">
        <v>823</v>
      </c>
      <c r="B72" s="4" t="s">
        <v>126</v>
      </c>
      <c r="C72" s="26" t="s">
        <v>201</v>
      </c>
      <c r="D72" s="5" t="s">
        <v>98</v>
      </c>
      <c r="E72" s="5" t="s">
        <v>48</v>
      </c>
      <c r="F72" s="5" t="s">
        <v>48</v>
      </c>
      <c r="G72" s="5" t="s">
        <v>13</v>
      </c>
      <c r="H72" s="5">
        <v>-160</v>
      </c>
      <c r="I72" s="6"/>
      <c r="J72" s="7">
        <v>2020</v>
      </c>
    </row>
    <row r="73" spans="1:10" x14ac:dyDescent="0.35">
      <c r="A73" s="3">
        <v>825</v>
      </c>
      <c r="B73" s="8" t="s">
        <v>127</v>
      </c>
      <c r="C73" s="26" t="s">
        <v>201</v>
      </c>
      <c r="D73" s="9" t="s">
        <v>98</v>
      </c>
      <c r="E73" s="9" t="s">
        <v>54</v>
      </c>
      <c r="F73" s="9" t="s">
        <v>113</v>
      </c>
      <c r="G73" s="9" t="s">
        <v>13</v>
      </c>
      <c r="H73" s="9">
        <v>-300</v>
      </c>
      <c r="I73" s="10"/>
      <c r="J73" s="11">
        <v>2020</v>
      </c>
    </row>
    <row r="74" spans="1:10" x14ac:dyDescent="0.35">
      <c r="A74" s="3">
        <v>829</v>
      </c>
      <c r="B74" s="4" t="s">
        <v>128</v>
      </c>
      <c r="C74" s="26" t="s">
        <v>201</v>
      </c>
      <c r="D74" s="5" t="s">
        <v>98</v>
      </c>
      <c r="E74" s="5" t="s">
        <v>1</v>
      </c>
      <c r="F74" s="5" t="s">
        <v>61</v>
      </c>
      <c r="G74" s="5" t="s">
        <v>13</v>
      </c>
      <c r="H74" s="5">
        <v>-330</v>
      </c>
      <c r="I74" s="6"/>
      <c r="J74" s="7">
        <v>2021</v>
      </c>
    </row>
    <row r="75" spans="1:10" x14ac:dyDescent="0.35">
      <c r="A75" s="3">
        <v>830</v>
      </c>
      <c r="B75" s="4" t="s">
        <v>129</v>
      </c>
      <c r="C75" s="26" t="s">
        <v>201</v>
      </c>
      <c r="D75" s="5" t="s">
        <v>98</v>
      </c>
      <c r="E75" s="5" t="s">
        <v>1</v>
      </c>
      <c r="F75" s="5" t="s">
        <v>130</v>
      </c>
      <c r="G75" s="5" t="s">
        <v>13</v>
      </c>
      <c r="H75" s="5">
        <v>-330</v>
      </c>
      <c r="I75" s="6"/>
      <c r="J75" s="7">
        <v>2021</v>
      </c>
    </row>
    <row r="76" spans="1:10" x14ac:dyDescent="0.35">
      <c r="A76" s="3">
        <v>854</v>
      </c>
      <c r="B76" s="4" t="s">
        <v>131</v>
      </c>
      <c r="C76" s="26" t="s">
        <v>201</v>
      </c>
      <c r="D76" s="5" t="s">
        <v>98</v>
      </c>
      <c r="E76" s="5" t="s">
        <v>37</v>
      </c>
      <c r="F76" s="5" t="s">
        <v>37</v>
      </c>
      <c r="G76" s="5" t="s">
        <v>13</v>
      </c>
      <c r="H76" s="5">
        <v>-37.5</v>
      </c>
      <c r="I76" s="6"/>
      <c r="J76" s="7">
        <v>2023</v>
      </c>
    </row>
    <row r="77" spans="1:10" x14ac:dyDescent="0.35">
      <c r="A77" s="3">
        <v>855</v>
      </c>
      <c r="B77" s="8" t="s">
        <v>132</v>
      </c>
      <c r="C77" s="26" t="s">
        <v>201</v>
      </c>
      <c r="D77" s="9" t="s">
        <v>98</v>
      </c>
      <c r="E77" s="9" t="s">
        <v>37</v>
      </c>
      <c r="F77" s="9" t="s">
        <v>37</v>
      </c>
      <c r="G77" s="9" t="s">
        <v>13</v>
      </c>
      <c r="H77" s="9">
        <v>-37.5</v>
      </c>
      <c r="I77" s="10"/>
      <c r="J77" s="11">
        <v>2023</v>
      </c>
    </row>
    <row r="78" spans="1:10" x14ac:dyDescent="0.35">
      <c r="A78" s="3">
        <v>856</v>
      </c>
      <c r="B78" s="4" t="s">
        <v>133</v>
      </c>
      <c r="C78" s="26" t="s">
        <v>201</v>
      </c>
      <c r="D78" s="5" t="s">
        <v>98</v>
      </c>
      <c r="E78" s="5" t="s">
        <v>35</v>
      </c>
      <c r="F78" s="5" t="s">
        <v>37</v>
      </c>
      <c r="G78" s="5" t="s">
        <v>13</v>
      </c>
      <c r="H78" s="5">
        <v>-37.5</v>
      </c>
      <c r="I78" s="6"/>
      <c r="J78" s="7">
        <v>2023</v>
      </c>
    </row>
    <row r="79" spans="1:10" x14ac:dyDescent="0.35">
      <c r="A79" s="3">
        <v>858</v>
      </c>
      <c r="B79" s="4" t="s">
        <v>134</v>
      </c>
      <c r="C79" s="26" t="s">
        <v>201</v>
      </c>
      <c r="D79" s="5" t="s">
        <v>98</v>
      </c>
      <c r="E79" s="5" t="s">
        <v>135</v>
      </c>
      <c r="F79" s="5" t="s">
        <v>61</v>
      </c>
      <c r="G79" s="5" t="s">
        <v>13</v>
      </c>
      <c r="H79" s="5">
        <v>-300</v>
      </c>
      <c r="I79" s="6"/>
      <c r="J79" s="7">
        <v>2024</v>
      </c>
    </row>
    <row r="80" spans="1:10" x14ac:dyDescent="0.35">
      <c r="A80" s="3">
        <v>879</v>
      </c>
      <c r="B80" s="4" t="s">
        <v>136</v>
      </c>
      <c r="C80" s="26" t="s">
        <v>201</v>
      </c>
      <c r="D80" s="5" t="s">
        <v>98</v>
      </c>
      <c r="E80" s="5" t="s">
        <v>1</v>
      </c>
      <c r="F80" s="5" t="s">
        <v>61</v>
      </c>
      <c r="G80" s="5" t="s">
        <v>13</v>
      </c>
      <c r="H80" s="5">
        <v>-322.8</v>
      </c>
      <c r="I80" s="6"/>
      <c r="J80" s="7">
        <v>2029</v>
      </c>
    </row>
    <row r="81" spans="1:10" x14ac:dyDescent="0.35">
      <c r="A81" s="3">
        <v>880</v>
      </c>
      <c r="B81" s="4" t="s">
        <v>137</v>
      </c>
      <c r="C81" s="26" t="s">
        <v>201</v>
      </c>
      <c r="D81" s="5" t="s">
        <v>98</v>
      </c>
      <c r="E81" s="5" t="s">
        <v>135</v>
      </c>
      <c r="F81" s="5" t="s">
        <v>61</v>
      </c>
      <c r="G81" s="5" t="s">
        <v>13</v>
      </c>
      <c r="H81" s="5">
        <v>-322.8</v>
      </c>
      <c r="I81" s="6"/>
      <c r="J81" s="7">
        <v>2029</v>
      </c>
    </row>
    <row r="82" spans="1:10" x14ac:dyDescent="0.35">
      <c r="A82" s="18">
        <v>756</v>
      </c>
      <c r="B82" s="19" t="s">
        <v>138</v>
      </c>
      <c r="C82" s="26" t="s">
        <v>201</v>
      </c>
      <c r="D82" s="20" t="s">
        <v>139</v>
      </c>
      <c r="E82" s="20" t="s">
        <v>135</v>
      </c>
      <c r="F82" s="20" t="s">
        <v>140</v>
      </c>
      <c r="G82" s="20" t="s">
        <v>13</v>
      </c>
      <c r="H82" s="20">
        <v>-32</v>
      </c>
      <c r="I82" s="21"/>
      <c r="J82" s="22">
        <v>2015</v>
      </c>
    </row>
    <row r="83" spans="1:10" x14ac:dyDescent="0.35">
      <c r="A83" s="3">
        <v>757</v>
      </c>
      <c r="B83" s="8" t="s">
        <v>141</v>
      </c>
      <c r="C83" s="26" t="s">
        <v>201</v>
      </c>
      <c r="D83" s="9" t="s">
        <v>139</v>
      </c>
      <c r="E83" s="9" t="s">
        <v>135</v>
      </c>
      <c r="F83" s="9" t="s">
        <v>142</v>
      </c>
      <c r="G83" s="9" t="s">
        <v>13</v>
      </c>
      <c r="H83" s="9">
        <v>-32</v>
      </c>
      <c r="I83" s="10"/>
      <c r="J83" s="11">
        <v>2015</v>
      </c>
    </row>
    <row r="84" spans="1:10" x14ac:dyDescent="0.35">
      <c r="A84" s="3">
        <v>758</v>
      </c>
      <c r="B84" s="4" t="s">
        <v>143</v>
      </c>
      <c r="C84" s="26" t="s">
        <v>201</v>
      </c>
      <c r="D84" s="5" t="s">
        <v>139</v>
      </c>
      <c r="E84" s="5" t="s">
        <v>135</v>
      </c>
      <c r="F84" s="5" t="s">
        <v>140</v>
      </c>
      <c r="G84" s="5" t="s">
        <v>13</v>
      </c>
      <c r="H84" s="5">
        <v>-42</v>
      </c>
      <c r="I84" s="6"/>
      <c r="J84" s="7">
        <v>2015</v>
      </c>
    </row>
    <row r="85" spans="1:10" x14ac:dyDescent="0.35">
      <c r="A85" s="3">
        <v>765</v>
      </c>
      <c r="B85" s="8" t="s">
        <v>144</v>
      </c>
      <c r="C85" s="26" t="s">
        <v>201</v>
      </c>
      <c r="D85" s="9" t="s">
        <v>139</v>
      </c>
      <c r="E85" s="9" t="s">
        <v>37</v>
      </c>
      <c r="F85" s="9" t="s">
        <v>35</v>
      </c>
      <c r="G85" s="9" t="s">
        <v>13</v>
      </c>
      <c r="H85" s="9">
        <v>-30</v>
      </c>
      <c r="I85" s="10"/>
      <c r="J85" s="11">
        <v>2017</v>
      </c>
    </row>
    <row r="86" spans="1:10" x14ac:dyDescent="0.35">
      <c r="A86" s="3">
        <v>766</v>
      </c>
      <c r="B86" s="4" t="s">
        <v>144</v>
      </c>
      <c r="C86" s="26" t="s">
        <v>201</v>
      </c>
      <c r="D86" s="5" t="s">
        <v>139</v>
      </c>
      <c r="E86" s="5" t="s">
        <v>37</v>
      </c>
      <c r="F86" s="5" t="s">
        <v>37</v>
      </c>
      <c r="G86" s="5" t="s">
        <v>13</v>
      </c>
      <c r="H86" s="5">
        <v>-27.2</v>
      </c>
      <c r="I86" s="6"/>
      <c r="J86" s="7">
        <v>2017</v>
      </c>
    </row>
    <row r="87" spans="1:10" x14ac:dyDescent="0.35">
      <c r="A87" s="3">
        <v>769</v>
      </c>
      <c r="B87" s="8" t="s">
        <v>145</v>
      </c>
      <c r="C87" s="26" t="s">
        <v>201</v>
      </c>
      <c r="D87" s="9" t="s">
        <v>139</v>
      </c>
      <c r="E87" s="9" t="s">
        <v>15</v>
      </c>
      <c r="F87" s="9" t="s">
        <v>146</v>
      </c>
      <c r="G87" s="9" t="s">
        <v>13</v>
      </c>
      <c r="H87" s="9">
        <v>-12</v>
      </c>
      <c r="I87" s="10"/>
      <c r="J87" s="11">
        <v>2017</v>
      </c>
    </row>
    <row r="88" spans="1:10" x14ac:dyDescent="0.35">
      <c r="A88" s="3">
        <v>770</v>
      </c>
      <c r="B88" s="4" t="s">
        <v>147</v>
      </c>
      <c r="C88" s="26" t="s">
        <v>201</v>
      </c>
      <c r="D88" s="5" t="s">
        <v>139</v>
      </c>
      <c r="E88" s="5" t="s">
        <v>11</v>
      </c>
      <c r="F88" s="5" t="s">
        <v>21</v>
      </c>
      <c r="G88" s="5" t="s">
        <v>13</v>
      </c>
      <c r="H88" s="5">
        <v>-12</v>
      </c>
      <c r="I88" s="6"/>
      <c r="J88" s="7">
        <v>2017</v>
      </c>
    </row>
    <row r="89" spans="1:10" x14ac:dyDescent="0.35">
      <c r="A89" s="3">
        <v>771</v>
      </c>
      <c r="B89" s="8" t="s">
        <v>148</v>
      </c>
      <c r="C89" s="26" t="s">
        <v>201</v>
      </c>
      <c r="D89" s="9" t="s">
        <v>139</v>
      </c>
      <c r="E89" s="9" t="s">
        <v>15</v>
      </c>
      <c r="F89" s="9" t="s">
        <v>21</v>
      </c>
      <c r="G89" s="9" t="s">
        <v>13</v>
      </c>
      <c r="H89" s="9">
        <v>-12</v>
      </c>
      <c r="I89" s="10"/>
      <c r="J89" s="11">
        <v>2017</v>
      </c>
    </row>
    <row r="90" spans="1:10" x14ac:dyDescent="0.35">
      <c r="A90" s="3">
        <v>772</v>
      </c>
      <c r="B90" s="4" t="s">
        <v>149</v>
      </c>
      <c r="C90" s="26" t="s">
        <v>201</v>
      </c>
      <c r="D90" s="5" t="s">
        <v>139</v>
      </c>
      <c r="E90" s="5" t="s">
        <v>15</v>
      </c>
      <c r="F90" s="5" t="s">
        <v>12</v>
      </c>
      <c r="G90" s="5" t="s">
        <v>13</v>
      </c>
      <c r="H90" s="5">
        <v>-18</v>
      </c>
      <c r="I90" s="6"/>
      <c r="J90" s="7">
        <v>2017</v>
      </c>
    </row>
    <row r="91" spans="1:10" x14ac:dyDescent="0.35">
      <c r="A91" s="3">
        <v>773</v>
      </c>
      <c r="B91" s="8" t="s">
        <v>150</v>
      </c>
      <c r="C91" s="26" t="s">
        <v>201</v>
      </c>
      <c r="D91" s="9" t="s">
        <v>139</v>
      </c>
      <c r="E91" s="9" t="s">
        <v>11</v>
      </c>
      <c r="F91" s="9" t="s">
        <v>12</v>
      </c>
      <c r="G91" s="9" t="s">
        <v>13</v>
      </c>
      <c r="H91" s="9">
        <v>-30</v>
      </c>
      <c r="I91" s="10"/>
      <c r="J91" s="11">
        <v>2017</v>
      </c>
    </row>
    <row r="92" spans="1:10" x14ac:dyDescent="0.35">
      <c r="A92" s="3">
        <v>774</v>
      </c>
      <c r="B92" s="4" t="s">
        <v>151</v>
      </c>
      <c r="C92" s="26" t="s">
        <v>201</v>
      </c>
      <c r="D92" s="5" t="s">
        <v>139</v>
      </c>
      <c r="E92" s="5" t="s">
        <v>11</v>
      </c>
      <c r="F92" s="5" t="s">
        <v>146</v>
      </c>
      <c r="G92" s="5" t="s">
        <v>13</v>
      </c>
      <c r="H92" s="5">
        <v>-26</v>
      </c>
      <c r="I92" s="6"/>
      <c r="J92" s="7">
        <v>2017</v>
      </c>
    </row>
    <row r="93" spans="1:10" x14ac:dyDescent="0.35">
      <c r="A93" s="3">
        <v>775</v>
      </c>
      <c r="B93" s="8" t="s">
        <v>152</v>
      </c>
      <c r="C93" s="26" t="s">
        <v>201</v>
      </c>
      <c r="D93" s="9" t="s">
        <v>139</v>
      </c>
      <c r="E93" s="9" t="s">
        <v>11</v>
      </c>
      <c r="F93" s="9" t="s">
        <v>21</v>
      </c>
      <c r="G93" s="9" t="s">
        <v>13</v>
      </c>
      <c r="H93" s="9">
        <v>-12</v>
      </c>
      <c r="I93" s="10"/>
      <c r="J93" s="11">
        <v>2017</v>
      </c>
    </row>
    <row r="94" spans="1:10" x14ac:dyDescent="0.35">
      <c r="A94" s="3">
        <v>776</v>
      </c>
      <c r="B94" s="4" t="s">
        <v>153</v>
      </c>
      <c r="C94" s="26" t="s">
        <v>201</v>
      </c>
      <c r="D94" s="5" t="s">
        <v>139</v>
      </c>
      <c r="E94" s="5" t="s">
        <v>11</v>
      </c>
      <c r="F94" s="5" t="s">
        <v>146</v>
      </c>
      <c r="G94" s="5" t="s">
        <v>13</v>
      </c>
      <c r="H94" s="5">
        <v>-12</v>
      </c>
      <c r="I94" s="6"/>
      <c r="J94" s="7">
        <v>2017</v>
      </c>
    </row>
    <row r="95" spans="1:10" x14ac:dyDescent="0.35">
      <c r="A95" s="3">
        <v>777</v>
      </c>
      <c r="B95" s="8" t="s">
        <v>154</v>
      </c>
      <c r="C95" s="26" t="s">
        <v>201</v>
      </c>
      <c r="D95" s="9" t="s">
        <v>139</v>
      </c>
      <c r="E95" s="9" t="s">
        <v>30</v>
      </c>
      <c r="F95" s="9" t="s">
        <v>12</v>
      </c>
      <c r="G95" s="9" t="s">
        <v>13</v>
      </c>
      <c r="H95" s="9">
        <v>-14</v>
      </c>
      <c r="I95" s="10"/>
      <c r="J95" s="11">
        <v>2017</v>
      </c>
    </row>
    <row r="96" spans="1:10" x14ac:dyDescent="0.35">
      <c r="A96" s="3">
        <v>778</v>
      </c>
      <c r="B96" s="4" t="s">
        <v>155</v>
      </c>
      <c r="C96" s="26" t="s">
        <v>201</v>
      </c>
      <c r="D96" s="5" t="s">
        <v>139</v>
      </c>
      <c r="E96" s="5" t="s">
        <v>23</v>
      </c>
      <c r="F96" s="5" t="s">
        <v>12</v>
      </c>
      <c r="G96" s="5" t="s">
        <v>13</v>
      </c>
      <c r="H96" s="5">
        <v>-14</v>
      </c>
      <c r="I96" s="6"/>
      <c r="J96" s="7">
        <v>2017</v>
      </c>
    </row>
    <row r="97" spans="1:10" x14ac:dyDescent="0.35">
      <c r="A97" s="3">
        <v>779</v>
      </c>
      <c r="B97" s="8" t="s">
        <v>156</v>
      </c>
      <c r="C97" s="26" t="s">
        <v>201</v>
      </c>
      <c r="D97" s="9" t="s">
        <v>139</v>
      </c>
      <c r="E97" s="9" t="s">
        <v>30</v>
      </c>
      <c r="F97" s="9" t="s">
        <v>81</v>
      </c>
      <c r="G97" s="9" t="s">
        <v>13</v>
      </c>
      <c r="H97" s="9">
        <v>-13</v>
      </c>
      <c r="I97" s="10"/>
      <c r="J97" s="11">
        <v>2017</v>
      </c>
    </row>
    <row r="98" spans="1:10" x14ac:dyDescent="0.35">
      <c r="A98" s="3">
        <v>795</v>
      </c>
      <c r="B98" s="4" t="s">
        <v>157</v>
      </c>
      <c r="C98" s="26" t="s">
        <v>201</v>
      </c>
      <c r="D98" s="23" t="s">
        <v>139</v>
      </c>
      <c r="E98" s="5" t="s">
        <v>48</v>
      </c>
      <c r="F98" s="5" t="s">
        <v>48</v>
      </c>
      <c r="G98" s="5" t="s">
        <v>13</v>
      </c>
      <c r="H98" s="5">
        <v>-26</v>
      </c>
      <c r="I98" s="6"/>
      <c r="J98" s="7">
        <v>2019</v>
      </c>
    </row>
    <row r="99" spans="1:10" x14ac:dyDescent="0.35">
      <c r="A99" s="3">
        <v>796</v>
      </c>
      <c r="B99" s="4" t="s">
        <v>158</v>
      </c>
      <c r="C99" s="26" t="s">
        <v>201</v>
      </c>
      <c r="D99" s="5" t="s">
        <v>139</v>
      </c>
      <c r="E99" s="5" t="s">
        <v>159</v>
      </c>
      <c r="F99" s="5" t="s">
        <v>48</v>
      </c>
      <c r="G99" s="5" t="s">
        <v>13</v>
      </c>
      <c r="H99" s="5">
        <v>-18</v>
      </c>
      <c r="I99" s="6"/>
      <c r="J99" s="7">
        <v>2019</v>
      </c>
    </row>
    <row r="100" spans="1:10" x14ac:dyDescent="0.35">
      <c r="A100" s="3">
        <v>797</v>
      </c>
      <c r="B100" s="4" t="s">
        <v>160</v>
      </c>
      <c r="C100" s="26" t="s">
        <v>201</v>
      </c>
      <c r="D100" s="5" t="s">
        <v>139</v>
      </c>
      <c r="E100" s="5" t="s">
        <v>159</v>
      </c>
      <c r="F100" s="5" t="s">
        <v>48</v>
      </c>
      <c r="G100" s="5" t="s">
        <v>13</v>
      </c>
      <c r="H100" s="5">
        <v>-18</v>
      </c>
      <c r="I100" s="6"/>
      <c r="J100" s="7">
        <v>2019</v>
      </c>
    </row>
    <row r="101" spans="1:10" x14ac:dyDescent="0.35">
      <c r="A101" s="3">
        <v>798</v>
      </c>
      <c r="B101" s="4" t="s">
        <v>161</v>
      </c>
      <c r="C101" s="26" t="s">
        <v>201</v>
      </c>
      <c r="D101" s="5" t="s">
        <v>139</v>
      </c>
      <c r="E101" s="5" t="s">
        <v>159</v>
      </c>
      <c r="F101" s="5" t="s">
        <v>159</v>
      </c>
      <c r="G101" s="5" t="s">
        <v>13</v>
      </c>
      <c r="H101" s="5">
        <v>-30</v>
      </c>
      <c r="I101" s="6"/>
      <c r="J101" s="7">
        <v>2019</v>
      </c>
    </row>
    <row r="102" spans="1:10" x14ac:dyDescent="0.35">
      <c r="A102" s="3">
        <v>799</v>
      </c>
      <c r="B102" s="4" t="s">
        <v>162</v>
      </c>
      <c r="C102" s="26" t="s">
        <v>201</v>
      </c>
      <c r="D102" s="5" t="s">
        <v>139</v>
      </c>
      <c r="E102" s="5" t="s">
        <v>48</v>
      </c>
      <c r="F102" s="5" t="s">
        <v>159</v>
      </c>
      <c r="G102" s="5" t="s">
        <v>13</v>
      </c>
      <c r="H102" s="5">
        <v>-30</v>
      </c>
      <c r="I102" s="6"/>
      <c r="J102" s="7">
        <v>2019</v>
      </c>
    </row>
    <row r="103" spans="1:10" x14ac:dyDescent="0.35">
      <c r="A103" s="3">
        <v>816</v>
      </c>
      <c r="B103" s="4" t="s">
        <v>163</v>
      </c>
      <c r="C103" s="26" t="s">
        <v>201</v>
      </c>
      <c r="D103" s="5" t="s">
        <v>139</v>
      </c>
      <c r="E103" s="5" t="s">
        <v>23</v>
      </c>
      <c r="F103" s="5" t="s">
        <v>31</v>
      </c>
      <c r="G103" s="5" t="s">
        <v>13</v>
      </c>
      <c r="H103" s="5">
        <v>-18</v>
      </c>
      <c r="I103" s="6"/>
      <c r="J103" s="7">
        <v>2019</v>
      </c>
    </row>
    <row r="104" spans="1:10" x14ac:dyDescent="0.35">
      <c r="A104" s="3">
        <v>817</v>
      </c>
      <c r="B104" s="4" t="s">
        <v>164</v>
      </c>
      <c r="C104" s="26" t="s">
        <v>201</v>
      </c>
      <c r="D104" s="5" t="s">
        <v>139</v>
      </c>
      <c r="E104" s="5" t="s">
        <v>23</v>
      </c>
      <c r="F104" s="5" t="s">
        <v>31</v>
      </c>
      <c r="G104" s="5" t="s">
        <v>13</v>
      </c>
      <c r="H104" s="5">
        <v>-18</v>
      </c>
      <c r="I104" s="6"/>
      <c r="J104" s="7">
        <v>2019</v>
      </c>
    </row>
    <row r="105" spans="1:10" x14ac:dyDescent="0.35">
      <c r="A105" s="3">
        <v>818</v>
      </c>
      <c r="B105" s="4" t="s">
        <v>165</v>
      </c>
      <c r="C105" s="26" t="s">
        <v>201</v>
      </c>
      <c r="D105" s="5" t="s">
        <v>139</v>
      </c>
      <c r="E105" s="5" t="s">
        <v>30</v>
      </c>
      <c r="F105" s="5" t="s">
        <v>81</v>
      </c>
      <c r="G105" s="5" t="s">
        <v>13</v>
      </c>
      <c r="H105" s="5">
        <v>-28</v>
      </c>
      <c r="I105" s="6"/>
      <c r="J105" s="7">
        <v>2019</v>
      </c>
    </row>
    <row r="106" spans="1:10" x14ac:dyDescent="0.35">
      <c r="A106" s="3">
        <v>826</v>
      </c>
      <c r="B106" s="4" t="s">
        <v>166</v>
      </c>
      <c r="C106" s="26" t="s">
        <v>201</v>
      </c>
      <c r="D106" s="5" t="s">
        <v>139</v>
      </c>
      <c r="E106" s="5" t="s">
        <v>74</v>
      </c>
      <c r="F106" s="5" t="s">
        <v>113</v>
      </c>
      <c r="G106" s="5" t="s">
        <v>13</v>
      </c>
      <c r="H106" s="5">
        <v>-30</v>
      </c>
      <c r="I106" s="6"/>
      <c r="J106" s="7">
        <v>2021</v>
      </c>
    </row>
    <row r="107" spans="1:10" x14ac:dyDescent="0.35">
      <c r="A107" s="3">
        <v>827</v>
      </c>
      <c r="B107" s="8" t="s">
        <v>167</v>
      </c>
      <c r="C107" s="26" t="s">
        <v>201</v>
      </c>
      <c r="D107" s="9" t="s">
        <v>139</v>
      </c>
      <c r="E107" s="9" t="s">
        <v>54</v>
      </c>
      <c r="F107" s="9" t="s">
        <v>57</v>
      </c>
      <c r="G107" s="9" t="s">
        <v>13</v>
      </c>
      <c r="H107" s="9">
        <v>-12</v>
      </c>
      <c r="I107" s="10"/>
      <c r="J107" s="11">
        <v>2021</v>
      </c>
    </row>
    <row r="108" spans="1:10" x14ac:dyDescent="0.35">
      <c r="A108" s="3">
        <v>828</v>
      </c>
      <c r="B108" s="4" t="s">
        <v>168</v>
      </c>
      <c r="C108" s="26" t="s">
        <v>201</v>
      </c>
      <c r="D108" s="5" t="s">
        <v>139</v>
      </c>
      <c r="E108" s="5" t="s">
        <v>74</v>
      </c>
      <c r="F108" s="5" t="s">
        <v>75</v>
      </c>
      <c r="G108" s="5" t="s">
        <v>13</v>
      </c>
      <c r="H108" s="5">
        <v>-30</v>
      </c>
      <c r="I108" s="6"/>
      <c r="J108" s="7">
        <v>2021</v>
      </c>
    </row>
    <row r="109" spans="1:10" x14ac:dyDescent="0.35">
      <c r="A109" s="3">
        <v>831</v>
      </c>
      <c r="B109" s="8" t="s">
        <v>169</v>
      </c>
      <c r="C109" s="26" t="s">
        <v>201</v>
      </c>
      <c r="D109" s="9" t="s">
        <v>139</v>
      </c>
      <c r="E109" s="9" t="s">
        <v>68</v>
      </c>
      <c r="F109" s="9" t="s">
        <v>170</v>
      </c>
      <c r="G109" s="9" t="s">
        <v>13</v>
      </c>
      <c r="H109" s="9">
        <v>-14</v>
      </c>
      <c r="I109" s="10"/>
      <c r="J109" s="11">
        <v>2021</v>
      </c>
    </row>
    <row r="110" spans="1:10" x14ac:dyDescent="0.35">
      <c r="A110" s="3">
        <v>832</v>
      </c>
      <c r="B110" s="4" t="s">
        <v>171</v>
      </c>
      <c r="C110" s="26" t="s">
        <v>201</v>
      </c>
      <c r="D110" s="5" t="s">
        <v>139</v>
      </c>
      <c r="E110" s="5" t="s">
        <v>68</v>
      </c>
      <c r="F110" s="5" t="s">
        <v>172</v>
      </c>
      <c r="G110" s="5" t="s">
        <v>13</v>
      </c>
      <c r="H110" s="5">
        <v>-14</v>
      </c>
      <c r="I110" s="6"/>
      <c r="J110" s="7">
        <v>2021</v>
      </c>
    </row>
    <row r="111" spans="1:10" x14ac:dyDescent="0.35">
      <c r="A111" s="3">
        <v>833</v>
      </c>
      <c r="B111" s="8" t="s">
        <v>173</v>
      </c>
      <c r="C111" s="26" t="s">
        <v>201</v>
      </c>
      <c r="D111" s="9" t="s">
        <v>139</v>
      </c>
      <c r="E111" s="9" t="s">
        <v>68</v>
      </c>
      <c r="F111" s="9" t="s">
        <v>172</v>
      </c>
      <c r="G111" s="9" t="s">
        <v>13</v>
      </c>
      <c r="H111" s="9">
        <v>-14</v>
      </c>
      <c r="I111" s="10"/>
      <c r="J111" s="11">
        <v>2021</v>
      </c>
    </row>
    <row r="112" spans="1:10" x14ac:dyDescent="0.35">
      <c r="A112" s="3">
        <v>834</v>
      </c>
      <c r="B112" s="4" t="s">
        <v>174</v>
      </c>
      <c r="C112" s="26" t="s">
        <v>201</v>
      </c>
      <c r="D112" s="5" t="s">
        <v>139</v>
      </c>
      <c r="E112" s="5" t="s">
        <v>68</v>
      </c>
      <c r="F112" s="5" t="s">
        <v>172</v>
      </c>
      <c r="G112" s="5" t="s">
        <v>13</v>
      </c>
      <c r="H112" s="5">
        <v>-14</v>
      </c>
      <c r="I112" s="6"/>
      <c r="J112" s="7">
        <v>2021</v>
      </c>
    </row>
    <row r="113" spans="1:10" x14ac:dyDescent="0.35">
      <c r="A113" s="3">
        <v>839</v>
      </c>
      <c r="B113" s="8" t="s">
        <v>175</v>
      </c>
      <c r="C113" s="26" t="s">
        <v>201</v>
      </c>
      <c r="D113" s="9" t="s">
        <v>139</v>
      </c>
      <c r="E113" s="9" t="s">
        <v>37</v>
      </c>
      <c r="F113" s="9" t="s">
        <v>37</v>
      </c>
      <c r="G113" s="9" t="s">
        <v>13</v>
      </c>
      <c r="H113" s="9">
        <v>-33.200000000000003</v>
      </c>
      <c r="I113" s="10"/>
      <c r="J113" s="11">
        <v>2022</v>
      </c>
    </row>
    <row r="114" spans="1:10" x14ac:dyDescent="0.35">
      <c r="A114" s="3">
        <v>840</v>
      </c>
      <c r="B114" s="4" t="s">
        <v>176</v>
      </c>
      <c r="C114" s="26" t="s">
        <v>201</v>
      </c>
      <c r="D114" s="5" t="s">
        <v>139</v>
      </c>
      <c r="E114" s="5" t="s">
        <v>35</v>
      </c>
      <c r="F114" s="5" t="s">
        <v>35</v>
      </c>
      <c r="G114" s="5" t="s">
        <v>13</v>
      </c>
      <c r="H114" s="5">
        <v>-27.4</v>
      </c>
      <c r="I114" s="6"/>
      <c r="J114" s="7">
        <v>2022</v>
      </c>
    </row>
    <row r="115" spans="1:10" x14ac:dyDescent="0.35">
      <c r="A115" s="3">
        <v>842</v>
      </c>
      <c r="B115" s="4" t="s">
        <v>177</v>
      </c>
      <c r="C115" s="26" t="s">
        <v>201</v>
      </c>
      <c r="D115" s="5" t="s">
        <v>139</v>
      </c>
      <c r="E115" s="5" t="s">
        <v>26</v>
      </c>
      <c r="F115" s="5" t="s">
        <v>170</v>
      </c>
      <c r="G115" s="5" t="s">
        <v>13</v>
      </c>
      <c r="H115" s="5">
        <v>-30</v>
      </c>
      <c r="I115" s="6"/>
      <c r="J115" s="7">
        <v>2022</v>
      </c>
    </row>
    <row r="116" spans="1:10" x14ac:dyDescent="0.35">
      <c r="A116" s="3">
        <v>843</v>
      </c>
      <c r="B116" s="4" t="s">
        <v>178</v>
      </c>
      <c r="C116" s="26" t="s">
        <v>201</v>
      </c>
      <c r="D116" s="5" t="s">
        <v>139</v>
      </c>
      <c r="E116" s="5" t="s">
        <v>68</v>
      </c>
      <c r="F116" s="5" t="s">
        <v>179</v>
      </c>
      <c r="G116" s="5" t="s">
        <v>13</v>
      </c>
      <c r="H116" s="5">
        <v>-44</v>
      </c>
      <c r="I116" s="6"/>
      <c r="J116" s="7">
        <v>2022</v>
      </c>
    </row>
    <row r="117" spans="1:10" x14ac:dyDescent="0.35">
      <c r="A117" s="3">
        <v>844</v>
      </c>
      <c r="B117" s="4" t="s">
        <v>180</v>
      </c>
      <c r="C117" s="26" t="s">
        <v>201</v>
      </c>
      <c r="D117" s="5" t="s">
        <v>139</v>
      </c>
      <c r="E117" s="5" t="s">
        <v>68</v>
      </c>
      <c r="F117" s="5" t="s">
        <v>179</v>
      </c>
      <c r="G117" s="5" t="s">
        <v>13</v>
      </c>
      <c r="H117" s="5">
        <v>-25</v>
      </c>
      <c r="I117" s="6"/>
      <c r="J117" s="7">
        <v>2022</v>
      </c>
    </row>
    <row r="118" spans="1:10" x14ac:dyDescent="0.35">
      <c r="A118" s="3">
        <v>845</v>
      </c>
      <c r="B118" s="4" t="s">
        <v>181</v>
      </c>
      <c r="C118" s="26" t="s">
        <v>201</v>
      </c>
      <c r="D118" s="5" t="s">
        <v>139</v>
      </c>
      <c r="E118" s="5" t="s">
        <v>26</v>
      </c>
      <c r="F118" s="5" t="s">
        <v>66</v>
      </c>
      <c r="G118" s="5" t="s">
        <v>13</v>
      </c>
      <c r="H118" s="5">
        <v>-14</v>
      </c>
      <c r="I118" s="6"/>
      <c r="J118" s="7">
        <v>2022</v>
      </c>
    </row>
    <row r="119" spans="1:10" x14ac:dyDescent="0.35">
      <c r="A119" s="3">
        <v>846</v>
      </c>
      <c r="B119" s="4" t="s">
        <v>182</v>
      </c>
      <c r="C119" s="26" t="s">
        <v>201</v>
      </c>
      <c r="D119" s="5" t="s">
        <v>139</v>
      </c>
      <c r="E119" s="5" t="s">
        <v>26</v>
      </c>
      <c r="F119" s="5" t="s">
        <v>66</v>
      </c>
      <c r="G119" s="5" t="s">
        <v>13</v>
      </c>
      <c r="H119" s="5">
        <v>-17</v>
      </c>
      <c r="I119" s="6"/>
      <c r="J119" s="7">
        <v>2022</v>
      </c>
    </row>
    <row r="120" spans="1:10" x14ac:dyDescent="0.35">
      <c r="A120" s="3">
        <v>847</v>
      </c>
      <c r="B120" s="4" t="s">
        <v>183</v>
      </c>
      <c r="C120" s="26" t="s">
        <v>201</v>
      </c>
      <c r="D120" s="5" t="s">
        <v>139</v>
      </c>
      <c r="E120" s="5" t="s">
        <v>26</v>
      </c>
      <c r="F120" s="5" t="s">
        <v>27</v>
      </c>
      <c r="G120" s="5" t="s">
        <v>13</v>
      </c>
      <c r="H120" s="5">
        <v>-30</v>
      </c>
      <c r="I120" s="6"/>
      <c r="J120" s="7">
        <v>2022</v>
      </c>
    </row>
    <row r="121" spans="1:10" x14ac:dyDescent="0.35">
      <c r="A121" s="3">
        <v>848</v>
      </c>
      <c r="B121" s="4" t="s">
        <v>184</v>
      </c>
      <c r="C121" s="26" t="s">
        <v>201</v>
      </c>
      <c r="D121" s="5" t="s">
        <v>139</v>
      </c>
      <c r="E121" s="5" t="s">
        <v>26</v>
      </c>
      <c r="F121" s="5" t="s">
        <v>72</v>
      </c>
      <c r="G121" s="5" t="s">
        <v>13</v>
      </c>
      <c r="H121" s="5">
        <v>-30</v>
      </c>
      <c r="I121" s="6"/>
      <c r="J121" s="7">
        <v>2022</v>
      </c>
    </row>
    <row r="122" spans="1:10" x14ac:dyDescent="0.35">
      <c r="A122" s="3">
        <v>849</v>
      </c>
      <c r="B122" s="4" t="s">
        <v>185</v>
      </c>
      <c r="C122" s="26" t="s">
        <v>201</v>
      </c>
      <c r="D122" s="5" t="s">
        <v>139</v>
      </c>
      <c r="E122" s="5" t="s">
        <v>68</v>
      </c>
      <c r="F122" s="5" t="s">
        <v>172</v>
      </c>
      <c r="G122" s="5" t="s">
        <v>13</v>
      </c>
      <c r="H122" s="5">
        <v>-44</v>
      </c>
      <c r="I122" s="6"/>
      <c r="J122" s="7">
        <v>2022</v>
      </c>
    </row>
    <row r="123" spans="1:10" x14ac:dyDescent="0.35">
      <c r="A123" s="3">
        <v>850</v>
      </c>
      <c r="B123" s="4" t="s">
        <v>186</v>
      </c>
      <c r="C123" s="26" t="s">
        <v>201</v>
      </c>
      <c r="D123" s="5" t="s">
        <v>139</v>
      </c>
      <c r="E123" s="5" t="s">
        <v>26</v>
      </c>
      <c r="F123" s="5" t="s">
        <v>172</v>
      </c>
      <c r="G123" s="5" t="s">
        <v>13</v>
      </c>
      <c r="H123" s="5">
        <v>-44</v>
      </c>
      <c r="I123" s="6"/>
      <c r="J123" s="7">
        <v>2022</v>
      </c>
    </row>
    <row r="124" spans="1:10" x14ac:dyDescent="0.35">
      <c r="A124" s="3">
        <v>851</v>
      </c>
      <c r="B124" s="4" t="s">
        <v>187</v>
      </c>
      <c r="C124" s="26" t="s">
        <v>201</v>
      </c>
      <c r="D124" s="5" t="s">
        <v>139</v>
      </c>
      <c r="E124" s="5" t="s">
        <v>26</v>
      </c>
      <c r="F124" s="5" t="s">
        <v>170</v>
      </c>
      <c r="G124" s="5" t="s">
        <v>13</v>
      </c>
      <c r="H124" s="5">
        <v>-14</v>
      </c>
      <c r="I124" s="6"/>
      <c r="J124" s="7">
        <v>2022</v>
      </c>
    </row>
    <row r="125" spans="1:10" x14ac:dyDescent="0.35">
      <c r="A125" s="3">
        <v>852</v>
      </c>
      <c r="B125" s="4" t="s">
        <v>188</v>
      </c>
      <c r="C125" s="26" t="s">
        <v>201</v>
      </c>
      <c r="D125" s="5" t="s">
        <v>139</v>
      </c>
      <c r="E125" s="5" t="s">
        <v>26</v>
      </c>
      <c r="F125" s="5" t="s">
        <v>172</v>
      </c>
      <c r="G125" s="5" t="s">
        <v>13</v>
      </c>
      <c r="H125" s="5">
        <v>-25.7</v>
      </c>
      <c r="I125" s="6"/>
      <c r="J125" s="7">
        <v>2022</v>
      </c>
    </row>
    <row r="126" spans="1:10" x14ac:dyDescent="0.35">
      <c r="A126" s="3">
        <v>853</v>
      </c>
      <c r="B126" s="4" t="s">
        <v>189</v>
      </c>
      <c r="C126" s="26" t="s">
        <v>201</v>
      </c>
      <c r="D126" s="5" t="s">
        <v>139</v>
      </c>
      <c r="E126" s="5" t="s">
        <v>159</v>
      </c>
      <c r="F126" s="5" t="s">
        <v>159</v>
      </c>
      <c r="G126" s="5" t="s">
        <v>13</v>
      </c>
      <c r="H126" s="5">
        <v>-27.4</v>
      </c>
      <c r="I126" s="6"/>
      <c r="J126" s="7">
        <v>2023</v>
      </c>
    </row>
    <row r="127" spans="1:10" x14ac:dyDescent="0.35">
      <c r="A127" s="3">
        <v>859</v>
      </c>
      <c r="B127" s="8" t="s">
        <v>190</v>
      </c>
      <c r="C127" s="26" t="s">
        <v>201</v>
      </c>
      <c r="D127" s="9" t="s">
        <v>139</v>
      </c>
      <c r="E127" s="9" t="s">
        <v>68</v>
      </c>
      <c r="F127" s="9" t="s">
        <v>191</v>
      </c>
      <c r="G127" s="9" t="s">
        <v>13</v>
      </c>
      <c r="H127" s="9">
        <v>-16</v>
      </c>
      <c r="I127" s="10"/>
      <c r="J127" s="11">
        <v>2024</v>
      </c>
    </row>
    <row r="128" spans="1:10" x14ac:dyDescent="0.35">
      <c r="A128" s="3">
        <v>865</v>
      </c>
      <c r="B128" s="4" t="s">
        <v>192</v>
      </c>
      <c r="C128" s="26" t="s">
        <v>201</v>
      </c>
      <c r="D128" s="5" t="s">
        <v>139</v>
      </c>
      <c r="E128" s="5" t="s">
        <v>23</v>
      </c>
      <c r="F128" s="5" t="s">
        <v>88</v>
      </c>
      <c r="G128" s="5" t="s">
        <v>13</v>
      </c>
      <c r="H128" s="5">
        <v>-14</v>
      </c>
      <c r="I128" s="6"/>
      <c r="J128" s="7">
        <v>2025</v>
      </c>
    </row>
    <row r="129" spans="1:10" x14ac:dyDescent="0.35">
      <c r="A129" s="3">
        <v>866</v>
      </c>
      <c r="B129" s="4" t="s">
        <v>193</v>
      </c>
      <c r="C129" s="26" t="s">
        <v>201</v>
      </c>
      <c r="D129" s="5" t="s">
        <v>139</v>
      </c>
      <c r="E129" s="5" t="s">
        <v>23</v>
      </c>
      <c r="F129" s="5" t="s">
        <v>88</v>
      </c>
      <c r="G129" s="5" t="s">
        <v>13</v>
      </c>
      <c r="H129" s="5">
        <v>-14</v>
      </c>
      <c r="I129" s="6"/>
      <c r="J129" s="7">
        <v>2025</v>
      </c>
    </row>
    <row r="130" spans="1:10" x14ac:dyDescent="0.35">
      <c r="A130" s="3">
        <v>867</v>
      </c>
      <c r="B130" s="4" t="s">
        <v>194</v>
      </c>
      <c r="C130" s="26" t="s">
        <v>201</v>
      </c>
      <c r="D130" s="5" t="s">
        <v>139</v>
      </c>
      <c r="E130" s="5" t="s">
        <v>23</v>
      </c>
      <c r="F130" s="5" t="s">
        <v>24</v>
      </c>
      <c r="G130" s="5" t="s">
        <v>13</v>
      </c>
      <c r="H130" s="5">
        <v>-14</v>
      </c>
      <c r="I130" s="6"/>
      <c r="J130" s="7">
        <v>2025</v>
      </c>
    </row>
    <row r="131" spans="1:10" x14ac:dyDescent="0.35">
      <c r="A131" s="3">
        <v>868</v>
      </c>
      <c r="B131" s="4" t="s">
        <v>195</v>
      </c>
      <c r="C131" s="26" t="s">
        <v>201</v>
      </c>
      <c r="D131" s="5" t="s">
        <v>139</v>
      </c>
      <c r="E131" s="5" t="s">
        <v>23</v>
      </c>
      <c r="F131" s="5" t="s">
        <v>88</v>
      </c>
      <c r="G131" s="5" t="s">
        <v>13</v>
      </c>
      <c r="H131" s="5">
        <v>-14</v>
      </c>
      <c r="I131" s="6"/>
      <c r="J131" s="7">
        <v>2025</v>
      </c>
    </row>
    <row r="132" spans="1:10" x14ac:dyDescent="0.35">
      <c r="A132" s="3">
        <v>869</v>
      </c>
      <c r="B132" s="4" t="s">
        <v>196</v>
      </c>
      <c r="C132" s="26" t="s">
        <v>201</v>
      </c>
      <c r="D132" s="5" t="s">
        <v>139</v>
      </c>
      <c r="E132" s="5" t="s">
        <v>48</v>
      </c>
      <c r="F132" s="5" t="s">
        <v>159</v>
      </c>
      <c r="G132" s="5" t="s">
        <v>13</v>
      </c>
      <c r="H132" s="5">
        <v>-150</v>
      </c>
      <c r="I132" s="6"/>
      <c r="J132" s="7">
        <v>2026</v>
      </c>
    </row>
    <row r="133" spans="1:10" x14ac:dyDescent="0.35">
      <c r="A133" s="3">
        <v>870</v>
      </c>
      <c r="B133" s="4" t="s">
        <v>197</v>
      </c>
      <c r="C133" s="26" t="s">
        <v>201</v>
      </c>
      <c r="D133" s="5" t="s">
        <v>139</v>
      </c>
      <c r="E133" s="5" t="s">
        <v>35</v>
      </c>
      <c r="F133" s="5" t="s">
        <v>37</v>
      </c>
      <c r="G133" s="5" t="s">
        <v>13</v>
      </c>
      <c r="H133" s="5">
        <v>-18</v>
      </c>
      <c r="I133" s="6"/>
      <c r="J133" s="7">
        <v>2026</v>
      </c>
    </row>
    <row r="134" spans="1:10" x14ac:dyDescent="0.35">
      <c r="A134" s="3">
        <v>871</v>
      </c>
      <c r="B134" s="4" t="s">
        <v>198</v>
      </c>
      <c r="C134" s="26" t="s">
        <v>201</v>
      </c>
      <c r="D134" s="5" t="s">
        <v>139</v>
      </c>
      <c r="E134" s="5" t="s">
        <v>35</v>
      </c>
      <c r="F134" s="5" t="s">
        <v>37</v>
      </c>
      <c r="G134" s="5" t="s">
        <v>13</v>
      </c>
      <c r="H134" s="5">
        <v>-25</v>
      </c>
      <c r="I134" s="6"/>
      <c r="J134" s="7">
        <v>2026</v>
      </c>
    </row>
  </sheetData>
  <dataValidations count="1">
    <dataValidation type="list" allowBlank="1" showInputMessage="1" showErrorMessage="1" sqref="E2:E7">
      <formula1>$G$1335:$G$1343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10" sqref="A10"/>
    </sheetView>
  </sheetViews>
  <sheetFormatPr defaultColWidth="11.453125" defaultRowHeight="14.5" x14ac:dyDescent="0.35"/>
  <cols>
    <col min="1" max="1" width="39.81640625" customWidth="1"/>
    <col min="2" max="2" width="16.26953125" bestFit="1" customWidth="1"/>
    <col min="3" max="3" width="5.7265625" customWidth="1"/>
    <col min="4" max="4" width="6.7265625" customWidth="1"/>
    <col min="5" max="6" width="7.7265625" customWidth="1"/>
    <col min="7" max="7" width="5" customWidth="1"/>
    <col min="8" max="8" width="5.7265625" customWidth="1"/>
    <col min="9" max="11" width="6.7265625" customWidth="1"/>
    <col min="12" max="13" width="5.7265625" customWidth="1"/>
    <col min="14" max="14" width="5" customWidth="1"/>
    <col min="15" max="16" width="7.7265625" customWidth="1"/>
    <col min="17" max="17" width="11.26953125" bestFit="1" customWidth="1"/>
  </cols>
  <sheetData>
    <row r="1" spans="1:17" ht="15" x14ac:dyDescent="0.25">
      <c r="A1" s="29" t="s">
        <v>204</v>
      </c>
      <c r="B1" s="29" t="s">
        <v>214</v>
      </c>
    </row>
    <row r="2" spans="1:17" ht="15" x14ac:dyDescent="0.25">
      <c r="A2" s="29" t="s">
        <v>215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 t="s">
        <v>216</v>
      </c>
    </row>
    <row r="3" spans="1:17" ht="15" x14ac:dyDescent="0.25">
      <c r="A3" s="30" t="s">
        <v>200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>
        <v>-700</v>
      </c>
      <c r="P3" s="31">
        <v>-700</v>
      </c>
      <c r="Q3" s="31">
        <v>-1400</v>
      </c>
    </row>
    <row r="4" spans="1:17" x14ac:dyDescent="0.35">
      <c r="A4" s="34" t="s">
        <v>10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>
        <v>-700</v>
      </c>
      <c r="P4" s="31">
        <v>-700</v>
      </c>
      <c r="Q4" s="31">
        <v>-1400</v>
      </c>
    </row>
    <row r="5" spans="1:17" ht="15" x14ac:dyDescent="0.25">
      <c r="A5" s="30" t="s">
        <v>203</v>
      </c>
      <c r="B5" s="31">
        <v>-20</v>
      </c>
      <c r="C5" s="31">
        <v>-10</v>
      </c>
      <c r="D5" s="31"/>
      <c r="E5" s="31">
        <v>-20</v>
      </c>
      <c r="F5" s="31"/>
      <c r="G5" s="31">
        <v>-30</v>
      </c>
      <c r="H5" s="31"/>
      <c r="I5" s="31"/>
      <c r="J5" s="31"/>
      <c r="K5" s="31"/>
      <c r="L5" s="31"/>
      <c r="M5" s="31"/>
      <c r="N5" s="31"/>
      <c r="O5" s="31"/>
      <c r="P5" s="31"/>
      <c r="Q5" s="31">
        <v>-80</v>
      </c>
    </row>
    <row r="6" spans="1:17" x14ac:dyDescent="0.35">
      <c r="A6" s="34" t="s">
        <v>40</v>
      </c>
      <c r="B6" s="31">
        <v>-20</v>
      </c>
      <c r="C6" s="31">
        <v>-10</v>
      </c>
      <c r="D6" s="31"/>
      <c r="E6" s="31">
        <v>-20</v>
      </c>
      <c r="F6" s="31"/>
      <c r="G6" s="31">
        <v>-30</v>
      </c>
      <c r="H6" s="31"/>
      <c r="I6" s="31"/>
      <c r="J6" s="31"/>
      <c r="K6" s="31"/>
      <c r="L6" s="31"/>
      <c r="M6" s="31"/>
      <c r="N6" s="31"/>
      <c r="O6" s="31"/>
      <c r="P6" s="31"/>
      <c r="Q6" s="31">
        <v>-80</v>
      </c>
    </row>
    <row r="7" spans="1:17" ht="15" x14ac:dyDescent="0.25">
      <c r="A7" s="30" t="s">
        <v>201</v>
      </c>
      <c r="B7" s="31">
        <v>-332</v>
      </c>
      <c r="C7" s="31"/>
      <c r="D7" s="31">
        <v>-232.2</v>
      </c>
      <c r="E7" s="31">
        <v>-1366</v>
      </c>
      <c r="F7" s="31">
        <v>-4031.5</v>
      </c>
      <c r="G7" s="31">
        <v>-620</v>
      </c>
      <c r="H7" s="31">
        <v>-1254</v>
      </c>
      <c r="I7" s="31">
        <v>-378.3</v>
      </c>
      <c r="J7" s="31">
        <v>-139.9</v>
      </c>
      <c r="K7" s="31">
        <v>-316</v>
      </c>
      <c r="L7" s="31">
        <v>-56</v>
      </c>
      <c r="M7" s="31">
        <v>-193</v>
      </c>
      <c r="N7" s="31"/>
      <c r="O7" s="31">
        <v>-521.79999999999995</v>
      </c>
      <c r="P7" s="31">
        <v>-645.6</v>
      </c>
      <c r="Q7" s="31">
        <v>-10086.300000000001</v>
      </c>
    </row>
    <row r="8" spans="1:17" ht="15" x14ac:dyDescent="0.25">
      <c r="A8" s="34" t="s">
        <v>17</v>
      </c>
      <c r="B8" s="31">
        <v>-226</v>
      </c>
      <c r="C8" s="31"/>
      <c r="D8" s="31"/>
      <c r="E8" s="31"/>
      <c r="F8" s="31">
        <v>-843.5</v>
      </c>
      <c r="G8" s="31"/>
      <c r="H8" s="31">
        <v>-466</v>
      </c>
      <c r="I8" s="31"/>
      <c r="J8" s="31"/>
      <c r="K8" s="31"/>
      <c r="L8" s="31"/>
      <c r="M8" s="31"/>
      <c r="N8" s="31"/>
      <c r="O8" s="31">
        <v>-521.79999999999995</v>
      </c>
      <c r="P8" s="31"/>
      <c r="Q8" s="31">
        <v>-2057.3000000000002</v>
      </c>
    </row>
    <row r="9" spans="1:17" ht="15" x14ac:dyDescent="0.25">
      <c r="A9" s="34" t="s">
        <v>98</v>
      </c>
      <c r="B9" s="31"/>
      <c r="C9" s="31"/>
      <c r="D9" s="31"/>
      <c r="E9" s="31">
        <v>-1366</v>
      </c>
      <c r="F9" s="31">
        <v>-3002</v>
      </c>
      <c r="G9" s="31">
        <v>-620</v>
      </c>
      <c r="H9" s="31">
        <v>-660</v>
      </c>
      <c r="I9" s="31"/>
      <c r="J9" s="31">
        <v>-112.5</v>
      </c>
      <c r="K9" s="31">
        <v>-300</v>
      </c>
      <c r="L9" s="31"/>
      <c r="M9" s="31"/>
      <c r="N9" s="31"/>
      <c r="O9" s="31"/>
      <c r="P9" s="31">
        <v>-645.6</v>
      </c>
      <c r="Q9" s="31">
        <v>-6706.1</v>
      </c>
    </row>
    <row r="10" spans="1:17" ht="15" x14ac:dyDescent="0.25">
      <c r="A10" s="34" t="s">
        <v>139</v>
      </c>
      <c r="B10" s="31">
        <v>-106</v>
      </c>
      <c r="C10" s="31"/>
      <c r="D10" s="31">
        <v>-232.2</v>
      </c>
      <c r="E10" s="31"/>
      <c r="F10" s="31">
        <v>-186</v>
      </c>
      <c r="G10" s="31"/>
      <c r="H10" s="31">
        <v>-128</v>
      </c>
      <c r="I10" s="31">
        <v>-378.3</v>
      </c>
      <c r="J10" s="31">
        <v>-27.4</v>
      </c>
      <c r="K10" s="31">
        <v>-16</v>
      </c>
      <c r="L10" s="31">
        <v>-56</v>
      </c>
      <c r="M10" s="31">
        <v>-193</v>
      </c>
      <c r="N10" s="31"/>
      <c r="O10" s="31"/>
      <c r="P10" s="31"/>
      <c r="Q10" s="31">
        <v>-1322.9</v>
      </c>
    </row>
    <row r="11" spans="1:17" ht="15" x14ac:dyDescent="0.25">
      <c r="A11" s="30" t="s">
        <v>202</v>
      </c>
      <c r="B11" s="31">
        <v>-2350.5</v>
      </c>
      <c r="C11" s="31">
        <v>-1020</v>
      </c>
      <c r="D11" s="31">
        <v>-375</v>
      </c>
      <c r="E11" s="31">
        <v>-759.7</v>
      </c>
      <c r="F11" s="31">
        <v>-300</v>
      </c>
      <c r="G11" s="31">
        <v>-158</v>
      </c>
      <c r="H11" s="31">
        <v>-168</v>
      </c>
      <c r="I11" s="31">
        <v>-31.5</v>
      </c>
      <c r="J11" s="31"/>
      <c r="K11" s="31">
        <v>-351.5</v>
      </c>
      <c r="L11" s="31">
        <v>-1050</v>
      </c>
      <c r="M11" s="31">
        <v>-1050</v>
      </c>
      <c r="N11" s="31">
        <v>-330</v>
      </c>
      <c r="O11" s="31"/>
      <c r="P11" s="31"/>
      <c r="Q11" s="31">
        <v>-7944.2</v>
      </c>
    </row>
    <row r="12" spans="1:17" x14ac:dyDescent="0.35">
      <c r="A12" s="34" t="s">
        <v>33</v>
      </c>
      <c r="B12" s="31"/>
      <c r="C12" s="31"/>
      <c r="D12" s="31"/>
      <c r="E12" s="31">
        <v>-5.2</v>
      </c>
      <c r="F12" s="31"/>
      <c r="G12" s="31"/>
      <c r="H12" s="31"/>
      <c r="I12" s="31">
        <v>-31.5</v>
      </c>
      <c r="J12" s="31"/>
      <c r="K12" s="31">
        <v>-31.5</v>
      </c>
      <c r="L12" s="31"/>
      <c r="M12" s="31"/>
      <c r="N12" s="31"/>
      <c r="O12" s="31"/>
      <c r="P12" s="31"/>
      <c r="Q12" s="31">
        <v>-68.2</v>
      </c>
    </row>
    <row r="13" spans="1:17" x14ac:dyDescent="0.35">
      <c r="A13" s="34" t="s">
        <v>50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>
        <v>-330</v>
      </c>
      <c r="O13" s="31"/>
      <c r="P13" s="31"/>
      <c r="Q13" s="31">
        <v>-330</v>
      </c>
    </row>
    <row r="14" spans="1:17" x14ac:dyDescent="0.35">
      <c r="A14" s="34" t="s">
        <v>53</v>
      </c>
      <c r="B14" s="31">
        <v>-2350.5</v>
      </c>
      <c r="C14" s="31">
        <v>-1020</v>
      </c>
      <c r="D14" s="31">
        <v>-375</v>
      </c>
      <c r="E14" s="31">
        <v>-754.5</v>
      </c>
      <c r="F14" s="31">
        <v>-300</v>
      </c>
      <c r="G14" s="31">
        <v>-158</v>
      </c>
      <c r="H14" s="31">
        <v>-168</v>
      </c>
      <c r="I14" s="31"/>
      <c r="J14" s="31"/>
      <c r="K14" s="31">
        <v>-320</v>
      </c>
      <c r="L14" s="31">
        <v>-1050</v>
      </c>
      <c r="M14" s="31">
        <v>-1050</v>
      </c>
      <c r="N14" s="31"/>
      <c r="O14" s="31"/>
      <c r="P14" s="31"/>
      <c r="Q14" s="31">
        <v>-7546</v>
      </c>
    </row>
    <row r="15" spans="1:17" ht="15" x14ac:dyDescent="0.25">
      <c r="A15" s="30" t="s">
        <v>216</v>
      </c>
      <c r="B15" s="31">
        <v>-2702.5</v>
      </c>
      <c r="C15" s="31">
        <v>-1030</v>
      </c>
      <c r="D15" s="31">
        <v>-607.20000000000005</v>
      </c>
      <c r="E15" s="31">
        <v>-2145.6999999999998</v>
      </c>
      <c r="F15" s="31">
        <v>-4331.5</v>
      </c>
      <c r="G15" s="31">
        <v>-808</v>
      </c>
      <c r="H15" s="31">
        <v>-1422</v>
      </c>
      <c r="I15" s="31">
        <v>-409.8</v>
      </c>
      <c r="J15" s="31">
        <v>-139.9</v>
      </c>
      <c r="K15" s="31">
        <v>-667.5</v>
      </c>
      <c r="L15" s="31">
        <v>-1106</v>
      </c>
      <c r="M15" s="31">
        <v>-1243</v>
      </c>
      <c r="N15" s="31">
        <v>-330</v>
      </c>
      <c r="O15" s="31">
        <v>-1221.8</v>
      </c>
      <c r="P15" s="31">
        <v>-1345.6</v>
      </c>
      <c r="Q15" s="31">
        <v>-19510.5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Q12"/>
  <sheetViews>
    <sheetView workbookViewId="0"/>
  </sheetViews>
  <sheetFormatPr defaultColWidth="11.453125" defaultRowHeight="14.5" x14ac:dyDescent="0.35"/>
  <cols>
    <col min="1" max="1" width="26.7265625" customWidth="1"/>
  </cols>
  <sheetData>
    <row r="1" spans="1:17" x14ac:dyDescent="0.25">
      <c r="A1" s="33" t="s">
        <v>211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s="33" t="s">
        <v>200</v>
      </c>
      <c r="B2">
        <f>-GETPIVOTDATA("Capacidad (MW)",'Pivot Table'!$A$1,"Fuel type ","coal","Año",B1)</f>
        <v>0</v>
      </c>
      <c r="C2">
        <f>-GETPIVOTDATA("Capacidad (MW)",'Pivot Table'!$A$1,"Fuel type ","coal","Año",C1)</f>
        <v>0</v>
      </c>
      <c r="D2">
        <f>-GETPIVOTDATA("Capacidad (MW)",'Pivot Table'!$A$1,"Fuel type ","coal","Año",D1)</f>
        <v>0</v>
      </c>
      <c r="E2">
        <f>-GETPIVOTDATA("Capacidad (MW)",'Pivot Table'!$A$1,"Fuel type ","coal","Año",E1)</f>
        <v>0</v>
      </c>
      <c r="F2">
        <f>-GETPIVOTDATA("Capacidad (MW)",'Pivot Table'!$A$1,"Fuel type ","coal","Año",F1)</f>
        <v>0</v>
      </c>
      <c r="G2">
        <f>-GETPIVOTDATA("Capacidad (MW)",'Pivot Table'!$A$1,"Fuel type ","coal","Año",G1)</f>
        <v>0</v>
      </c>
      <c r="H2">
        <f>-GETPIVOTDATA("Capacidad (MW)",'Pivot Table'!$A$1,"Fuel type ","coal","Año",H1)</f>
        <v>0</v>
      </c>
      <c r="I2">
        <f>-GETPIVOTDATA("Capacidad (MW)",'Pivot Table'!$A$1,"Fuel type ","coal","Año",I1)</f>
        <v>0</v>
      </c>
      <c r="J2">
        <f>-GETPIVOTDATA("Capacidad (MW)",'Pivot Table'!$A$1,"Fuel type ","coal","Año",J1)</f>
        <v>0</v>
      </c>
      <c r="K2">
        <f>-GETPIVOTDATA("Capacidad (MW)",'Pivot Table'!$A$1,"Fuel type ","coal","Año",K1)</f>
        <v>0</v>
      </c>
      <c r="L2">
        <f>-GETPIVOTDATA("Capacidad (MW)",'Pivot Table'!$A$1,"Fuel type ","coal","Año",L1)</f>
        <v>0</v>
      </c>
      <c r="M2">
        <f>-GETPIVOTDATA("Capacidad (MW)",'Pivot Table'!$A$1,"Fuel type ","coal","Año",M1)</f>
        <v>0</v>
      </c>
      <c r="N2">
        <f>-GETPIVOTDATA("Capacidad (MW)",'Pivot Table'!$A$1,"Fuel type ","coal","Año",N1)</f>
        <v>0</v>
      </c>
      <c r="O2">
        <f>-GETPIVOTDATA("Capacidad (MW)",'Pivot Table'!$A$1,"Fuel type ","coal","Año",O1)</f>
        <v>700</v>
      </c>
      <c r="P2">
        <f>-GETPIVOTDATA("Capacidad (MW)",'Pivot Table'!$A$1,"Fuel type ","coal","Año",P1)</f>
        <v>700</v>
      </c>
      <c r="Q2">
        <v>0</v>
      </c>
    </row>
    <row r="3" spans="1:17" x14ac:dyDescent="0.25">
      <c r="A3" t="s">
        <v>217</v>
      </c>
      <c r="B3">
        <f>-SUM('Pivot Table'!B8:B9)</f>
        <v>226</v>
      </c>
      <c r="C3">
        <f>-SUM('Pivot Table'!C8:C9)</f>
        <v>0</v>
      </c>
      <c r="D3">
        <f>-SUM('Pivot Table'!D8:D9)</f>
        <v>0</v>
      </c>
      <c r="E3">
        <f>-SUM('Pivot Table'!E8:E9)</f>
        <v>1366</v>
      </c>
      <c r="F3">
        <f>-SUM('Pivot Table'!F8:F9)</f>
        <v>3845.5</v>
      </c>
      <c r="G3">
        <f>-SUM('Pivot Table'!G8:G9)</f>
        <v>620</v>
      </c>
      <c r="H3">
        <f>-SUM('Pivot Table'!H8:H9)</f>
        <v>1126</v>
      </c>
      <c r="I3">
        <f>-SUM('Pivot Table'!I8:I9)</f>
        <v>0</v>
      </c>
      <c r="J3">
        <f>-SUM('Pivot Table'!J8:J9)</f>
        <v>112.5</v>
      </c>
      <c r="K3">
        <f>-SUM('Pivot Table'!K8:K9)</f>
        <v>300</v>
      </c>
      <c r="L3">
        <f>-SUM('Pivot Table'!L8:L9)</f>
        <v>0</v>
      </c>
      <c r="M3">
        <f>-SUM('Pivot Table'!M8:M9)</f>
        <v>0</v>
      </c>
      <c r="N3">
        <f>-SUM('Pivot Table'!N8:N9)</f>
        <v>0</v>
      </c>
      <c r="O3">
        <f>-SUM('Pivot Table'!O8:O9)</f>
        <v>521.79999999999995</v>
      </c>
      <c r="P3">
        <f>-SUM('Pivot Table'!P8:P9)</f>
        <v>645.6</v>
      </c>
      <c r="Q3">
        <v>0</v>
      </c>
    </row>
    <row r="4" spans="1:17" x14ac:dyDescent="0.25">
      <c r="A4" t="s">
        <v>205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208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32" t="s">
        <v>203</v>
      </c>
      <c r="B10">
        <f>-GETPIVOTDATA("Capacidad (MW)",'Pivot Table'!$A$1,"Fuel type ","geothermal","Año",B1)</f>
        <v>20</v>
      </c>
      <c r="C10">
        <f>-GETPIVOTDATA("Capacidad (MW)",'Pivot Table'!$A$1,"Fuel type ","geothermal","Año",C1)</f>
        <v>10</v>
      </c>
      <c r="D10">
        <f>-GETPIVOTDATA("Capacidad (MW)",'Pivot Table'!$A$1,"Fuel type ","geothermal","Año",D1)</f>
        <v>0</v>
      </c>
      <c r="E10">
        <f>-GETPIVOTDATA("Capacidad (MW)",'Pivot Table'!$A$1,"Fuel type ","geothermal","Año",E1)</f>
        <v>20</v>
      </c>
      <c r="F10">
        <f>-GETPIVOTDATA("Capacidad (MW)",'Pivot Table'!$A$1,"Fuel type ","geothermal","Año",F1)</f>
        <v>0</v>
      </c>
      <c r="G10">
        <f>-GETPIVOTDATA("Capacidad (MW)",'Pivot Table'!$A$1,"Fuel type ","geothermal","Año",G1)</f>
        <v>30</v>
      </c>
      <c r="H10">
        <f>-GETPIVOTDATA("Capacidad (MW)",'Pivot Table'!$A$1,"Fuel type ","geothermal","Año",H1)</f>
        <v>0</v>
      </c>
      <c r="I10">
        <f>-GETPIVOTDATA("Capacidad (MW)",'Pivot Table'!$A$1,"Fuel type ","geothermal","Año",I1)</f>
        <v>0</v>
      </c>
      <c r="J10">
        <f>-GETPIVOTDATA("Capacidad (MW)",'Pivot Table'!$A$1,"Fuel type ","geothermal","Año",J1)</f>
        <v>0</v>
      </c>
      <c r="K10">
        <f>-GETPIVOTDATA("Capacidad (MW)",'Pivot Table'!$A$1,"Fuel type ","geothermal","Año",K1)</f>
        <v>0</v>
      </c>
      <c r="L10">
        <f>-GETPIVOTDATA("Capacidad (MW)",'Pivot Table'!$A$1,"Fuel type ","geothermal","Año",L1)</f>
        <v>0</v>
      </c>
      <c r="M10">
        <f>-GETPIVOTDATA("Capacidad (MW)",'Pivot Table'!$A$1,"Fuel type ","geothermal","Año",M1)</f>
        <v>0</v>
      </c>
      <c r="N10">
        <f>-GETPIVOTDATA("Capacidad (MW)",'Pivot Table'!$A$1,"Fuel type ","geothermal","Año",N1)</f>
        <v>0</v>
      </c>
      <c r="O10">
        <f>-GETPIVOTDATA("Capacidad (MW)",'Pivot Table'!$A$1,"Fuel type ","geothermal","Año",O1)</f>
        <v>0</v>
      </c>
      <c r="P10">
        <f>-GETPIVOTDATA("Capacidad (MW)",'Pivot Table'!$A$1,"Fuel type ","geothermal","Año",P1)</f>
        <v>0</v>
      </c>
      <c r="Q10">
        <v>0</v>
      </c>
    </row>
    <row r="11" spans="1:17" x14ac:dyDescent="0.25">
      <c r="A11" s="32" t="s">
        <v>213</v>
      </c>
      <c r="B11">
        <f>-GETPIVOTDATA("Capacidad (MW)",'Pivot Table'!$A$1,"Fuel type ","oil","Año",B1)</f>
        <v>2350.5</v>
      </c>
      <c r="C11">
        <f>-GETPIVOTDATA("Capacidad (MW)",'Pivot Table'!$A$1,"Fuel type ","oil","Año",C1)</f>
        <v>1020</v>
      </c>
      <c r="D11">
        <f>-GETPIVOTDATA("Capacidad (MW)",'Pivot Table'!$A$1,"Fuel type ","oil","Año",D1)</f>
        <v>375</v>
      </c>
      <c r="E11">
        <f>-GETPIVOTDATA("Capacidad (MW)",'Pivot Table'!$A$1,"Fuel type ","oil","Año",E1)</f>
        <v>759.7</v>
      </c>
      <c r="F11">
        <f>-GETPIVOTDATA("Capacidad (MW)",'Pivot Table'!$A$1,"Fuel type ","oil","Año",F1)</f>
        <v>300</v>
      </c>
      <c r="G11">
        <f>-GETPIVOTDATA("Capacidad (MW)",'Pivot Table'!$A$1,"Fuel type ","oil","Año",G1)</f>
        <v>158</v>
      </c>
      <c r="H11">
        <f>-GETPIVOTDATA("Capacidad (MW)",'Pivot Table'!$A$1,"Fuel type ","oil","Año",H1)</f>
        <v>168</v>
      </c>
      <c r="I11">
        <f>-GETPIVOTDATA("Capacidad (MW)",'Pivot Table'!$A$1,"Fuel type ","oil","Año",I1)</f>
        <v>31.5</v>
      </c>
      <c r="J11">
        <f>-GETPIVOTDATA("Capacidad (MW)",'Pivot Table'!$A$1,"Fuel type ","oil","Año",J1)</f>
        <v>0</v>
      </c>
      <c r="K11">
        <f>-GETPIVOTDATA("Capacidad (MW)",'Pivot Table'!$A$1,"Fuel type ","oil","Año",K1)</f>
        <v>351.5</v>
      </c>
      <c r="L11">
        <f>-GETPIVOTDATA("Capacidad (MW)",'Pivot Table'!$A$1,"Fuel type ","oil","Año",L1)</f>
        <v>1050</v>
      </c>
      <c r="M11">
        <f>-GETPIVOTDATA("Capacidad (MW)",'Pivot Table'!$A$1,"Fuel type ","oil","Año",M1)</f>
        <v>1050</v>
      </c>
      <c r="N11">
        <f>-GETPIVOTDATA("Capacidad (MW)",'Pivot Table'!$A$1,"Fuel type ","oil","Año",N1)</f>
        <v>330</v>
      </c>
      <c r="O11">
        <f>-GETPIVOTDATA("Capacidad (MW)",'Pivot Table'!$A$1,"Fuel type ","oil","Año",O1)</f>
        <v>0</v>
      </c>
      <c r="P11">
        <f>-GETPIVOTDATA("Capacidad (MW)",'Pivot Table'!$A$1,"Fuel type ","oil","Año",P1)</f>
        <v>0</v>
      </c>
      <c r="Q11">
        <v>0</v>
      </c>
    </row>
    <row r="12" spans="1:17" x14ac:dyDescent="0.25">
      <c r="A12" s="32" t="s">
        <v>212</v>
      </c>
      <c r="B12">
        <f>-GETPIVOTDATA("Capacidad (MW)",'Pivot Table'!$A$1,"Fuel type ","natural gas","Tecnología","Turbogas Gas Industrial","Año",B1)</f>
        <v>106</v>
      </c>
      <c r="C12">
        <f>-GETPIVOTDATA("Capacidad (MW)",'Pivot Table'!$A$1,"Fuel type ","natural gas","Tecnología","Turbogas Gas Industrial","Año",C1)</f>
        <v>0</v>
      </c>
      <c r="D12">
        <f>-GETPIVOTDATA("Capacidad (MW)",'Pivot Table'!$A$1,"Fuel type ","natural gas","Tecnología","Turbogas Gas Industrial","Año",D1)</f>
        <v>232.2</v>
      </c>
      <c r="E12">
        <f>-GETPIVOTDATA("Capacidad (MW)",'Pivot Table'!$A$1,"Fuel type ","natural gas","Tecnología","Turbogas Gas Industrial","Año",E1)</f>
        <v>0</v>
      </c>
      <c r="F12">
        <f>-GETPIVOTDATA("Capacidad (MW)",'Pivot Table'!$A$1,"Fuel type ","natural gas","Tecnología","Turbogas Gas Industrial","Año",F1)</f>
        <v>186</v>
      </c>
      <c r="G12">
        <f>-GETPIVOTDATA("Capacidad (MW)",'Pivot Table'!$A$1,"Fuel type ","natural gas","Tecnología","Turbogas Gas Industrial","Año",G1)</f>
        <v>0</v>
      </c>
      <c r="H12">
        <f>-GETPIVOTDATA("Capacidad (MW)",'Pivot Table'!$A$1,"Fuel type ","natural gas","Tecnología","Turbogas Gas Industrial","Año",H1)</f>
        <v>128</v>
      </c>
      <c r="I12">
        <f>-GETPIVOTDATA("Capacidad (MW)",'Pivot Table'!$A$1,"Fuel type ","natural gas","Tecnología","Turbogas Gas Industrial","Año",I1)</f>
        <v>378.3</v>
      </c>
      <c r="J12">
        <f>-GETPIVOTDATA("Capacidad (MW)",'Pivot Table'!$A$1,"Fuel type ","natural gas","Tecnología","Turbogas Gas Industrial","Año",J1)</f>
        <v>27.4</v>
      </c>
      <c r="K12">
        <f>-GETPIVOTDATA("Capacidad (MW)",'Pivot Table'!$A$1,"Fuel type ","natural gas","Tecnología","Turbogas Gas Industrial","Año",K1)</f>
        <v>16</v>
      </c>
      <c r="L12">
        <f>-GETPIVOTDATA("Capacidad (MW)",'Pivot Table'!$A$1,"Fuel type ","natural gas","Tecnología","Turbogas Gas Industrial","Año",L1)</f>
        <v>56</v>
      </c>
      <c r="M12">
        <f>-GETPIVOTDATA("Capacidad (MW)",'Pivot Table'!$A$1,"Fuel type ","natural gas","Tecnología","Turbogas Gas Industrial","Año",M1)</f>
        <v>193</v>
      </c>
      <c r="N12">
        <f>-GETPIVOTDATA("Capacidad (MW)",'Pivot Table'!$A$1,"Fuel type ","natural gas","Tecnología","Turbogas Gas Industrial","Año",N1)</f>
        <v>0</v>
      </c>
      <c r="O12">
        <f>-GETPIVOTDATA("Capacidad (MW)",'Pivot Table'!$A$1,"Fuel type ","natural gas","Tecnología","Turbogas Gas Industrial","Año",O1)</f>
        <v>0</v>
      </c>
      <c r="P12">
        <f>-GETPIVOTDATA("Capacidad (MW)",'Pivot Table'!$A$1,"Fuel type ","natural gas","Tecnología","Turbogas Gas Industrial","Año",P1)</f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Plant List</vt:lpstr>
      <vt:lpstr>Pivot Table</vt:lpstr>
      <vt:lpstr>BCR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LAT3540</dc:creator>
  <cp:lastModifiedBy>Jeffrey Rissman</cp:lastModifiedBy>
  <dcterms:created xsi:type="dcterms:W3CDTF">2015-11-24T21:15:32Z</dcterms:created>
  <dcterms:modified xsi:type="dcterms:W3CDTF">2016-03-31T18:35:50Z</dcterms:modified>
</cp:coreProperties>
</file>