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3955" windowHeight="13365"/>
  </bookViews>
  <sheets>
    <sheet name="About" sheetId="1" r:id="rId1"/>
    <sheet name="EPA Table 2.13" sheetId="6" r:id="rId2"/>
    <sheet name="EIaE-BIE" sheetId="3" r:id="rId3"/>
    <sheet name="EIaE-BEE" sheetId="5" r:id="rId4"/>
  </sheets>
  <calcPr calcId="145621"/>
</workbook>
</file>

<file path=xl/calcChain.xml><?xml version="1.0" encoding="utf-8"?>
<calcChain xmlns="http://schemas.openxmlformats.org/spreadsheetml/2006/main">
  <c r="B2" i="5" l="1"/>
  <c r="E2" i="5" s="1"/>
  <c r="B2" i="3"/>
  <c r="E2" i="3" s="1"/>
  <c r="C2" i="3" l="1"/>
  <c r="P2" i="3"/>
  <c r="L2" i="3"/>
  <c r="H2" i="3"/>
  <c r="D2" i="3"/>
  <c r="S2" i="3"/>
  <c r="O2" i="3"/>
  <c r="K2" i="3"/>
  <c r="G2" i="3"/>
  <c r="R2" i="3"/>
  <c r="N2" i="3"/>
  <c r="J2" i="3"/>
  <c r="F2" i="3"/>
  <c r="Q2" i="3"/>
  <c r="M2" i="3"/>
  <c r="I2" i="3"/>
  <c r="C2" i="5"/>
  <c r="P2" i="5"/>
  <c r="L2" i="5"/>
  <c r="H2" i="5"/>
  <c r="D2" i="5"/>
  <c r="S2" i="5"/>
  <c r="O2" i="5"/>
  <c r="K2" i="5"/>
  <c r="G2" i="5"/>
  <c r="R2" i="5"/>
  <c r="N2" i="5"/>
  <c r="J2" i="5"/>
  <c r="F2" i="5"/>
  <c r="Q2" i="5"/>
  <c r="M2" i="5"/>
  <c r="I2" i="5"/>
</calcChain>
</file>

<file path=xl/sharedStrings.xml><?xml version="1.0" encoding="utf-8"?>
<sst xmlns="http://schemas.openxmlformats.org/spreadsheetml/2006/main" count="30" uniqueCount="28">
  <si>
    <t>EIaE BAU Imported Electricity</t>
  </si>
  <si>
    <t>EIaE BAU Exported Electricity</t>
  </si>
  <si>
    <t>Source:</t>
  </si>
  <si>
    <t>Energy Information Administration</t>
  </si>
  <si>
    <t>Electricity Imports (MWh)</t>
  </si>
  <si>
    <t>Electricity Exports (MWh)</t>
  </si>
  <si>
    <t>Table 2.13.  Electric Power Industry - U.S. Electricity Imports from and Electricity Exports to Canada</t>
  </si>
  <si>
    <t>and Mexico, 2003-2013 (Megawatthours)</t>
  </si>
  <si>
    <t xml:space="preserve">
</t>
  </si>
  <si>
    <t>Canada</t>
  </si>
  <si>
    <t>Mexico</t>
  </si>
  <si>
    <t>U.S. Total</t>
  </si>
  <si>
    <t>Year</t>
  </si>
  <si>
    <t>Imports from</t>
  </si>
  <si>
    <t>Exports to</t>
  </si>
  <si>
    <t>Imports</t>
  </si>
  <si>
    <t>Exports</t>
  </si>
  <si>
    <t>Sources: National Energy Board of Canada; DOE, Office of Electricity Delivery and Energy Reliability, Form OE-781R, 'Annual Report of International Electric Export/Import Data,' predecessor forms.
To estimate electricity trade with Mexico, for 2001 forward data from the California Independent System Operator are used in combination with the Form OE-781R values.</t>
  </si>
  <si>
    <t>Electric Power Annual</t>
  </si>
  <si>
    <t>http://www.eia.gov/electricity/annual/xls/epa_02_13.xlsx</t>
  </si>
  <si>
    <t>Table 2.13</t>
  </si>
  <si>
    <t>Notes</t>
  </si>
  <si>
    <t>We only have data on imports and exports between Mexico</t>
  </si>
  <si>
    <t>and the U.S., not Guatemala or Belize, so we only consider</t>
  </si>
  <si>
    <t>U.S.-Mexico power sales.</t>
  </si>
  <si>
    <t>We don't have future projections, and power imports and exports</t>
  </si>
  <si>
    <t>don't have a clear or likely relationship with population or GDP,</t>
  </si>
  <si>
    <t>so we assume a constant level for all model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</si>
</sst>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2" borderId="0" xfId="0" applyNumberFormat="1" applyFont="1" applyFill="1" applyBorder="1" applyAlignment="1" applyProtection="1">
      <alignment horizontal="left" wrapText="1"/>
    </xf>
    <xf numFmtId="0" fontId="0" fillId="3" borderId="0" xfId="0" applyNumberFormat="1" applyFont="1" applyFill="1" applyBorder="1" applyAlignment="1" applyProtection="1"/>
    <xf numFmtId="0" fontId="6" fillId="4" borderId="5" xfId="0" applyNumberFormat="1" applyFont="1" applyFill="1" applyBorder="1" applyAlignment="1" applyProtection="1">
      <alignment horizontal="center" wrapText="1"/>
    </xf>
    <xf numFmtId="0" fontId="6" fillId="4" borderId="6" xfId="0" applyNumberFormat="1" applyFont="1" applyFill="1" applyBorder="1" applyAlignment="1" applyProtection="1">
      <alignment horizontal="center" wrapText="1"/>
    </xf>
    <xf numFmtId="0" fontId="6" fillId="4" borderId="7" xfId="0" applyNumberFormat="1" applyFont="1" applyFill="1" applyBorder="1" applyAlignment="1" applyProtection="1">
      <alignment horizontal="center" wrapText="1"/>
    </xf>
    <xf numFmtId="3" fontId="6" fillId="4" borderId="5" xfId="0" applyNumberFormat="1" applyFont="1" applyFill="1" applyBorder="1" applyAlignment="1" applyProtection="1">
      <alignment horizontal="right" wrapText="1"/>
    </xf>
    <xf numFmtId="0" fontId="7" fillId="0" borderId="5" xfId="0" applyNumberFormat="1" applyFont="1" applyFill="1" applyBorder="1" applyAlignment="1" applyProtection="1">
      <alignment horizontal="right" wrapText="1"/>
    </xf>
    <xf numFmtId="3" fontId="7" fillId="0" borderId="5" xfId="0" applyNumberFormat="1" applyFont="1" applyFill="1" applyBorder="1" applyAlignment="1" applyProtection="1">
      <alignment horizontal="right" wrapText="1"/>
    </xf>
    <xf numFmtId="0" fontId="8" fillId="2" borderId="0" xfId="0" applyNumberFormat="1" applyFont="1" applyFill="1" applyBorder="1" applyAlignment="1" applyProtection="1">
      <alignment horizontal="left" wrapText="1"/>
    </xf>
    <xf numFmtId="1" fontId="0" fillId="0" borderId="0" xfId="0" applyNumberFormat="1"/>
  </cellXfs>
  <cellStyles count="7">
    <cellStyle name="Body: normal cell" xfId="5"/>
    <cellStyle name="Font: Calibri, 9pt regular" xfId="1"/>
    <cellStyle name="Footnotes: top row" xfId="6"/>
    <cellStyle name="Header: bottom row" xfId="2"/>
    <cellStyle name="Normal" xfId="0" builtinId="0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t="s">
        <v>3</v>
      </c>
    </row>
    <row r="5" spans="1:2" x14ac:dyDescent="0.25">
      <c r="B5" s="2">
        <v>2015</v>
      </c>
    </row>
    <row r="6" spans="1:2" x14ac:dyDescent="0.25">
      <c r="B6" t="s">
        <v>18</v>
      </c>
    </row>
    <row r="7" spans="1:2" x14ac:dyDescent="0.25">
      <c r="B7" t="s">
        <v>19</v>
      </c>
    </row>
    <row r="8" spans="1:2" x14ac:dyDescent="0.25">
      <c r="B8" t="s">
        <v>20</v>
      </c>
    </row>
    <row r="10" spans="1:2" x14ac:dyDescent="0.25">
      <c r="A10" s="1" t="s">
        <v>21</v>
      </c>
    </row>
    <row r="11" spans="1:2" x14ac:dyDescent="0.25">
      <c r="A11" t="s">
        <v>22</v>
      </c>
    </row>
    <row r="12" spans="1:2" x14ac:dyDescent="0.25">
      <c r="A12" t="s">
        <v>23</v>
      </c>
    </row>
    <row r="13" spans="1:2" x14ac:dyDescent="0.25">
      <c r="A13" t="s">
        <v>24</v>
      </c>
    </row>
    <row r="15" spans="1:2" x14ac:dyDescent="0.25">
      <c r="A15" t="s">
        <v>25</v>
      </c>
    </row>
    <row r="16" spans="1:2" x14ac:dyDescent="0.25">
      <c r="A16" t="s">
        <v>26</v>
      </c>
    </row>
    <row r="17" spans="1:1" x14ac:dyDescent="0.25">
      <c r="A17" t="s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"/>
    </sheetView>
  </sheetViews>
  <sheetFormatPr defaultRowHeight="15" x14ac:dyDescent="0.25"/>
  <cols>
    <col min="1" max="7" width="17.140625" style="4" bestFit="1" customWidth="1"/>
    <col min="8" max="16384" width="9.140625" style="4"/>
  </cols>
  <sheetData>
    <row r="1" spans="1:7" ht="15.75" x14ac:dyDescent="0.25">
      <c r="A1" s="3" t="s">
        <v>6</v>
      </c>
      <c r="B1" s="3"/>
      <c r="C1" s="3"/>
      <c r="D1" s="3"/>
      <c r="E1" s="3"/>
      <c r="F1" s="3"/>
      <c r="G1" s="3"/>
    </row>
    <row r="2" spans="1:7" ht="15.75" x14ac:dyDescent="0.25">
      <c r="A2" s="3" t="s">
        <v>7</v>
      </c>
      <c r="B2" s="3"/>
      <c r="C2" s="3"/>
      <c r="D2" s="3"/>
      <c r="E2" s="3"/>
      <c r="F2" s="3"/>
      <c r="G2" s="3"/>
    </row>
    <row r="3" spans="1:7" ht="26.25" x14ac:dyDescent="0.25">
      <c r="A3" s="5" t="s">
        <v>8</v>
      </c>
      <c r="B3" s="6" t="s">
        <v>9</v>
      </c>
      <c r="C3" s="7"/>
      <c r="D3" s="6" t="s">
        <v>10</v>
      </c>
      <c r="E3" s="7"/>
      <c r="F3" s="6" t="s">
        <v>11</v>
      </c>
      <c r="G3" s="7"/>
    </row>
    <row r="4" spans="1:7" x14ac:dyDescent="0.25">
      <c r="A4" s="5" t="s">
        <v>12</v>
      </c>
      <c r="B4" s="8" t="s">
        <v>13</v>
      </c>
      <c r="C4" s="8" t="s">
        <v>14</v>
      </c>
      <c r="D4" s="8" t="s">
        <v>13</v>
      </c>
      <c r="E4" s="8" t="s">
        <v>14</v>
      </c>
      <c r="F4" s="8" t="s">
        <v>15</v>
      </c>
      <c r="G4" s="8" t="s">
        <v>16</v>
      </c>
    </row>
    <row r="5" spans="1:7" x14ac:dyDescent="0.25">
      <c r="A5" s="9">
        <v>2003</v>
      </c>
      <c r="B5" s="10">
        <v>29324625</v>
      </c>
      <c r="C5" s="10">
        <v>23584513</v>
      </c>
      <c r="D5" s="10">
        <v>1069926</v>
      </c>
      <c r="E5" s="10">
        <v>390190</v>
      </c>
      <c r="F5" s="10">
        <v>30394551</v>
      </c>
      <c r="G5" s="10">
        <v>23974703</v>
      </c>
    </row>
    <row r="6" spans="1:7" x14ac:dyDescent="0.25">
      <c r="A6" s="9">
        <v>2004</v>
      </c>
      <c r="B6" s="10">
        <v>33007487</v>
      </c>
      <c r="C6" s="10">
        <v>22482109</v>
      </c>
      <c r="D6" s="10">
        <v>1202576</v>
      </c>
      <c r="E6" s="10">
        <v>415754</v>
      </c>
      <c r="F6" s="10">
        <v>34210063</v>
      </c>
      <c r="G6" s="10">
        <v>22897863</v>
      </c>
    </row>
    <row r="7" spans="1:7" x14ac:dyDescent="0.25">
      <c r="A7" s="9">
        <v>2005</v>
      </c>
      <c r="B7" s="10">
        <v>42332039</v>
      </c>
      <c r="C7" s="10">
        <v>18680237</v>
      </c>
      <c r="D7" s="10">
        <v>1597275</v>
      </c>
      <c r="E7" s="10">
        <v>470731</v>
      </c>
      <c r="F7" s="10">
        <v>43929314</v>
      </c>
      <c r="G7" s="10">
        <v>19150968</v>
      </c>
    </row>
    <row r="8" spans="1:7" x14ac:dyDescent="0.25">
      <c r="A8" s="9">
        <v>2006</v>
      </c>
      <c r="B8" s="10">
        <v>41544052</v>
      </c>
      <c r="C8" s="10">
        <v>23405387</v>
      </c>
      <c r="D8" s="10">
        <v>1147258</v>
      </c>
      <c r="E8" s="10">
        <v>865948</v>
      </c>
      <c r="F8" s="10">
        <v>42691310</v>
      </c>
      <c r="G8" s="10">
        <v>24271335</v>
      </c>
    </row>
    <row r="9" spans="1:7" x14ac:dyDescent="0.25">
      <c r="A9" s="9">
        <v>2007</v>
      </c>
      <c r="B9" s="10">
        <v>50118056</v>
      </c>
      <c r="C9" s="10">
        <v>19559417</v>
      </c>
      <c r="D9" s="10">
        <v>1277646</v>
      </c>
      <c r="E9" s="10">
        <v>584175</v>
      </c>
      <c r="F9" s="10">
        <v>51395702</v>
      </c>
      <c r="G9" s="10">
        <v>20143592</v>
      </c>
    </row>
    <row r="10" spans="1:7" x14ac:dyDescent="0.25">
      <c r="A10" s="9">
        <v>2008</v>
      </c>
      <c r="B10" s="10">
        <v>55731229</v>
      </c>
      <c r="C10" s="10">
        <v>23614158</v>
      </c>
      <c r="D10" s="10">
        <v>1288152</v>
      </c>
      <c r="E10" s="10">
        <v>584001</v>
      </c>
      <c r="F10" s="10">
        <v>57019381</v>
      </c>
      <c r="G10" s="10">
        <v>24198159</v>
      </c>
    </row>
    <row r="11" spans="1:7" x14ac:dyDescent="0.25">
      <c r="A11" s="9">
        <v>2009</v>
      </c>
      <c r="B11" s="10">
        <v>50870451</v>
      </c>
      <c r="C11" s="10">
        <v>17517112</v>
      </c>
      <c r="D11" s="10">
        <v>1320144</v>
      </c>
      <c r="E11" s="10">
        <v>620872</v>
      </c>
      <c r="F11" s="10">
        <v>52190595</v>
      </c>
      <c r="G11" s="10">
        <v>18137984</v>
      </c>
    </row>
    <row r="12" spans="1:7" x14ac:dyDescent="0.25">
      <c r="A12" s="9">
        <v>2010</v>
      </c>
      <c r="B12" s="10">
        <v>43763091</v>
      </c>
      <c r="C12" s="10">
        <v>18481678</v>
      </c>
      <c r="D12" s="10">
        <v>1320095</v>
      </c>
      <c r="E12" s="10">
        <v>624502</v>
      </c>
      <c r="F12" s="10">
        <v>45083186</v>
      </c>
      <c r="G12" s="10">
        <v>19106180</v>
      </c>
    </row>
    <row r="13" spans="1:7" x14ac:dyDescent="0.25">
      <c r="A13" s="9">
        <v>2011</v>
      </c>
      <c r="B13" s="10">
        <v>51075952</v>
      </c>
      <c r="C13" s="10">
        <v>14398470</v>
      </c>
      <c r="D13" s="10">
        <v>1223758</v>
      </c>
      <c r="E13" s="10">
        <v>650082</v>
      </c>
      <c r="F13" s="10">
        <v>52299710</v>
      </c>
      <c r="G13" s="10">
        <v>15048552</v>
      </c>
    </row>
    <row r="14" spans="1:7" x14ac:dyDescent="0.25">
      <c r="A14" s="9">
        <v>2012</v>
      </c>
      <c r="B14" s="10">
        <v>57971110</v>
      </c>
      <c r="C14" s="10">
        <v>11392267</v>
      </c>
      <c r="D14" s="10">
        <v>1285959</v>
      </c>
      <c r="E14" s="10">
        <v>603382</v>
      </c>
      <c r="F14" s="10">
        <v>59257069</v>
      </c>
      <c r="G14" s="10">
        <v>11995649</v>
      </c>
    </row>
    <row r="15" spans="1:7" x14ac:dyDescent="0.25">
      <c r="A15" s="9">
        <v>2013</v>
      </c>
      <c r="B15" s="10">
        <v>62539403</v>
      </c>
      <c r="C15" s="10">
        <v>10674546</v>
      </c>
      <c r="D15" s="10">
        <v>7815666</v>
      </c>
      <c r="E15" s="10">
        <v>678304</v>
      </c>
      <c r="F15" s="10">
        <v>70355069</v>
      </c>
      <c r="G15" s="10">
        <v>11352850</v>
      </c>
    </row>
    <row r="16" spans="1:7" ht="52.5" customHeight="1" x14ac:dyDescent="0.25">
      <c r="A16" s="11" t="s">
        <v>17</v>
      </c>
      <c r="B16" s="11"/>
      <c r="C16" s="11"/>
      <c r="D16" s="11"/>
      <c r="E16" s="11"/>
      <c r="F16" s="11"/>
      <c r="G16" s="11"/>
    </row>
  </sheetData>
  <mergeCells count="6">
    <mergeCell ref="A1:G1"/>
    <mergeCell ref="A2:G2"/>
    <mergeCell ref="B3:C3"/>
    <mergeCell ref="D3:E3"/>
    <mergeCell ref="F3:G3"/>
    <mergeCell ref="A16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2"/>
  <sheetViews>
    <sheetView workbookViewId="0"/>
  </sheetViews>
  <sheetFormatPr defaultRowHeight="15" x14ac:dyDescent="0.25"/>
  <cols>
    <col min="1" max="1" width="26.140625" customWidth="1"/>
  </cols>
  <sheetData>
    <row r="1" spans="1:1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4</v>
      </c>
      <c r="B2" s="12">
        <f>AVERAGE('EPA Table 2.13'!E8:E15)</f>
        <v>651408.25</v>
      </c>
      <c r="C2" s="12">
        <f>$B2</f>
        <v>651408.25</v>
      </c>
      <c r="D2" s="12">
        <f t="shared" ref="D2:S2" si="0">$B2</f>
        <v>651408.25</v>
      </c>
      <c r="E2" s="12">
        <f t="shared" si="0"/>
        <v>651408.25</v>
      </c>
      <c r="F2" s="12">
        <f t="shared" si="0"/>
        <v>651408.25</v>
      </c>
      <c r="G2" s="12">
        <f t="shared" si="0"/>
        <v>651408.25</v>
      </c>
      <c r="H2" s="12">
        <f t="shared" si="0"/>
        <v>651408.25</v>
      </c>
      <c r="I2" s="12">
        <f t="shared" si="0"/>
        <v>651408.25</v>
      </c>
      <c r="J2" s="12">
        <f t="shared" si="0"/>
        <v>651408.25</v>
      </c>
      <c r="K2" s="12">
        <f t="shared" si="0"/>
        <v>651408.25</v>
      </c>
      <c r="L2" s="12">
        <f t="shared" si="0"/>
        <v>651408.25</v>
      </c>
      <c r="M2" s="12">
        <f t="shared" si="0"/>
        <v>651408.25</v>
      </c>
      <c r="N2" s="12">
        <f t="shared" si="0"/>
        <v>651408.25</v>
      </c>
      <c r="O2" s="12">
        <f t="shared" si="0"/>
        <v>651408.25</v>
      </c>
      <c r="P2" s="12">
        <f t="shared" si="0"/>
        <v>651408.25</v>
      </c>
      <c r="Q2" s="12">
        <f t="shared" si="0"/>
        <v>651408.25</v>
      </c>
      <c r="R2" s="12">
        <f t="shared" si="0"/>
        <v>651408.25</v>
      </c>
      <c r="S2" s="12">
        <f t="shared" si="0"/>
        <v>651408.25</v>
      </c>
    </row>
  </sheetData>
  <pageMargins left="0.7" right="0.7" top="0.75" bottom="0.75" header="0.3" footer="0.3"/>
  <ignoredErrors>
    <ignoredError sqref="B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2"/>
  <sheetViews>
    <sheetView workbookViewId="0"/>
  </sheetViews>
  <sheetFormatPr defaultRowHeight="15" x14ac:dyDescent="0.25"/>
  <cols>
    <col min="1" max="1" width="26.140625" customWidth="1"/>
  </cols>
  <sheetData>
    <row r="1" spans="1:1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5</v>
      </c>
      <c r="B2" s="12">
        <f>AVERAGE('EPA Table 2.13'!D8:D15)</f>
        <v>2084834.75</v>
      </c>
      <c r="C2" s="12">
        <f>$B2</f>
        <v>2084834.75</v>
      </c>
      <c r="D2" s="12">
        <f t="shared" ref="D2:S2" si="0">$B2</f>
        <v>2084834.75</v>
      </c>
      <c r="E2" s="12">
        <f t="shared" si="0"/>
        <v>2084834.75</v>
      </c>
      <c r="F2" s="12">
        <f t="shared" si="0"/>
        <v>2084834.75</v>
      </c>
      <c r="G2" s="12">
        <f t="shared" si="0"/>
        <v>2084834.75</v>
      </c>
      <c r="H2" s="12">
        <f t="shared" si="0"/>
        <v>2084834.75</v>
      </c>
      <c r="I2" s="12">
        <f t="shared" si="0"/>
        <v>2084834.75</v>
      </c>
      <c r="J2" s="12">
        <f t="shared" si="0"/>
        <v>2084834.75</v>
      </c>
      <c r="K2" s="12">
        <f t="shared" si="0"/>
        <v>2084834.75</v>
      </c>
      <c r="L2" s="12">
        <f t="shared" si="0"/>
        <v>2084834.75</v>
      </c>
      <c r="M2" s="12">
        <f t="shared" si="0"/>
        <v>2084834.75</v>
      </c>
      <c r="N2" s="12">
        <f t="shared" si="0"/>
        <v>2084834.75</v>
      </c>
      <c r="O2" s="12">
        <f t="shared" si="0"/>
        <v>2084834.75</v>
      </c>
      <c r="P2" s="12">
        <f t="shared" si="0"/>
        <v>2084834.75</v>
      </c>
      <c r="Q2" s="12">
        <f t="shared" si="0"/>
        <v>2084834.75</v>
      </c>
      <c r="R2" s="12">
        <f t="shared" si="0"/>
        <v>2084834.75</v>
      </c>
      <c r="S2" s="12">
        <f t="shared" si="0"/>
        <v>2084834.75</v>
      </c>
    </row>
  </sheetData>
  <pageMargins left="0.7" right="0.7" top="0.75" bottom="0.75" header="0.3" footer="0.3"/>
  <ignoredErrors>
    <ignoredError sqref="B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EPA Table 2.13</vt:lpstr>
      <vt:lpstr>EIaE-BIE</vt:lpstr>
      <vt:lpstr>EIaE-BEE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2016-02-04T22:14:05Z</dcterms:created>
  <dcterms:modified xsi:type="dcterms:W3CDTF">2016-03-24T02:17:38Z</dcterms:modified>
</cp:coreProperties>
</file>