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20" windowHeight="8970"/>
  </bookViews>
  <sheets>
    <sheet name="About" sheetId="3" r:id="rId1"/>
    <sheet name="Data" sheetId="1" r:id="rId2"/>
    <sheet name="SLF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K45" i="1"/>
  <c r="L45" i="1"/>
  <c r="M45" i="1"/>
  <c r="C45" i="1"/>
  <c r="M41" i="1"/>
  <c r="L41" i="1"/>
  <c r="K41" i="1"/>
  <c r="J41" i="1"/>
  <c r="I41" i="1"/>
  <c r="H41" i="1"/>
  <c r="G41" i="1"/>
  <c r="F41" i="1"/>
  <c r="E41" i="1"/>
  <c r="D41" i="1"/>
  <c r="C41" i="1"/>
  <c r="M37" i="1"/>
  <c r="L37" i="1"/>
  <c r="K37" i="1"/>
  <c r="J37" i="1"/>
  <c r="I37" i="1"/>
  <c r="H37" i="1"/>
  <c r="G37" i="1"/>
  <c r="F37" i="1"/>
  <c r="E37" i="1"/>
  <c r="D37" i="1"/>
  <c r="C37" i="1"/>
  <c r="M33" i="1"/>
  <c r="L33" i="1"/>
  <c r="K33" i="1"/>
  <c r="J33" i="1"/>
  <c r="I33" i="1"/>
  <c r="H33" i="1"/>
  <c r="G33" i="1"/>
  <c r="F33" i="1"/>
  <c r="E33" i="1"/>
  <c r="D33" i="1"/>
  <c r="C33" i="1"/>
  <c r="M29" i="1"/>
  <c r="L29" i="1"/>
  <c r="K29" i="1"/>
  <c r="J29" i="1"/>
  <c r="I29" i="1"/>
  <c r="H29" i="1"/>
  <c r="G29" i="1"/>
  <c r="F29" i="1"/>
  <c r="E29" i="1"/>
  <c r="D29" i="1"/>
  <c r="C29" i="1"/>
  <c r="M25" i="1"/>
  <c r="L25" i="1"/>
  <c r="K25" i="1"/>
  <c r="J25" i="1"/>
  <c r="I25" i="1"/>
  <c r="H25" i="1"/>
  <c r="G25" i="1"/>
  <c r="F25" i="1"/>
  <c r="E25" i="1"/>
  <c r="D25" i="1"/>
  <c r="C25" i="1"/>
  <c r="M21" i="1"/>
  <c r="M46" i="1" s="1"/>
  <c r="L21" i="1"/>
  <c r="K21" i="1"/>
  <c r="J21" i="1"/>
  <c r="I21" i="1"/>
  <c r="I46" i="1" s="1"/>
  <c r="H21" i="1"/>
  <c r="G21" i="1"/>
  <c r="F21" i="1"/>
  <c r="E21" i="1"/>
  <c r="D21" i="1"/>
  <c r="C21" i="1"/>
  <c r="M17" i="1"/>
  <c r="L17" i="1"/>
  <c r="K17" i="1"/>
  <c r="J17" i="1"/>
  <c r="I17" i="1"/>
  <c r="H17" i="1"/>
  <c r="G17" i="1"/>
  <c r="F17" i="1"/>
  <c r="E17" i="1"/>
  <c r="D17" i="1"/>
  <c r="C17" i="1"/>
  <c r="M13" i="1"/>
  <c r="L13" i="1"/>
  <c r="K13" i="1"/>
  <c r="J13" i="1"/>
  <c r="I13" i="1"/>
  <c r="H13" i="1"/>
  <c r="G13" i="1"/>
  <c r="F13" i="1"/>
  <c r="E13" i="1"/>
  <c r="E46" i="1" s="1"/>
  <c r="D13" i="1"/>
  <c r="C13" i="1"/>
  <c r="M9" i="1"/>
  <c r="L9" i="1"/>
  <c r="K9" i="1"/>
  <c r="J9" i="1"/>
  <c r="I9" i="1"/>
  <c r="H9" i="1"/>
  <c r="G9" i="1"/>
  <c r="F9" i="1"/>
  <c r="E9" i="1"/>
  <c r="D9" i="1"/>
  <c r="C9" i="1"/>
  <c r="D5" i="1"/>
  <c r="D46" i="1" s="1"/>
  <c r="E5" i="1"/>
  <c r="F5" i="1"/>
  <c r="F46" i="1" s="1"/>
  <c r="G5" i="1"/>
  <c r="G46" i="1" s="1"/>
  <c r="H5" i="1"/>
  <c r="H46" i="1" s="1"/>
  <c r="I5" i="1"/>
  <c r="J5" i="1"/>
  <c r="J46" i="1" s="1"/>
  <c r="K5" i="1"/>
  <c r="K46" i="1" s="1"/>
  <c r="L5" i="1"/>
  <c r="L46" i="1" s="1"/>
  <c r="M5" i="1"/>
  <c r="C5" i="1"/>
  <c r="C46" i="1" s="1"/>
  <c r="B2" i="2" l="1"/>
</calcChain>
</file>

<file path=xl/sharedStrings.xml><?xml version="1.0" encoding="utf-8"?>
<sst xmlns="http://schemas.openxmlformats.org/spreadsheetml/2006/main" count="61" uniqueCount="25">
  <si>
    <t>Norte</t>
  </si>
  <si>
    <t>Noreste</t>
  </si>
  <si>
    <t>Occidental</t>
  </si>
  <si>
    <t>Central</t>
  </si>
  <si>
    <t>Oriental</t>
  </si>
  <si>
    <t>Peninsular</t>
  </si>
  <si>
    <t>Noroeste</t>
  </si>
  <si>
    <t>Baja California</t>
  </si>
  <si>
    <t>Baja California Sur</t>
  </si>
  <si>
    <t>Pequeños sistemas</t>
  </si>
  <si>
    <t>Peak</t>
  </si>
  <si>
    <t>Base (Avg. of Daily Minimums)</t>
  </si>
  <si>
    <t>Mean</t>
  </si>
  <si>
    <t>Load</t>
  </si>
  <si>
    <t>Sytem Load Factor</t>
  </si>
  <si>
    <t>Weighted Avg. System Load Factor</t>
  </si>
  <si>
    <t>Sum of Median Loads</t>
  </si>
  <si>
    <t>System Load Factor</t>
  </si>
  <si>
    <t>Ratio</t>
  </si>
  <si>
    <t>SLF System Load Factor</t>
  </si>
  <si>
    <t>Source:</t>
  </si>
  <si>
    <t>Prospectiva del Sector Eléctrico 2014-2028</t>
  </si>
  <si>
    <t>SENER</t>
  </si>
  <si>
    <t>https://www.gob.mx/cms/uploads/attachment/file/62947/Sector_El_ctrico_2014-2028.pdf</t>
  </si>
  <si>
    <t>page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</si>
</sst>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5" x14ac:dyDescent="0.35"/>
  <sheetData>
    <row r="1" spans="1:2" x14ac:dyDescent="0.35">
      <c r="A1" s="2" t="s">
        <v>19</v>
      </c>
    </row>
    <row r="3" spans="1:2" x14ac:dyDescent="0.35">
      <c r="A3" s="2" t="s">
        <v>20</v>
      </c>
      <c r="B3" t="s">
        <v>22</v>
      </c>
    </row>
    <row r="4" spans="1:2" x14ac:dyDescent="0.35">
      <c r="B4" s="6">
        <v>2014</v>
      </c>
    </row>
    <row r="5" spans="1:2" x14ac:dyDescent="0.35">
      <c r="B5" t="s">
        <v>21</v>
      </c>
    </row>
    <row r="6" spans="1:2" x14ac:dyDescent="0.35">
      <c r="B6" t="s">
        <v>23</v>
      </c>
    </row>
    <row r="7" spans="1:2" x14ac:dyDescent="0.35">
      <c r="B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/>
  </sheetViews>
  <sheetFormatPr defaultColWidth="10.90625" defaultRowHeight="14.5" x14ac:dyDescent="0.35"/>
  <cols>
    <col min="1" max="1" width="18.81640625" customWidth="1"/>
    <col min="2" max="2" width="26.6328125" customWidth="1"/>
  </cols>
  <sheetData>
    <row r="1" spans="1:13" x14ac:dyDescent="0.35">
      <c r="B1" s="2" t="s">
        <v>13</v>
      </c>
      <c r="C1" s="2">
        <v>2003</v>
      </c>
      <c r="D1" s="2">
        <v>2004</v>
      </c>
      <c r="E1" s="2">
        <v>2005</v>
      </c>
      <c r="F1" s="2">
        <v>2006</v>
      </c>
      <c r="G1" s="2">
        <v>2007</v>
      </c>
      <c r="H1" s="2">
        <v>2008</v>
      </c>
      <c r="I1" s="2">
        <v>2009</v>
      </c>
      <c r="J1" s="2">
        <v>2010</v>
      </c>
      <c r="K1" s="2">
        <v>2011</v>
      </c>
      <c r="L1" s="2">
        <v>2012</v>
      </c>
      <c r="M1" s="2">
        <v>2013</v>
      </c>
    </row>
    <row r="2" spans="1:13" ht="15" x14ac:dyDescent="0.25">
      <c r="A2" t="s">
        <v>0</v>
      </c>
      <c r="B2" t="s">
        <v>10</v>
      </c>
      <c r="C2" s="1">
        <v>2720</v>
      </c>
      <c r="D2" s="1">
        <v>2853</v>
      </c>
      <c r="E2" s="1">
        <v>2997</v>
      </c>
      <c r="F2" s="1">
        <v>3113</v>
      </c>
      <c r="G2" s="1">
        <v>3130</v>
      </c>
      <c r="H2" s="1">
        <v>3328</v>
      </c>
      <c r="I2" s="1">
        <v>3248</v>
      </c>
      <c r="J2" s="1">
        <v>3385</v>
      </c>
      <c r="K2" s="1">
        <v>3682</v>
      </c>
      <c r="L2" s="1">
        <v>3725</v>
      </c>
      <c r="M2" s="1">
        <v>3841</v>
      </c>
    </row>
    <row r="3" spans="1:13" ht="15" x14ac:dyDescent="0.25">
      <c r="B3" t="s">
        <v>12</v>
      </c>
      <c r="C3" s="1">
        <v>1896</v>
      </c>
      <c r="D3" s="1">
        <v>1963</v>
      </c>
      <c r="E3" s="1">
        <v>2083</v>
      </c>
      <c r="F3" s="1">
        <v>2140</v>
      </c>
      <c r="G3" s="1">
        <v>2216</v>
      </c>
      <c r="H3" s="1">
        <v>2202</v>
      </c>
      <c r="I3" s="1">
        <v>2218</v>
      </c>
      <c r="J3" s="1">
        <v>2328</v>
      </c>
      <c r="K3" s="1">
        <v>2524</v>
      </c>
      <c r="L3" s="1">
        <v>2559</v>
      </c>
      <c r="M3" s="1">
        <v>2588</v>
      </c>
    </row>
    <row r="4" spans="1:13" ht="15" x14ac:dyDescent="0.25">
      <c r="B4" t="s">
        <v>11</v>
      </c>
      <c r="C4" s="1">
        <v>1715</v>
      </c>
      <c r="D4" s="1">
        <v>1667</v>
      </c>
      <c r="E4" s="1">
        <v>1782</v>
      </c>
      <c r="F4" s="1">
        <v>1831</v>
      </c>
      <c r="G4" s="1">
        <v>1894</v>
      </c>
      <c r="H4" s="1">
        <v>1875</v>
      </c>
      <c r="I4" s="1">
        <v>1897</v>
      </c>
      <c r="J4" s="1">
        <v>2007</v>
      </c>
      <c r="K4" s="1">
        <v>2201</v>
      </c>
      <c r="L4" s="1">
        <v>2237</v>
      </c>
      <c r="M4" s="1">
        <v>2255</v>
      </c>
    </row>
    <row r="5" spans="1:13" x14ac:dyDescent="0.35">
      <c r="B5" t="s">
        <v>14</v>
      </c>
      <c r="C5" s="3">
        <f>C3/C2</f>
        <v>0.69705882352941173</v>
      </c>
      <c r="D5" s="3">
        <f t="shared" ref="D5:M5" si="0">D3/D2</f>
        <v>0.6880476691202243</v>
      </c>
      <c r="E5" s="3">
        <f t="shared" si="0"/>
        <v>0.69502836169502835</v>
      </c>
      <c r="F5" s="3">
        <f t="shared" si="0"/>
        <v>0.68743976871185353</v>
      </c>
      <c r="G5" s="3">
        <f t="shared" si="0"/>
        <v>0.70798722044728435</v>
      </c>
      <c r="H5" s="3">
        <f t="shared" si="0"/>
        <v>0.66165865384615385</v>
      </c>
      <c r="I5" s="3">
        <f t="shared" si="0"/>
        <v>0.68288177339901479</v>
      </c>
      <c r="J5" s="3">
        <f t="shared" si="0"/>
        <v>0.68774002954209745</v>
      </c>
      <c r="K5" s="3">
        <f t="shared" si="0"/>
        <v>0.68549701249321027</v>
      </c>
      <c r="L5" s="3">
        <f t="shared" si="0"/>
        <v>0.68697986577181203</v>
      </c>
      <c r="M5" s="3">
        <f t="shared" si="0"/>
        <v>0.67378286904451967</v>
      </c>
    </row>
    <row r="6" spans="1:13" ht="15" x14ac:dyDescent="0.25">
      <c r="A6" t="s">
        <v>1</v>
      </c>
      <c r="B6" t="s">
        <v>10</v>
      </c>
      <c r="C6" s="1">
        <v>5688</v>
      </c>
      <c r="D6" s="1">
        <v>6148</v>
      </c>
      <c r="E6" s="1">
        <v>6068</v>
      </c>
      <c r="F6" s="1">
        <v>6319</v>
      </c>
      <c r="G6" s="1">
        <v>6586</v>
      </c>
      <c r="H6" s="1">
        <v>6780</v>
      </c>
      <c r="I6" s="1">
        <v>6886</v>
      </c>
      <c r="J6" s="1">
        <v>7070</v>
      </c>
      <c r="K6" s="1">
        <v>7587</v>
      </c>
      <c r="L6" s="1">
        <v>7798</v>
      </c>
      <c r="M6" s="1">
        <v>7781</v>
      </c>
    </row>
    <row r="7" spans="1:13" ht="15" x14ac:dyDescent="0.25">
      <c r="B7" t="s">
        <v>12</v>
      </c>
      <c r="C7" s="1">
        <v>4106</v>
      </c>
      <c r="D7" s="1">
        <v>4256</v>
      </c>
      <c r="E7" s="1">
        <v>4410</v>
      </c>
      <c r="F7" s="1">
        <v>4590</v>
      </c>
      <c r="G7" s="1">
        <v>4688</v>
      </c>
      <c r="H7" s="1">
        <v>4761</v>
      </c>
      <c r="I7" s="1">
        <v>4734</v>
      </c>
      <c r="J7" s="1">
        <v>4959</v>
      </c>
      <c r="K7" s="1">
        <v>5409</v>
      </c>
      <c r="L7" s="1">
        <v>5439</v>
      </c>
      <c r="M7" s="1">
        <v>5432</v>
      </c>
    </row>
    <row r="8" spans="1:13" ht="15" x14ac:dyDescent="0.25">
      <c r="B8" t="s">
        <v>11</v>
      </c>
      <c r="C8" s="1">
        <v>3756</v>
      </c>
      <c r="D8" s="1">
        <v>3797</v>
      </c>
      <c r="E8" s="1">
        <v>3936</v>
      </c>
      <c r="F8" s="1">
        <v>4090</v>
      </c>
      <c r="G8" s="1">
        <v>4184</v>
      </c>
      <c r="H8" s="1">
        <v>4233</v>
      </c>
      <c r="I8" s="1">
        <v>4189</v>
      </c>
      <c r="J8" s="1">
        <v>4395</v>
      </c>
      <c r="K8" s="1">
        <v>4845</v>
      </c>
      <c r="L8" s="1">
        <v>4869</v>
      </c>
      <c r="M8" s="1">
        <v>4854</v>
      </c>
    </row>
    <row r="9" spans="1:13" x14ac:dyDescent="0.35">
      <c r="B9" t="s">
        <v>14</v>
      </c>
      <c r="C9" s="3">
        <f>C7/C6</f>
        <v>0.72187060478199716</v>
      </c>
      <c r="D9" s="3">
        <f t="shared" ref="D9:M9" si="1">D7/D6</f>
        <v>0.69225764476252438</v>
      </c>
      <c r="E9" s="3">
        <f t="shared" si="1"/>
        <v>0.72676334871456827</v>
      </c>
      <c r="F9" s="3">
        <f t="shared" si="1"/>
        <v>0.72638075644880518</v>
      </c>
      <c r="G9" s="3">
        <f t="shared" si="1"/>
        <v>0.7118129365320377</v>
      </c>
      <c r="H9" s="3">
        <f t="shared" si="1"/>
        <v>0.70221238938053099</v>
      </c>
      <c r="I9" s="3">
        <f t="shared" si="1"/>
        <v>0.68748184722625616</v>
      </c>
      <c r="J9" s="3">
        <f t="shared" si="1"/>
        <v>0.70141442715700142</v>
      </c>
      <c r="K9" s="3">
        <f t="shared" si="1"/>
        <v>0.71293001186239624</v>
      </c>
      <c r="L9" s="3">
        <f t="shared" si="1"/>
        <v>0.69748653500897662</v>
      </c>
      <c r="M9" s="3">
        <f t="shared" si="1"/>
        <v>0.69811078267574866</v>
      </c>
    </row>
    <row r="10" spans="1:13" ht="15" x14ac:dyDescent="0.25">
      <c r="A10" t="s">
        <v>2</v>
      </c>
      <c r="B10" t="s">
        <v>10</v>
      </c>
      <c r="C10" s="1">
        <v>6632</v>
      </c>
      <c r="D10" s="1">
        <v>6523</v>
      </c>
      <c r="E10" s="1">
        <v>7047</v>
      </c>
      <c r="F10" s="1">
        <v>7106</v>
      </c>
      <c r="G10" s="1">
        <v>7437</v>
      </c>
      <c r="H10" s="1">
        <v>8069</v>
      </c>
      <c r="I10" s="1">
        <v>7763</v>
      </c>
      <c r="J10" s="1">
        <v>8175</v>
      </c>
      <c r="K10" s="1">
        <v>8669</v>
      </c>
      <c r="L10" s="1">
        <v>8975</v>
      </c>
      <c r="M10" s="1">
        <v>9207</v>
      </c>
    </row>
    <row r="11" spans="1:13" ht="15" x14ac:dyDescent="0.25">
      <c r="B11" t="s">
        <v>12</v>
      </c>
      <c r="C11" s="1">
        <v>4999</v>
      </c>
      <c r="D11" s="1">
        <v>5157</v>
      </c>
      <c r="E11" s="1">
        <v>5449</v>
      </c>
      <c r="F11" s="1">
        <v>5621</v>
      </c>
      <c r="G11" s="1">
        <v>5891</v>
      </c>
      <c r="H11" s="1">
        <v>5966</v>
      </c>
      <c r="I11" s="1">
        <v>5957</v>
      </c>
      <c r="J11" s="1">
        <v>6347</v>
      </c>
      <c r="K11" s="1">
        <v>6857</v>
      </c>
      <c r="L11" s="1">
        <v>7020</v>
      </c>
      <c r="M11" s="1">
        <v>7075</v>
      </c>
    </row>
    <row r="12" spans="1:13" ht="15" x14ac:dyDescent="0.25">
      <c r="B12" t="s">
        <v>11</v>
      </c>
      <c r="C12" s="1">
        <v>4638</v>
      </c>
      <c r="D12" s="1">
        <v>4364</v>
      </c>
      <c r="E12" s="1">
        <v>4618</v>
      </c>
      <c r="F12" s="1">
        <v>4775</v>
      </c>
      <c r="G12" s="1">
        <v>5016</v>
      </c>
      <c r="H12" s="1">
        <v>5074</v>
      </c>
      <c r="I12" s="1">
        <v>5033</v>
      </c>
      <c r="J12" s="1">
        <v>5399</v>
      </c>
      <c r="K12" s="1">
        <v>5880</v>
      </c>
      <c r="L12" s="1">
        <v>6030</v>
      </c>
      <c r="M12" s="1">
        <v>6080</v>
      </c>
    </row>
    <row r="13" spans="1:13" x14ac:dyDescent="0.35">
      <c r="B13" t="s">
        <v>14</v>
      </c>
      <c r="C13" s="3">
        <f>C11/C10</f>
        <v>0.75376960193003617</v>
      </c>
      <c r="D13" s="3">
        <f t="shared" ref="D13:M13" si="2">D11/D10</f>
        <v>0.79058715315039096</v>
      </c>
      <c r="E13" s="3">
        <f t="shared" si="2"/>
        <v>0.77323683837093804</v>
      </c>
      <c r="F13" s="3">
        <f t="shared" si="2"/>
        <v>0.79102167182662542</v>
      </c>
      <c r="G13" s="3">
        <f t="shared" si="2"/>
        <v>0.7921204786876429</v>
      </c>
      <c r="H13" s="3">
        <f t="shared" si="2"/>
        <v>0.73937290866278349</v>
      </c>
      <c r="I13" s="3">
        <f t="shared" si="2"/>
        <v>0.76735798016230838</v>
      </c>
      <c r="J13" s="3">
        <f t="shared" si="2"/>
        <v>0.7763914373088685</v>
      </c>
      <c r="K13" s="3">
        <f t="shared" si="2"/>
        <v>0.79097935171300038</v>
      </c>
      <c r="L13" s="3">
        <f t="shared" si="2"/>
        <v>0.78217270194986077</v>
      </c>
      <c r="M13" s="3">
        <f t="shared" si="2"/>
        <v>0.76843705875963941</v>
      </c>
    </row>
    <row r="14" spans="1:13" ht="15" x14ac:dyDescent="0.25">
      <c r="A14" t="s">
        <v>3</v>
      </c>
      <c r="B14" t="s">
        <v>10</v>
      </c>
      <c r="C14" s="1">
        <v>7874</v>
      </c>
      <c r="D14" s="1">
        <v>8047</v>
      </c>
      <c r="E14" s="1">
        <v>8287</v>
      </c>
      <c r="F14" s="1">
        <v>8419</v>
      </c>
      <c r="G14" s="1">
        <v>8606</v>
      </c>
      <c r="H14" s="1">
        <v>8435</v>
      </c>
      <c r="I14" s="1">
        <v>8702</v>
      </c>
      <c r="J14" s="1">
        <v>9004</v>
      </c>
      <c r="K14" s="1">
        <v>8844</v>
      </c>
      <c r="L14" s="1">
        <v>8651</v>
      </c>
      <c r="M14" s="1">
        <v>8411</v>
      </c>
    </row>
    <row r="15" spans="1:13" ht="15" x14ac:dyDescent="0.25">
      <c r="B15" t="s">
        <v>12</v>
      </c>
      <c r="C15" s="1">
        <v>5252</v>
      </c>
      <c r="D15" s="1">
        <v>5394</v>
      </c>
      <c r="E15" s="1">
        <v>5608</v>
      </c>
      <c r="F15" s="1">
        <v>5767</v>
      </c>
      <c r="G15" s="1">
        <v>5931</v>
      </c>
      <c r="H15" s="1">
        <v>5969</v>
      </c>
      <c r="I15" s="1">
        <v>5954</v>
      </c>
      <c r="J15" s="1">
        <v>6190</v>
      </c>
      <c r="K15" s="1">
        <v>6291</v>
      </c>
      <c r="L15" s="1">
        <v>6246</v>
      </c>
      <c r="M15" s="1">
        <v>6152</v>
      </c>
    </row>
    <row r="16" spans="1:13" ht="15" x14ac:dyDescent="0.25">
      <c r="B16" t="s">
        <v>11</v>
      </c>
      <c r="C16" s="1">
        <v>4672</v>
      </c>
      <c r="D16" s="1">
        <v>4049</v>
      </c>
      <c r="E16" s="1">
        <v>4262</v>
      </c>
      <c r="F16" s="1">
        <v>4371</v>
      </c>
      <c r="G16" s="1">
        <v>4505</v>
      </c>
      <c r="H16" s="1">
        <v>4543</v>
      </c>
      <c r="I16" s="1">
        <v>4537</v>
      </c>
      <c r="J16" s="1">
        <v>4741</v>
      </c>
      <c r="K16" s="1">
        <v>4810</v>
      </c>
      <c r="L16" s="1">
        <v>4786</v>
      </c>
      <c r="M16" s="1">
        <v>4731</v>
      </c>
    </row>
    <row r="17" spans="1:13" x14ac:dyDescent="0.35">
      <c r="B17" t="s">
        <v>14</v>
      </c>
      <c r="C17" s="3">
        <f>C15/C14</f>
        <v>0.66700533401066797</v>
      </c>
      <c r="D17" s="3">
        <f t="shared" ref="D17:M17" si="3">D15/D14</f>
        <v>0.67031191748477692</v>
      </c>
      <c r="E17" s="3">
        <f t="shared" si="3"/>
        <v>0.67672257753107279</v>
      </c>
      <c r="F17" s="3">
        <f t="shared" si="3"/>
        <v>0.6849982183157145</v>
      </c>
      <c r="G17" s="3">
        <f t="shared" si="3"/>
        <v>0.68917034627004414</v>
      </c>
      <c r="H17" s="3">
        <f t="shared" si="3"/>
        <v>0.70764671013633673</v>
      </c>
      <c r="I17" s="3">
        <f t="shared" si="3"/>
        <v>0.68421052631578949</v>
      </c>
      <c r="J17" s="3">
        <f t="shared" si="3"/>
        <v>0.68747223456241668</v>
      </c>
      <c r="K17" s="3">
        <f t="shared" si="3"/>
        <v>0.71132971506105835</v>
      </c>
      <c r="L17" s="3">
        <f t="shared" si="3"/>
        <v>0.72199745694139406</v>
      </c>
      <c r="M17" s="3">
        <f t="shared" si="3"/>
        <v>0.73142313636904055</v>
      </c>
    </row>
    <row r="18" spans="1:13" ht="15" x14ac:dyDescent="0.25">
      <c r="A18" t="s">
        <v>4</v>
      </c>
      <c r="B18" t="s">
        <v>10</v>
      </c>
      <c r="C18" s="1">
        <v>5434</v>
      </c>
      <c r="D18" s="1">
        <v>5425</v>
      </c>
      <c r="E18" s="1">
        <v>5684</v>
      </c>
      <c r="F18" s="1">
        <v>5882</v>
      </c>
      <c r="G18" s="1">
        <v>5786</v>
      </c>
      <c r="H18" s="1">
        <v>6181</v>
      </c>
      <c r="I18" s="1">
        <v>6071</v>
      </c>
      <c r="J18" s="1">
        <v>6356</v>
      </c>
      <c r="K18" s="1">
        <v>6577</v>
      </c>
      <c r="L18" s="1">
        <v>6656</v>
      </c>
      <c r="M18" s="1">
        <v>6709</v>
      </c>
    </row>
    <row r="19" spans="1:13" ht="15" x14ac:dyDescent="0.25">
      <c r="B19" t="s">
        <v>12</v>
      </c>
      <c r="C19" s="1">
        <v>3891</v>
      </c>
      <c r="D19" s="1">
        <v>3954</v>
      </c>
      <c r="E19" s="1">
        <v>4133</v>
      </c>
      <c r="F19" s="1">
        <v>4275</v>
      </c>
      <c r="G19" s="1">
        <v>4375</v>
      </c>
      <c r="H19" s="1">
        <v>4452</v>
      </c>
      <c r="I19" s="1">
        <v>4463</v>
      </c>
      <c r="J19" s="1">
        <v>4577</v>
      </c>
      <c r="K19" s="1">
        <v>4846</v>
      </c>
      <c r="L19" s="1">
        <v>4990</v>
      </c>
      <c r="M19" s="1">
        <v>5048</v>
      </c>
    </row>
    <row r="20" spans="1:13" ht="15" x14ac:dyDescent="0.25">
      <c r="B20" t="s">
        <v>11</v>
      </c>
      <c r="C20" s="1">
        <v>3550</v>
      </c>
      <c r="D20" s="1">
        <v>3430</v>
      </c>
      <c r="E20" s="1">
        <v>3615</v>
      </c>
      <c r="F20" s="1">
        <v>3703</v>
      </c>
      <c r="G20" s="1">
        <v>3842</v>
      </c>
      <c r="H20" s="1">
        <v>3881</v>
      </c>
      <c r="I20" s="1">
        <v>3899</v>
      </c>
      <c r="J20" s="1">
        <v>4007</v>
      </c>
      <c r="K20" s="1">
        <v>4257</v>
      </c>
      <c r="L20" s="1">
        <v>4387</v>
      </c>
      <c r="M20" s="1">
        <v>4443</v>
      </c>
    </row>
    <row r="21" spans="1:13" x14ac:dyDescent="0.35">
      <c r="B21" t="s">
        <v>14</v>
      </c>
      <c r="C21" s="3">
        <f>C19/C18</f>
        <v>0.71604711078395289</v>
      </c>
      <c r="D21" s="3">
        <f t="shared" ref="D21:M21" si="4">D19/D18</f>
        <v>0.72884792626728112</v>
      </c>
      <c r="E21" s="3">
        <f t="shared" si="4"/>
        <v>0.7271287825475018</v>
      </c>
      <c r="F21" s="3">
        <f t="shared" si="4"/>
        <v>0.72679360761645695</v>
      </c>
      <c r="G21" s="3">
        <f t="shared" si="4"/>
        <v>0.75613549948150705</v>
      </c>
      <c r="H21" s="3">
        <f t="shared" si="4"/>
        <v>0.72027180067950169</v>
      </c>
      <c r="I21" s="3">
        <f t="shared" si="4"/>
        <v>0.73513424477021905</v>
      </c>
      <c r="J21" s="3">
        <f t="shared" si="4"/>
        <v>0.72010698552548769</v>
      </c>
      <c r="K21" s="3">
        <f t="shared" si="4"/>
        <v>0.73681009578835333</v>
      </c>
      <c r="L21" s="3">
        <f t="shared" si="4"/>
        <v>0.74969951923076927</v>
      </c>
      <c r="M21" s="3">
        <f t="shared" si="4"/>
        <v>0.7524221195409152</v>
      </c>
    </row>
    <row r="22" spans="1:13" ht="15" x14ac:dyDescent="0.25">
      <c r="A22" t="s">
        <v>5</v>
      </c>
      <c r="B22" t="s">
        <v>10</v>
      </c>
      <c r="C22" s="1">
        <v>1043</v>
      </c>
      <c r="D22" s="1">
        <v>1087</v>
      </c>
      <c r="E22" s="1">
        <v>1174</v>
      </c>
      <c r="F22" s="1">
        <v>1268</v>
      </c>
      <c r="G22" s="1">
        <v>1275</v>
      </c>
      <c r="H22" s="1">
        <v>1375</v>
      </c>
      <c r="I22" s="1">
        <v>1435</v>
      </c>
      <c r="J22" s="1">
        <v>1520</v>
      </c>
      <c r="K22" s="1">
        <v>1544</v>
      </c>
      <c r="L22" s="1">
        <v>1583</v>
      </c>
      <c r="M22" s="1">
        <v>1874</v>
      </c>
    </row>
    <row r="23" spans="1:13" ht="15" x14ac:dyDescent="0.25">
      <c r="B23" t="s">
        <v>12</v>
      </c>
      <c r="C23">
        <v>776</v>
      </c>
      <c r="D23">
        <v>801</v>
      </c>
      <c r="E23">
        <v>824</v>
      </c>
      <c r="F23">
        <v>881</v>
      </c>
      <c r="G23">
        <v>953</v>
      </c>
      <c r="H23" s="1">
        <v>1007</v>
      </c>
      <c r="I23" s="1">
        <v>1051</v>
      </c>
      <c r="J23" s="1">
        <v>1050</v>
      </c>
      <c r="K23" s="1">
        <v>1111</v>
      </c>
      <c r="L23" s="1">
        <v>1131</v>
      </c>
      <c r="M23" s="1">
        <v>1176</v>
      </c>
    </row>
    <row r="24" spans="1:13" ht="15" x14ac:dyDescent="0.25">
      <c r="B24" t="s">
        <v>11</v>
      </c>
      <c r="C24">
        <v>718</v>
      </c>
      <c r="D24">
        <v>636</v>
      </c>
      <c r="E24">
        <v>658</v>
      </c>
      <c r="F24">
        <v>703</v>
      </c>
      <c r="G24">
        <v>763</v>
      </c>
      <c r="H24">
        <v>805</v>
      </c>
      <c r="I24">
        <v>841</v>
      </c>
      <c r="J24">
        <v>842</v>
      </c>
      <c r="K24">
        <v>888</v>
      </c>
      <c r="L24">
        <v>903</v>
      </c>
      <c r="M24">
        <v>943</v>
      </c>
    </row>
    <row r="25" spans="1:13" x14ac:dyDescent="0.35">
      <c r="B25" t="s">
        <v>14</v>
      </c>
      <c r="C25" s="3">
        <f>C23/C22</f>
        <v>0.74400767018216685</v>
      </c>
      <c r="D25" s="3">
        <f t="shared" ref="D25:M25" si="5">D23/D22</f>
        <v>0.7368905243790248</v>
      </c>
      <c r="E25" s="3">
        <f t="shared" si="5"/>
        <v>0.7018739352640545</v>
      </c>
      <c r="F25" s="3">
        <f t="shared" si="5"/>
        <v>0.69479495268138802</v>
      </c>
      <c r="G25" s="3">
        <f t="shared" si="5"/>
        <v>0.74745098039215685</v>
      </c>
      <c r="H25" s="3">
        <f t="shared" si="5"/>
        <v>0.73236363636363633</v>
      </c>
      <c r="I25" s="3">
        <f t="shared" si="5"/>
        <v>0.73240418118466899</v>
      </c>
      <c r="J25" s="3">
        <f t="shared" si="5"/>
        <v>0.69078947368421051</v>
      </c>
      <c r="K25" s="3">
        <f t="shared" si="5"/>
        <v>0.71955958549222798</v>
      </c>
      <c r="L25" s="3">
        <f t="shared" si="5"/>
        <v>0.71446620341124445</v>
      </c>
      <c r="M25" s="3">
        <f t="shared" si="5"/>
        <v>0.62753468516542155</v>
      </c>
    </row>
    <row r="26" spans="1:13" ht="15" x14ac:dyDescent="0.25">
      <c r="A26" t="s">
        <v>6</v>
      </c>
      <c r="B26" t="s">
        <v>10</v>
      </c>
      <c r="C26" s="1">
        <v>2491</v>
      </c>
      <c r="D26" s="1">
        <v>2606</v>
      </c>
      <c r="E26" s="1">
        <v>2872</v>
      </c>
      <c r="F26" s="1">
        <v>2916</v>
      </c>
      <c r="G26" s="1">
        <v>3059</v>
      </c>
      <c r="H26" s="1">
        <v>3072</v>
      </c>
      <c r="I26" s="1">
        <v>3285</v>
      </c>
      <c r="J26" s="1">
        <v>3617</v>
      </c>
      <c r="K26" s="1">
        <v>3772</v>
      </c>
      <c r="L26" s="1">
        <v>3870</v>
      </c>
      <c r="M26" s="1">
        <v>4087</v>
      </c>
    </row>
    <row r="27" spans="1:13" ht="15" x14ac:dyDescent="0.25">
      <c r="B27" t="s">
        <v>12</v>
      </c>
      <c r="C27" s="1">
        <v>1596</v>
      </c>
      <c r="D27" s="1">
        <v>1668</v>
      </c>
      <c r="E27" s="1">
        <v>1770</v>
      </c>
      <c r="F27" s="1">
        <v>1823</v>
      </c>
      <c r="G27" s="1">
        <v>1897</v>
      </c>
      <c r="H27" s="1">
        <v>1900</v>
      </c>
      <c r="I27" s="1">
        <v>1940</v>
      </c>
      <c r="J27" s="1">
        <v>1979</v>
      </c>
      <c r="K27" s="1">
        <v>2198</v>
      </c>
      <c r="L27" s="1">
        <v>2288</v>
      </c>
      <c r="M27" s="1">
        <v>2337</v>
      </c>
    </row>
    <row r="28" spans="1:13" x14ac:dyDescent="0.35">
      <c r="B28" t="s">
        <v>11</v>
      </c>
      <c r="C28" s="1">
        <v>1399</v>
      </c>
      <c r="D28" s="1">
        <v>1417</v>
      </c>
      <c r="E28" s="1">
        <v>1515</v>
      </c>
      <c r="F28" s="1">
        <v>1540</v>
      </c>
      <c r="G28" s="1">
        <v>1602</v>
      </c>
      <c r="H28" s="1">
        <v>1593</v>
      </c>
      <c r="I28" s="1">
        <v>1616</v>
      </c>
      <c r="J28" s="1">
        <v>1651</v>
      </c>
      <c r="K28" s="1">
        <v>1838</v>
      </c>
      <c r="L28" s="1">
        <v>1919</v>
      </c>
      <c r="M28" s="1">
        <v>1965</v>
      </c>
    </row>
    <row r="29" spans="1:13" x14ac:dyDescent="0.35">
      <c r="B29" t="s">
        <v>14</v>
      </c>
      <c r="C29" s="3">
        <f>C27/C26</f>
        <v>0.64070654355680445</v>
      </c>
      <c r="D29" s="3">
        <f t="shared" ref="D29:M29" si="6">D27/D26</f>
        <v>0.64006139677666918</v>
      </c>
      <c r="E29" s="3">
        <f t="shared" si="6"/>
        <v>0.61629526462395545</v>
      </c>
      <c r="F29" s="3">
        <f t="shared" si="6"/>
        <v>0.62517146776406041</v>
      </c>
      <c r="G29" s="3">
        <f t="shared" si="6"/>
        <v>0.62013729977116705</v>
      </c>
      <c r="H29" s="3">
        <f t="shared" si="6"/>
        <v>0.61848958333333337</v>
      </c>
      <c r="I29" s="3">
        <f t="shared" si="6"/>
        <v>0.59056316590563163</v>
      </c>
      <c r="J29" s="3">
        <f t="shared" si="6"/>
        <v>0.54713851257948576</v>
      </c>
      <c r="K29" s="3">
        <f t="shared" si="6"/>
        <v>0.58271474019088021</v>
      </c>
      <c r="L29" s="3">
        <f t="shared" si="6"/>
        <v>0.59121447028423768</v>
      </c>
      <c r="M29" s="3">
        <f t="shared" si="6"/>
        <v>0.57181306581844871</v>
      </c>
    </row>
    <row r="30" spans="1:13" x14ac:dyDescent="0.35">
      <c r="A30" t="s">
        <v>7</v>
      </c>
      <c r="B30" t="s">
        <v>10</v>
      </c>
      <c r="C30" s="1">
        <v>1823</v>
      </c>
      <c r="D30" s="1">
        <v>1856</v>
      </c>
      <c r="E30" s="1">
        <v>1909</v>
      </c>
      <c r="F30" s="1">
        <v>2095</v>
      </c>
      <c r="G30" s="1">
        <v>2208</v>
      </c>
      <c r="H30" s="1">
        <v>2092</v>
      </c>
      <c r="I30" s="1">
        <v>2129</v>
      </c>
      <c r="J30" s="1">
        <v>2229</v>
      </c>
      <c r="K30" s="1">
        <v>2237</v>
      </c>
      <c r="L30" s="1">
        <v>2302</v>
      </c>
      <c r="M30" s="1">
        <v>2225</v>
      </c>
    </row>
    <row r="31" spans="1:13" x14ac:dyDescent="0.35">
      <c r="B31" t="s">
        <v>12</v>
      </c>
      <c r="C31" s="1">
        <v>1211</v>
      </c>
      <c r="D31" s="1">
        <v>1170</v>
      </c>
      <c r="E31" s="1">
        <v>1195</v>
      </c>
      <c r="F31" s="1">
        <v>1266</v>
      </c>
      <c r="G31" s="1">
        <v>1287</v>
      </c>
      <c r="H31" s="1">
        <v>1300</v>
      </c>
      <c r="I31" s="1">
        <v>1267</v>
      </c>
      <c r="J31" s="1">
        <v>1255</v>
      </c>
      <c r="K31" s="1">
        <v>1304</v>
      </c>
      <c r="L31" s="1">
        <v>1368</v>
      </c>
      <c r="M31" s="1">
        <v>1369</v>
      </c>
    </row>
    <row r="32" spans="1:13" x14ac:dyDescent="0.35">
      <c r="B32" t="s">
        <v>11</v>
      </c>
      <c r="C32" s="1">
        <v>1076</v>
      </c>
      <c r="D32">
        <v>966</v>
      </c>
      <c r="E32">
        <v>984</v>
      </c>
      <c r="F32" s="1">
        <v>1039</v>
      </c>
      <c r="G32" s="1">
        <v>1051</v>
      </c>
      <c r="H32" s="1">
        <v>1054</v>
      </c>
      <c r="I32" s="1">
        <v>1029</v>
      </c>
      <c r="J32" s="1">
        <v>1017</v>
      </c>
      <c r="K32" s="1">
        <v>1058</v>
      </c>
      <c r="L32" s="1">
        <v>1109</v>
      </c>
      <c r="M32" s="1">
        <v>1120</v>
      </c>
    </row>
    <row r="33" spans="1:13" x14ac:dyDescent="0.35">
      <c r="B33" t="s">
        <v>14</v>
      </c>
      <c r="C33" s="3">
        <f>C31/C30</f>
        <v>0.66428963247394401</v>
      </c>
      <c r="D33" s="3">
        <f t="shared" ref="D33:M33" si="7">D31/D30</f>
        <v>0.63038793103448276</v>
      </c>
      <c r="E33" s="3">
        <f t="shared" si="7"/>
        <v>0.6259821896280775</v>
      </c>
      <c r="F33" s="3">
        <f t="shared" si="7"/>
        <v>0.6042959427207637</v>
      </c>
      <c r="G33" s="3">
        <f t="shared" si="7"/>
        <v>0.58288043478260865</v>
      </c>
      <c r="H33" s="3">
        <f t="shared" si="7"/>
        <v>0.62141491395793502</v>
      </c>
      <c r="I33" s="3">
        <f t="shared" si="7"/>
        <v>0.59511507750117421</v>
      </c>
      <c r="J33" s="3">
        <f t="shared" si="7"/>
        <v>0.56303275011215792</v>
      </c>
      <c r="K33" s="3">
        <f t="shared" si="7"/>
        <v>0.58292355833705856</v>
      </c>
      <c r="L33" s="3">
        <f t="shared" si="7"/>
        <v>0.59426585577758473</v>
      </c>
      <c r="M33" s="3">
        <f t="shared" si="7"/>
        <v>0.61528089887640447</v>
      </c>
    </row>
    <row r="34" spans="1:13" x14ac:dyDescent="0.35">
      <c r="A34" t="s">
        <v>8</v>
      </c>
      <c r="B34" t="s">
        <v>10</v>
      </c>
      <c r="C34">
        <v>214</v>
      </c>
      <c r="D34">
        <v>234</v>
      </c>
      <c r="E34">
        <v>264</v>
      </c>
      <c r="F34">
        <v>284</v>
      </c>
      <c r="G34">
        <v>307</v>
      </c>
      <c r="H34">
        <v>341</v>
      </c>
      <c r="I34">
        <v>360</v>
      </c>
      <c r="J34">
        <v>368</v>
      </c>
      <c r="K34">
        <v>385</v>
      </c>
      <c r="L34">
        <v>389</v>
      </c>
      <c r="M34">
        <v>428</v>
      </c>
    </row>
    <row r="35" spans="1:13" x14ac:dyDescent="0.35">
      <c r="B35" t="s">
        <v>12</v>
      </c>
      <c r="C35">
        <v>141</v>
      </c>
      <c r="D35">
        <v>152</v>
      </c>
      <c r="E35">
        <v>166</v>
      </c>
      <c r="F35">
        <v>183</v>
      </c>
      <c r="G35">
        <v>197</v>
      </c>
      <c r="H35">
        <v>220</v>
      </c>
      <c r="I35">
        <v>227</v>
      </c>
      <c r="J35">
        <v>230</v>
      </c>
      <c r="K35">
        <v>248</v>
      </c>
      <c r="L35">
        <v>252</v>
      </c>
      <c r="M35">
        <v>272</v>
      </c>
    </row>
    <row r="36" spans="1:13" x14ac:dyDescent="0.35">
      <c r="B36" t="s">
        <v>11</v>
      </c>
      <c r="C36">
        <v>125</v>
      </c>
      <c r="D36">
        <v>122</v>
      </c>
      <c r="E36">
        <v>135</v>
      </c>
      <c r="F36">
        <v>149</v>
      </c>
      <c r="G36">
        <v>161</v>
      </c>
      <c r="H36">
        <v>179</v>
      </c>
      <c r="I36">
        <v>188</v>
      </c>
      <c r="J36">
        <v>190</v>
      </c>
      <c r="K36">
        <v>205</v>
      </c>
      <c r="L36">
        <v>209</v>
      </c>
      <c r="M36">
        <v>225</v>
      </c>
    </row>
    <row r="37" spans="1:13" x14ac:dyDescent="0.35">
      <c r="B37" t="s">
        <v>14</v>
      </c>
      <c r="C37" s="3">
        <f>C35/C34</f>
        <v>0.65887850467289721</v>
      </c>
      <c r="D37" s="3">
        <f t="shared" ref="D37:M37" si="8">D35/D34</f>
        <v>0.6495726495726496</v>
      </c>
      <c r="E37" s="3">
        <f t="shared" si="8"/>
        <v>0.62878787878787878</v>
      </c>
      <c r="F37" s="3">
        <f t="shared" si="8"/>
        <v>0.64436619718309862</v>
      </c>
      <c r="G37" s="3">
        <f t="shared" si="8"/>
        <v>0.64169381107491852</v>
      </c>
      <c r="H37" s="3">
        <f t="shared" si="8"/>
        <v>0.64516129032258063</v>
      </c>
      <c r="I37" s="3">
        <f t="shared" si="8"/>
        <v>0.63055555555555554</v>
      </c>
      <c r="J37" s="3">
        <f t="shared" si="8"/>
        <v>0.625</v>
      </c>
      <c r="K37" s="3">
        <f t="shared" si="8"/>
        <v>0.64415584415584415</v>
      </c>
      <c r="L37" s="3">
        <f t="shared" si="8"/>
        <v>0.6478149100257069</v>
      </c>
      <c r="M37" s="3">
        <f t="shared" si="8"/>
        <v>0.63551401869158874</v>
      </c>
    </row>
    <row r="38" spans="1:13" x14ac:dyDescent="0.35">
      <c r="A38" t="s">
        <v>9</v>
      </c>
      <c r="B38" t="s">
        <v>10</v>
      </c>
      <c r="C38">
        <v>22</v>
      </c>
      <c r="D38">
        <v>24</v>
      </c>
      <c r="E38">
        <v>24</v>
      </c>
      <c r="F38">
        <v>25</v>
      </c>
      <c r="G38">
        <v>28</v>
      </c>
      <c r="H38">
        <v>30</v>
      </c>
      <c r="I38">
        <v>31</v>
      </c>
      <c r="J38">
        <v>31</v>
      </c>
      <c r="K38">
        <v>32</v>
      </c>
      <c r="L38">
        <v>31</v>
      </c>
      <c r="M38">
        <v>27</v>
      </c>
    </row>
    <row r="39" spans="1:13" x14ac:dyDescent="0.35">
      <c r="B39" t="s">
        <v>12</v>
      </c>
      <c r="C39">
        <v>12</v>
      </c>
      <c r="D39">
        <v>12</v>
      </c>
      <c r="E39">
        <v>13</v>
      </c>
      <c r="F39">
        <v>14</v>
      </c>
      <c r="G39">
        <v>15</v>
      </c>
      <c r="H39">
        <v>17</v>
      </c>
      <c r="I39">
        <v>17</v>
      </c>
      <c r="J39">
        <v>17</v>
      </c>
      <c r="K39">
        <v>17</v>
      </c>
      <c r="L39">
        <v>16</v>
      </c>
      <c r="M39">
        <v>16</v>
      </c>
    </row>
    <row r="40" spans="1:13" x14ac:dyDescent="0.35">
      <c r="B40" t="s">
        <v>11</v>
      </c>
      <c r="C40">
        <v>9</v>
      </c>
      <c r="D40">
        <v>10</v>
      </c>
      <c r="E40">
        <v>10</v>
      </c>
      <c r="F40">
        <v>10</v>
      </c>
      <c r="G40">
        <v>12</v>
      </c>
      <c r="H40">
        <v>14</v>
      </c>
      <c r="I40">
        <v>15</v>
      </c>
      <c r="J40">
        <v>15</v>
      </c>
      <c r="K40">
        <v>15</v>
      </c>
      <c r="L40">
        <v>13</v>
      </c>
      <c r="M40">
        <v>13</v>
      </c>
    </row>
    <row r="41" spans="1:13" x14ac:dyDescent="0.35">
      <c r="B41" t="s">
        <v>14</v>
      </c>
      <c r="C41" s="3">
        <f>C39/C38</f>
        <v>0.54545454545454541</v>
      </c>
      <c r="D41" s="3">
        <f t="shared" ref="D41:M41" si="9">D39/D38</f>
        <v>0.5</v>
      </c>
      <c r="E41" s="3">
        <f t="shared" si="9"/>
        <v>0.54166666666666663</v>
      </c>
      <c r="F41" s="3">
        <f t="shared" si="9"/>
        <v>0.56000000000000005</v>
      </c>
      <c r="G41" s="3">
        <f t="shared" si="9"/>
        <v>0.5357142857142857</v>
      </c>
      <c r="H41" s="3">
        <f t="shared" si="9"/>
        <v>0.56666666666666665</v>
      </c>
      <c r="I41" s="3">
        <f t="shared" si="9"/>
        <v>0.54838709677419351</v>
      </c>
      <c r="J41" s="3">
        <f t="shared" si="9"/>
        <v>0.54838709677419351</v>
      </c>
      <c r="K41" s="3">
        <f t="shared" si="9"/>
        <v>0.53125</v>
      </c>
      <c r="L41" s="3">
        <f t="shared" si="9"/>
        <v>0.5161290322580645</v>
      </c>
      <c r="M41" s="3">
        <f t="shared" si="9"/>
        <v>0.59259259259259256</v>
      </c>
    </row>
    <row r="44" spans="1:13" x14ac:dyDescent="0.35">
      <c r="B44" s="2"/>
      <c r="C44" s="2">
        <v>2003</v>
      </c>
      <c r="D44" s="2">
        <v>2004</v>
      </c>
      <c r="E44" s="2">
        <v>2005</v>
      </c>
      <c r="F44" s="2">
        <v>2006</v>
      </c>
      <c r="G44" s="2">
        <v>2007</v>
      </c>
      <c r="H44" s="2">
        <v>2008</v>
      </c>
      <c r="I44" s="2">
        <v>2009</v>
      </c>
      <c r="J44" s="2">
        <v>2010</v>
      </c>
      <c r="K44" s="2">
        <v>2011</v>
      </c>
      <c r="L44" s="2">
        <v>2012</v>
      </c>
      <c r="M44" s="2">
        <v>2013</v>
      </c>
    </row>
    <row r="45" spans="1:13" x14ac:dyDescent="0.35">
      <c r="A45" s="2" t="s">
        <v>16</v>
      </c>
      <c r="B45" s="2"/>
      <c r="C45" s="4">
        <f>SUMIFS(C2:C41,$B2:$B41,"Mean")</f>
        <v>23880</v>
      </c>
      <c r="D45" s="4">
        <f t="shared" ref="D45:M45" si="10">SUMIFS(D2:D41,$B2:$B41,"Mean")</f>
        <v>24527</v>
      </c>
      <c r="E45" s="4">
        <f t="shared" si="10"/>
        <v>25651</v>
      </c>
      <c r="F45" s="4">
        <f t="shared" si="10"/>
        <v>26560</v>
      </c>
      <c r="G45" s="4">
        <f t="shared" si="10"/>
        <v>27450</v>
      </c>
      <c r="H45" s="4">
        <f t="shared" si="10"/>
        <v>27794</v>
      </c>
      <c r="I45" s="4">
        <f t="shared" si="10"/>
        <v>27828</v>
      </c>
      <c r="J45" s="4">
        <f t="shared" si="10"/>
        <v>28932</v>
      </c>
      <c r="K45" s="4">
        <f t="shared" si="10"/>
        <v>30805</v>
      </c>
      <c r="L45" s="4">
        <f t="shared" si="10"/>
        <v>31309</v>
      </c>
      <c r="M45" s="4">
        <f t="shared" si="10"/>
        <v>31465</v>
      </c>
    </row>
    <row r="46" spans="1:13" x14ac:dyDescent="0.35">
      <c r="A46" s="2" t="s">
        <v>15</v>
      </c>
      <c r="C46" s="5">
        <f t="shared" ref="C46:M46" si="11">(C5*C3+C9*C7+C13*C11+C17*C15+C21*C19+C25*C23+C29*C27+C33*C31+C37*C35+C41*C39)/C45</f>
        <v>0.70547694552711848</v>
      </c>
      <c r="D46" s="5">
        <f t="shared" si="11"/>
        <v>0.70826566170583671</v>
      </c>
      <c r="E46" s="5">
        <f t="shared" si="11"/>
        <v>0.70933208696664085</v>
      </c>
      <c r="F46" s="5">
        <f t="shared" si="11"/>
        <v>0.7135379747245143</v>
      </c>
      <c r="G46" s="5">
        <f t="shared" si="11"/>
        <v>0.71916795473565831</v>
      </c>
      <c r="H46" s="5">
        <f t="shared" si="11"/>
        <v>0.70209132113485551</v>
      </c>
      <c r="I46" s="5">
        <f t="shared" si="11"/>
        <v>0.70134162589194171</v>
      </c>
      <c r="J46" s="5">
        <f t="shared" si="11"/>
        <v>0.69909812443438479</v>
      </c>
      <c r="K46" s="5">
        <f t="shared" si="11"/>
        <v>0.71627616256697535</v>
      </c>
      <c r="L46" s="5">
        <f t="shared" si="11"/>
        <v>0.71667197680360895</v>
      </c>
      <c r="M46" s="5">
        <f t="shared" si="11"/>
        <v>0.71093248979471968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sheetData>
    <row r="1" spans="1:2" x14ac:dyDescent="0.35">
      <c r="B1" t="s">
        <v>17</v>
      </c>
    </row>
    <row r="2" spans="1:2" x14ac:dyDescent="0.35">
      <c r="A2" t="s">
        <v>18</v>
      </c>
      <c r="B2">
        <f>AVERAGE(Data!C46:M46)</f>
        <v>0.70929021129875058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SLF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LAT3540</dc:creator>
  <cp:lastModifiedBy>Jeffrey Rissman</cp:lastModifiedBy>
  <dcterms:created xsi:type="dcterms:W3CDTF">2016-03-28T22:50:51Z</dcterms:created>
  <dcterms:modified xsi:type="dcterms:W3CDTF">2016-03-28T23:10:15Z</dcterms:modified>
</cp:coreProperties>
</file>