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90" windowWidth="19140" windowHeight="9270"/>
  </bookViews>
  <sheets>
    <sheet name="About" sheetId="1" r:id="rId1"/>
    <sheet name="Data" sheetId="2" r:id="rId2"/>
    <sheet name="FoFObE" sheetId="3" r:id="rId3"/>
  </sheets>
  <calcPr calcId="145621"/>
</workbook>
</file>

<file path=xl/calcChain.xml><?xml version="1.0" encoding="utf-8"?>
<calcChain xmlns="http://schemas.openxmlformats.org/spreadsheetml/2006/main">
  <c r="B4" i="3" l="1"/>
  <c r="B3" i="3"/>
  <c r="B2" i="3"/>
  <c r="E9" i="2" l="1"/>
  <c r="E8" i="2"/>
  <c r="D7" i="2"/>
  <c r="D10" i="2" s="1"/>
  <c r="F7" i="2"/>
  <c r="F10" i="2" s="1"/>
  <c r="G7" i="2"/>
  <c r="G10" i="2" s="1"/>
  <c r="H7" i="2"/>
  <c r="H10" i="2" s="1"/>
  <c r="C7" i="2"/>
  <c r="C10" i="2" s="1"/>
  <c r="E6" i="2"/>
  <c r="E5" i="2"/>
  <c r="E7" i="2" l="1"/>
  <c r="E10" i="2" s="1"/>
</calcChain>
</file>

<file path=xl/sharedStrings.xml><?xml version="1.0" encoding="utf-8"?>
<sst xmlns="http://schemas.openxmlformats.org/spreadsheetml/2006/main" count="43" uniqueCount="42">
  <si>
    <t>FoFObE Fraction of Forests Owned by Entity</t>
  </si>
  <si>
    <t>Source:</t>
  </si>
  <si>
    <t>Fraction of Forest Owned</t>
  </si>
  <si>
    <t>government</t>
  </si>
  <si>
    <t>industry</t>
  </si>
  <si>
    <t>consumers</t>
  </si>
  <si>
    <t xml:space="preserve">Tabla 25. Distribución de la superficie forestaal nacional de acuerdo con el tipo de propiedad y por formación vegetal </t>
  </si>
  <si>
    <t>Inventario Nacional Forestal y de Suelos</t>
  </si>
  <si>
    <t xml:space="preserve">Secretaría de Medio Ambiente y Recursos Naturales- Comisión Nacional Forestal </t>
  </si>
  <si>
    <t>Tabla 25, pág. 143</t>
  </si>
  <si>
    <t>Ecosistema</t>
  </si>
  <si>
    <t>(sólo subtotales)</t>
  </si>
  <si>
    <t>Propiedad pública</t>
  </si>
  <si>
    <t>Propiedad privada</t>
  </si>
  <si>
    <t xml:space="preserve">Propiedad social </t>
  </si>
  <si>
    <t>Total RAN</t>
  </si>
  <si>
    <t>Sin tipo de propiedad definido</t>
  </si>
  <si>
    <t>Total formaciòn</t>
  </si>
  <si>
    <t>Bosques</t>
  </si>
  <si>
    <t>Selvas</t>
  </si>
  <si>
    <t>Subtotal arbolado</t>
  </si>
  <si>
    <t>Matorral xeròfilo</t>
  </si>
  <si>
    <t>Otras àreas forestales</t>
  </si>
  <si>
    <t>Total</t>
  </si>
  <si>
    <t>Jungle</t>
  </si>
  <si>
    <t>Forest</t>
  </si>
  <si>
    <t>Forest Subtotal</t>
  </si>
  <si>
    <t>Desert scrub</t>
  </si>
  <si>
    <t>Other vegetated areas</t>
  </si>
  <si>
    <t>Ecosystem</t>
  </si>
  <si>
    <t>Private Property</t>
  </si>
  <si>
    <t>Government property</t>
  </si>
  <si>
    <t>Socialized Property (owned by a town or community, management responsibility split between government and townspeople)</t>
  </si>
  <si>
    <t>Total Lands in National Agrarian Registry</t>
  </si>
  <si>
    <t>Unowned</t>
  </si>
  <si>
    <t>Total Land</t>
  </si>
  <si>
    <t>Notes</t>
  </si>
  <si>
    <t>We only include Forest and Jungle land types.</t>
  </si>
  <si>
    <t>We assume industry owns half of the "private property" total and consumers</t>
  </si>
  <si>
    <t>own the other half.</t>
  </si>
  <si>
    <t>We assume government has payment responsibility for half of the "socialized</t>
  </si>
  <si>
    <t>property" total and consumers have responsibility for the other half.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</si>
</sst>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_-;\-* #,##0.00_-;_-* &quot;-&quot;??_-;_-@_-"/>
    <numFmt numFmtId="165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0" fillId="0" borderId="0" xfId="0" applyAlignment="1">
      <alignment horizontal="left" indent="1"/>
    </xf>
    <xf numFmtId="0" fontId="0" fillId="0" borderId="0" xfId="0" applyAlignment="1">
      <alignment horizontal="left"/>
    </xf>
    <xf numFmtId="165" fontId="0" fillId="0" borderId="0" xfId="0" applyNumberFormat="1"/>
    <xf numFmtId="164" fontId="0" fillId="0" borderId="0" xfId="1" applyFont="1"/>
    <xf numFmtId="164" fontId="1" fillId="0" borderId="0" xfId="1" applyFont="1"/>
    <xf numFmtId="0" fontId="1" fillId="0" borderId="0" xfId="0" applyFont="1" applyAlignment="1">
      <alignment horizontal="left" indent="1"/>
    </xf>
    <xf numFmtId="0" fontId="1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0" fillId="2" borderId="0" xfId="0" applyFill="1"/>
    <xf numFmtId="0" fontId="1" fillId="2" borderId="0" xfId="0" applyFont="1" applyFill="1"/>
    <xf numFmtId="0" fontId="1" fillId="0" borderId="0" xfId="0" applyFont="1" applyAlignment="1">
      <alignment horizontal="left"/>
    </xf>
    <xf numFmtId="0" fontId="0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tabSelected="1" workbookViewId="0"/>
  </sheetViews>
  <sheetFormatPr defaultColWidth="9.1796875" defaultRowHeight="14.5" x14ac:dyDescent="0.35"/>
  <sheetData>
    <row r="1" spans="1:2" ht="15" x14ac:dyDescent="0.25">
      <c r="A1" s="1" t="s">
        <v>0</v>
      </c>
    </row>
    <row r="3" spans="1:2" ht="15" x14ac:dyDescent="0.25">
      <c r="A3" s="1" t="s">
        <v>1</v>
      </c>
      <c r="B3" t="s">
        <v>8</v>
      </c>
    </row>
    <row r="4" spans="1:2" ht="15" x14ac:dyDescent="0.25">
      <c r="B4" s="3">
        <v>2010</v>
      </c>
    </row>
    <row r="5" spans="1:2" x14ac:dyDescent="0.35">
      <c r="B5" t="s">
        <v>7</v>
      </c>
    </row>
    <row r="7" spans="1:2" x14ac:dyDescent="0.35">
      <c r="B7" t="s">
        <v>9</v>
      </c>
    </row>
    <row r="9" spans="1:2" ht="15" x14ac:dyDescent="0.25">
      <c r="A9" s="1" t="s">
        <v>36</v>
      </c>
    </row>
    <row r="10" spans="1:2" x14ac:dyDescent="0.35">
      <c r="A10" s="13" t="s">
        <v>37</v>
      </c>
    </row>
    <row r="11" spans="1:2" x14ac:dyDescent="0.35">
      <c r="A11" s="13" t="s">
        <v>38</v>
      </c>
    </row>
    <row r="12" spans="1:2" x14ac:dyDescent="0.35">
      <c r="A12" s="13" t="s">
        <v>39</v>
      </c>
    </row>
    <row r="13" spans="1:2" x14ac:dyDescent="0.35">
      <c r="A13" s="13" t="s">
        <v>40</v>
      </c>
    </row>
    <row r="14" spans="1:2" x14ac:dyDescent="0.35">
      <c r="A14" s="13" t="s">
        <v>41</v>
      </c>
    </row>
    <row r="15" spans="1:2" x14ac:dyDescent="0.35">
      <c r="A15" s="1"/>
    </row>
    <row r="18" ht="15" x14ac:dyDescent="0.25"/>
    <row r="19" ht="15" x14ac:dyDescent="0.25"/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/>
  </sheetViews>
  <sheetFormatPr defaultColWidth="9.1796875" defaultRowHeight="14.5" x14ac:dyDescent="0.35"/>
  <cols>
    <col min="1" max="2" width="21.26953125" customWidth="1"/>
    <col min="3" max="3" width="13.1796875" bestFit="1" customWidth="1"/>
    <col min="4" max="4" width="14.1796875" bestFit="1" customWidth="1"/>
    <col min="5" max="5" width="31.90625" customWidth="1"/>
    <col min="6" max="6" width="15.1796875" bestFit="1" customWidth="1"/>
    <col min="7" max="7" width="14.1796875" bestFit="1" customWidth="1"/>
    <col min="8" max="8" width="15.1796875" bestFit="1" customWidth="1"/>
  </cols>
  <sheetData>
    <row r="1" spans="1:8" x14ac:dyDescent="0.35">
      <c r="A1" s="12" t="s">
        <v>6</v>
      </c>
      <c r="B1" s="7"/>
    </row>
    <row r="2" spans="1:8" x14ac:dyDescent="0.35">
      <c r="A2" s="3" t="s">
        <v>11</v>
      </c>
      <c r="B2" s="2"/>
    </row>
    <row r="3" spans="1:8" ht="43.5" x14ac:dyDescent="0.35">
      <c r="A3" s="1" t="s">
        <v>10</v>
      </c>
      <c r="B3" s="1" t="s">
        <v>29</v>
      </c>
      <c r="C3" s="8" t="s">
        <v>12</v>
      </c>
      <c r="D3" s="8" t="s">
        <v>13</v>
      </c>
      <c r="E3" s="8" t="s">
        <v>14</v>
      </c>
      <c r="F3" s="8" t="s">
        <v>15</v>
      </c>
      <c r="G3" s="8" t="s">
        <v>16</v>
      </c>
      <c r="H3" s="8" t="s">
        <v>17</v>
      </c>
    </row>
    <row r="4" spans="1:8" ht="58" x14ac:dyDescent="0.35">
      <c r="A4" s="1"/>
      <c r="B4" s="1"/>
      <c r="C4" s="9" t="s">
        <v>31</v>
      </c>
      <c r="D4" s="9" t="s">
        <v>30</v>
      </c>
      <c r="E4" s="9" t="s">
        <v>32</v>
      </c>
      <c r="F4" s="9" t="s">
        <v>33</v>
      </c>
      <c r="G4" s="9" t="s">
        <v>34</v>
      </c>
      <c r="H4" s="9" t="s">
        <v>35</v>
      </c>
    </row>
    <row r="5" spans="1:8" x14ac:dyDescent="0.35">
      <c r="A5" t="s">
        <v>18</v>
      </c>
      <c r="B5" s="10" t="s">
        <v>25</v>
      </c>
      <c r="C5" s="5">
        <v>996789.08</v>
      </c>
      <c r="D5" s="5">
        <v>9984647.1799999997</v>
      </c>
      <c r="E5" s="5">
        <f>6497290.42+10009886.55</f>
        <v>16507176.970000001</v>
      </c>
      <c r="F5" s="5">
        <v>27488613.219999999</v>
      </c>
      <c r="G5" s="5">
        <v>5991192.4400000004</v>
      </c>
      <c r="H5" s="5">
        <v>33479805.66</v>
      </c>
    </row>
    <row r="6" spans="1:8" x14ac:dyDescent="0.35">
      <c r="A6" t="s">
        <v>19</v>
      </c>
      <c r="B6" s="10" t="s">
        <v>24</v>
      </c>
      <c r="C6" s="5">
        <v>1867556.5</v>
      </c>
      <c r="D6" s="5">
        <v>6830147.7400000002</v>
      </c>
      <c r="E6" s="5">
        <f>3899016.91+11948834.3</f>
        <v>15847851.210000001</v>
      </c>
      <c r="F6" s="5">
        <v>24545555.449999999</v>
      </c>
      <c r="G6" s="5">
        <v>6854034.8499999996</v>
      </c>
      <c r="H6" s="5">
        <v>31399590.300000001</v>
      </c>
    </row>
    <row r="7" spans="1:8" s="1" customFormat="1" x14ac:dyDescent="0.35">
      <c r="A7" s="1" t="s">
        <v>20</v>
      </c>
      <c r="B7" s="11" t="s">
        <v>26</v>
      </c>
      <c r="C7" s="6">
        <f>SUM(C5:C6)</f>
        <v>2864345.58</v>
      </c>
      <c r="D7" s="6">
        <f t="shared" ref="D7:H7" si="0">SUM(D5:D6)</f>
        <v>16814794.920000002</v>
      </c>
      <c r="E7" s="6">
        <f t="shared" si="0"/>
        <v>32355028.18</v>
      </c>
      <c r="F7" s="6">
        <f t="shared" si="0"/>
        <v>52034168.670000002</v>
      </c>
      <c r="G7" s="6">
        <f t="shared" si="0"/>
        <v>12845227.289999999</v>
      </c>
      <c r="H7" s="6">
        <f t="shared" si="0"/>
        <v>64879395.960000001</v>
      </c>
    </row>
    <row r="8" spans="1:8" x14ac:dyDescent="0.35">
      <c r="A8" t="s">
        <v>21</v>
      </c>
      <c r="B8" s="10" t="s">
        <v>27</v>
      </c>
      <c r="C8" s="5">
        <v>1645212.72</v>
      </c>
      <c r="D8" s="5">
        <v>21998460.899999999</v>
      </c>
      <c r="E8" s="5">
        <f>980927.85+15515951.82</f>
        <v>16496879.67</v>
      </c>
      <c r="F8" s="5">
        <v>40140553.299999997</v>
      </c>
      <c r="G8" s="5">
        <v>16788703.199999999</v>
      </c>
      <c r="H8" s="5">
        <v>56929256.32</v>
      </c>
    </row>
    <row r="9" spans="1:8" x14ac:dyDescent="0.35">
      <c r="A9" t="s">
        <v>22</v>
      </c>
      <c r="B9" s="10" t="s">
        <v>28</v>
      </c>
      <c r="C9" s="5">
        <v>496698.06</v>
      </c>
      <c r="D9" s="5">
        <v>7375371.5499999998</v>
      </c>
      <c r="E9" s="5">
        <f>330879.38+3893014.94</f>
        <v>4223894.32</v>
      </c>
      <c r="F9" s="5">
        <v>12095963.93</v>
      </c>
      <c r="G9" s="5">
        <v>4136629.19</v>
      </c>
      <c r="H9" s="5">
        <v>16232593.119999999</v>
      </c>
    </row>
    <row r="10" spans="1:8" x14ac:dyDescent="0.35">
      <c r="A10" t="s">
        <v>23</v>
      </c>
      <c r="B10" s="10" t="s">
        <v>23</v>
      </c>
      <c r="C10" s="5">
        <f>C7+C8+C9</f>
        <v>5006256.3599999994</v>
      </c>
      <c r="D10" s="5">
        <f t="shared" ref="D10:H10" si="1">D7+D8+D9</f>
        <v>46188627.369999997</v>
      </c>
      <c r="E10" s="5">
        <f t="shared" si="1"/>
        <v>53075802.170000002</v>
      </c>
      <c r="F10" s="5">
        <f t="shared" si="1"/>
        <v>104270685.90000001</v>
      </c>
      <c r="G10" s="5">
        <f t="shared" si="1"/>
        <v>33770559.68</v>
      </c>
      <c r="H10" s="5">
        <f t="shared" si="1"/>
        <v>138041245.40000001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4"/>
  <sheetViews>
    <sheetView workbookViewId="0"/>
  </sheetViews>
  <sheetFormatPr defaultColWidth="9.1796875" defaultRowHeight="14.5" x14ac:dyDescent="0.35"/>
  <cols>
    <col min="1" max="1" width="11.54296875" customWidth="1"/>
    <col min="2" max="2" width="23.7265625" customWidth="1"/>
  </cols>
  <sheetData>
    <row r="1" spans="1:2" x14ac:dyDescent="0.25">
      <c r="B1" t="s">
        <v>2</v>
      </c>
    </row>
    <row r="2" spans="1:2" x14ac:dyDescent="0.25">
      <c r="A2" t="s">
        <v>3</v>
      </c>
      <c r="B2" s="4">
        <f>(SUM(Data!C5:C6)+SUM(Data!E5:E6)/2)/SUM(Data!F5:F6)</f>
        <v>0.36594914758345076</v>
      </c>
    </row>
    <row r="3" spans="1:2" x14ac:dyDescent="0.25">
      <c r="A3" t="s">
        <v>4</v>
      </c>
      <c r="B3" s="4">
        <f>SUM(Data!D5:D6)/2/SUM(Data!F5:F6)</f>
        <v>0.16157455139371213</v>
      </c>
    </row>
    <row r="4" spans="1:2" x14ac:dyDescent="0.25">
      <c r="A4" t="s">
        <v>5</v>
      </c>
      <c r="B4" s="4">
        <f>(SUM(Data!D5:D6)/2+SUM(Data!E5:E6)/2)/SUM(Data!F5:F6)</f>
        <v>0.47247630121501855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FoFObE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2015-08-05T23:45:13Z</dcterms:created>
  <dcterms:modified xsi:type="dcterms:W3CDTF">2016-03-18T02:29:01Z</dcterms:modified>
</cp:coreProperties>
</file>