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 windowWidth="23955" windowHeight="12090"/>
  </bookViews>
  <sheets>
    <sheet name="About" sheetId="1" r:id="rId1"/>
    <sheet name="AEO 48" sheetId="3" r:id="rId2"/>
    <sheet name="AEO 50" sheetId="4" r:id="rId3"/>
    <sheet name="NTS 58" sheetId="5" r:id="rId4"/>
    <sheet name="NTS 60" sheetId="6" r:id="rId5"/>
    <sheet name="FoVSwMB" sheetId="2" r:id="rId6"/>
  </sheets>
  <calcPr calcId="145621"/>
</workbook>
</file>

<file path=xl/calcChain.xml><?xml version="1.0" encoding="utf-8"?>
<calcChain xmlns="http://schemas.openxmlformats.org/spreadsheetml/2006/main">
  <c r="C4" i="2" l="1"/>
  <c r="C3" i="2"/>
  <c r="C5" i="2"/>
  <c r="T22" i="6"/>
  <c r="S22" i="6"/>
  <c r="R22" i="6"/>
  <c r="Q22" i="6"/>
  <c r="P22" i="6"/>
  <c r="O22" i="6"/>
  <c r="N22" i="6"/>
  <c r="M22" i="6"/>
  <c r="L22" i="6"/>
  <c r="K22" i="6"/>
  <c r="J22" i="6"/>
  <c r="I22" i="6"/>
  <c r="H22" i="6"/>
  <c r="G22" i="6"/>
  <c r="F22" i="6"/>
  <c r="E22" i="6"/>
  <c r="D22" i="6"/>
  <c r="C22" i="6"/>
  <c r="B22" i="6"/>
  <c r="T15" i="6"/>
  <c r="S15" i="6"/>
  <c r="R15" i="6"/>
  <c r="Q15" i="6"/>
  <c r="P15" i="6"/>
  <c r="O15" i="6"/>
  <c r="N15" i="6"/>
  <c r="M15" i="6"/>
  <c r="L15" i="6"/>
  <c r="K15" i="6"/>
  <c r="J15" i="6"/>
  <c r="I15" i="6"/>
  <c r="H15" i="6"/>
  <c r="G15" i="6"/>
  <c r="F15" i="6"/>
  <c r="E15" i="6"/>
  <c r="D15" i="6"/>
  <c r="C15" i="6"/>
  <c r="B15" i="6"/>
  <c r="T9" i="6"/>
  <c r="S9" i="6"/>
  <c r="R9" i="6"/>
  <c r="Q9" i="6"/>
  <c r="P9" i="6"/>
  <c r="O9" i="6"/>
  <c r="N9" i="6"/>
  <c r="M9" i="6"/>
  <c r="L9" i="6"/>
  <c r="K9" i="6"/>
  <c r="J9" i="6"/>
  <c r="I9" i="6"/>
  <c r="H9" i="6"/>
  <c r="G9" i="6"/>
  <c r="F9" i="6"/>
  <c r="E9" i="6"/>
  <c r="D9" i="6"/>
  <c r="C9" i="6"/>
  <c r="B9" i="6"/>
  <c r="T3" i="6"/>
  <c r="S3" i="6"/>
  <c r="R3" i="6"/>
  <c r="Q3" i="6"/>
  <c r="P3" i="6"/>
  <c r="O3" i="6"/>
  <c r="N3" i="6"/>
  <c r="M3" i="6"/>
  <c r="L3" i="6"/>
  <c r="K3" i="6"/>
  <c r="J3" i="6"/>
  <c r="I3" i="6"/>
  <c r="H3" i="6"/>
  <c r="G3" i="6"/>
  <c r="F3" i="6"/>
  <c r="E3" i="6"/>
  <c r="D3" i="6"/>
  <c r="C3" i="6"/>
  <c r="B3" i="6"/>
  <c r="P22" i="5" l="1"/>
  <c r="K22" i="5"/>
  <c r="F22" i="5"/>
  <c r="P21" i="5"/>
  <c r="K21" i="5"/>
  <c r="F21" i="5"/>
  <c r="P20" i="5"/>
  <c r="K20" i="5"/>
  <c r="F20" i="5"/>
  <c r="P19" i="5"/>
  <c r="K19" i="5"/>
  <c r="F19" i="5"/>
  <c r="P18" i="5"/>
  <c r="K18" i="5"/>
  <c r="F18" i="5"/>
  <c r="P17" i="5"/>
  <c r="K17" i="5"/>
  <c r="F17" i="5"/>
  <c r="P16" i="5"/>
  <c r="K16" i="5"/>
  <c r="F16" i="5"/>
  <c r="K15" i="5"/>
  <c r="F15" i="5"/>
  <c r="P14" i="5"/>
  <c r="K14" i="5"/>
  <c r="F14" i="5"/>
  <c r="P13" i="5"/>
  <c r="K13" i="5"/>
  <c r="F13" i="5"/>
  <c r="P12" i="5"/>
  <c r="K12" i="5"/>
  <c r="P11" i="5"/>
  <c r="K11" i="5"/>
  <c r="F11" i="5"/>
  <c r="P10" i="5"/>
  <c r="K10" i="5"/>
  <c r="F10" i="5"/>
  <c r="P9" i="5"/>
  <c r="K9" i="5"/>
  <c r="F9" i="5"/>
  <c r="P8" i="5"/>
  <c r="K8" i="5"/>
  <c r="F8" i="5"/>
  <c r="P7" i="5"/>
  <c r="K7" i="5"/>
  <c r="F7" i="5"/>
  <c r="P6" i="5"/>
  <c r="K6" i="5"/>
  <c r="F6" i="5"/>
  <c r="P5" i="5"/>
  <c r="K5" i="5"/>
  <c r="F5" i="5"/>
  <c r="P4" i="5"/>
  <c r="K4" i="5"/>
  <c r="F4" i="5"/>
  <c r="B4" i="2"/>
  <c r="C6" i="2"/>
  <c r="BJ139" i="4"/>
  <c r="BI139" i="4"/>
  <c r="BH139" i="4"/>
  <c r="BG139" i="4"/>
  <c r="BF139" i="4"/>
  <c r="BE139" i="4"/>
  <c r="BD139" i="4"/>
  <c r="BC139" i="4"/>
  <c r="BB139" i="4"/>
  <c r="BA139" i="4"/>
  <c r="AZ139" i="4"/>
  <c r="AY139" i="4"/>
  <c r="AX139" i="4"/>
  <c r="AW139" i="4"/>
  <c r="AV139" i="4"/>
  <c r="AU139" i="4"/>
  <c r="AT139" i="4"/>
  <c r="AS139" i="4"/>
  <c r="AR139" i="4"/>
  <c r="AQ139" i="4"/>
  <c r="AP139" i="4"/>
  <c r="AO139" i="4"/>
  <c r="AN139" i="4"/>
  <c r="AM139" i="4"/>
  <c r="AL139" i="4"/>
  <c r="AK139" i="4"/>
  <c r="AJ139" i="4"/>
  <c r="AI139" i="4"/>
  <c r="AH139" i="4"/>
  <c r="BJ138" i="4"/>
  <c r="BI138" i="4"/>
  <c r="BH138" i="4"/>
  <c r="BG138" i="4"/>
  <c r="BF138" i="4"/>
  <c r="BE138" i="4"/>
  <c r="BD138" i="4"/>
  <c r="BC138" i="4"/>
  <c r="BB138" i="4"/>
  <c r="BA138" i="4"/>
  <c r="AZ138" i="4"/>
  <c r="AY138" i="4"/>
  <c r="AX138" i="4"/>
  <c r="AW138" i="4"/>
  <c r="AV138" i="4"/>
  <c r="AU138" i="4"/>
  <c r="AT138" i="4"/>
  <c r="AS138" i="4"/>
  <c r="AR138" i="4"/>
  <c r="AQ138" i="4"/>
  <c r="AP138" i="4"/>
  <c r="AO138" i="4"/>
  <c r="AN138" i="4"/>
  <c r="AM138" i="4"/>
  <c r="AL138" i="4"/>
  <c r="AK138" i="4"/>
  <c r="AJ138" i="4"/>
  <c r="AI138" i="4"/>
  <c r="AH138" i="4"/>
  <c r="BJ137" i="4"/>
  <c r="BI137" i="4"/>
  <c r="BH137" i="4"/>
  <c r="BG137" i="4"/>
  <c r="BF137" i="4"/>
  <c r="BE137" i="4"/>
  <c r="BD137" i="4"/>
  <c r="BC137" i="4"/>
  <c r="BB137" i="4"/>
  <c r="BA137" i="4"/>
  <c r="AZ137" i="4"/>
  <c r="AY137" i="4"/>
  <c r="AX137" i="4"/>
  <c r="AW137" i="4"/>
  <c r="AV137" i="4"/>
  <c r="AU137" i="4"/>
  <c r="AT137" i="4"/>
  <c r="AS137" i="4"/>
  <c r="AR137" i="4"/>
  <c r="AQ137" i="4"/>
  <c r="AP137" i="4"/>
  <c r="AO137" i="4"/>
  <c r="AN137" i="4"/>
  <c r="AM137" i="4"/>
  <c r="AL137" i="4"/>
  <c r="AK137" i="4"/>
  <c r="AJ137" i="4"/>
  <c r="AI137" i="4"/>
  <c r="AH137" i="4"/>
  <c r="BJ136" i="4"/>
  <c r="BI136" i="4"/>
  <c r="BH136" i="4"/>
  <c r="BG136" i="4"/>
  <c r="BF136" i="4"/>
  <c r="BE136" i="4"/>
  <c r="BD136" i="4"/>
  <c r="BC136" i="4"/>
  <c r="BB136" i="4"/>
  <c r="BA136" i="4"/>
  <c r="AZ136" i="4"/>
  <c r="AY136" i="4"/>
  <c r="AX136" i="4"/>
  <c r="AW136" i="4"/>
  <c r="AV136" i="4"/>
  <c r="AU136" i="4"/>
  <c r="AT136" i="4"/>
  <c r="AS136" i="4"/>
  <c r="AR136" i="4"/>
  <c r="AQ136" i="4"/>
  <c r="AP136" i="4"/>
  <c r="AO136" i="4"/>
  <c r="AN136" i="4"/>
  <c r="AM136" i="4"/>
  <c r="AL136" i="4"/>
  <c r="AK136" i="4"/>
  <c r="AJ136" i="4"/>
  <c r="AI136" i="4"/>
  <c r="AH136" i="4"/>
  <c r="BJ135" i="4"/>
  <c r="BI135" i="4"/>
  <c r="BH135" i="4"/>
  <c r="BG135" i="4"/>
  <c r="BF135" i="4"/>
  <c r="BE135" i="4"/>
  <c r="BD135" i="4"/>
  <c r="BC135" i="4"/>
  <c r="BB135" i="4"/>
  <c r="BA135" i="4"/>
  <c r="AZ135" i="4"/>
  <c r="AY135" i="4"/>
  <c r="AX135" i="4"/>
  <c r="AW135" i="4"/>
  <c r="AV135" i="4"/>
  <c r="AU135" i="4"/>
  <c r="AT135" i="4"/>
  <c r="AS135" i="4"/>
  <c r="AR135" i="4"/>
  <c r="AQ135" i="4"/>
  <c r="AP135" i="4"/>
  <c r="AO135" i="4"/>
  <c r="AN135" i="4"/>
  <c r="AM135" i="4"/>
  <c r="AL135" i="4"/>
  <c r="AK135" i="4"/>
  <c r="AJ135" i="4"/>
  <c r="AI135" i="4"/>
  <c r="AH135" i="4"/>
  <c r="BJ134" i="4"/>
  <c r="BI134" i="4"/>
  <c r="BH134" i="4"/>
  <c r="BG134" i="4"/>
  <c r="BF134" i="4"/>
  <c r="BE134" i="4"/>
  <c r="BD134" i="4"/>
  <c r="BC134" i="4"/>
  <c r="BB134" i="4"/>
  <c r="BA134" i="4"/>
  <c r="AZ134" i="4"/>
  <c r="AY134" i="4"/>
  <c r="AX134" i="4"/>
  <c r="AW134" i="4"/>
  <c r="AV134" i="4"/>
  <c r="AU134" i="4"/>
  <c r="AT134" i="4"/>
  <c r="AS134" i="4"/>
  <c r="AR134" i="4"/>
  <c r="AQ134" i="4"/>
  <c r="AP134" i="4"/>
  <c r="AO134" i="4"/>
  <c r="AN134" i="4"/>
  <c r="AM134" i="4"/>
  <c r="AL134" i="4"/>
  <c r="AK134" i="4"/>
  <c r="AJ134" i="4"/>
  <c r="AI134" i="4"/>
  <c r="AH134" i="4"/>
  <c r="BJ133" i="4"/>
  <c r="BI133" i="4"/>
  <c r="BH133" i="4"/>
  <c r="BG133" i="4"/>
  <c r="BF133" i="4"/>
  <c r="BE133" i="4"/>
  <c r="BD133" i="4"/>
  <c r="BC133" i="4"/>
  <c r="BB133" i="4"/>
  <c r="BA133" i="4"/>
  <c r="AZ133" i="4"/>
  <c r="AY133" i="4"/>
  <c r="AX133" i="4"/>
  <c r="AW133" i="4"/>
  <c r="AV133" i="4"/>
  <c r="AU133" i="4"/>
  <c r="AT133" i="4"/>
  <c r="AS133" i="4"/>
  <c r="AR133" i="4"/>
  <c r="AQ133" i="4"/>
  <c r="AP133" i="4"/>
  <c r="AO133" i="4"/>
  <c r="AN133" i="4"/>
  <c r="AM133" i="4"/>
  <c r="AL133" i="4"/>
  <c r="AK133" i="4"/>
  <c r="AJ133" i="4"/>
  <c r="AI133" i="4"/>
  <c r="AH133" i="4"/>
  <c r="BJ132" i="4"/>
  <c r="BI132" i="4"/>
  <c r="BH132" i="4"/>
  <c r="BG132" i="4"/>
  <c r="BF132" i="4"/>
  <c r="BE132" i="4"/>
  <c r="BD132" i="4"/>
  <c r="BC132" i="4"/>
  <c r="BB132" i="4"/>
  <c r="BA132" i="4"/>
  <c r="AZ132" i="4"/>
  <c r="AY132" i="4"/>
  <c r="AX132" i="4"/>
  <c r="AW132" i="4"/>
  <c r="AV132" i="4"/>
  <c r="AU132" i="4"/>
  <c r="AT132" i="4"/>
  <c r="AS132" i="4"/>
  <c r="AR132" i="4"/>
  <c r="AQ132" i="4"/>
  <c r="AP132" i="4"/>
  <c r="AO132" i="4"/>
  <c r="AN132" i="4"/>
  <c r="AM132" i="4"/>
  <c r="AL132" i="4"/>
  <c r="AK132" i="4"/>
  <c r="AJ132" i="4"/>
  <c r="AI132" i="4"/>
  <c r="AH132" i="4"/>
  <c r="BJ131" i="4"/>
  <c r="BI131" i="4"/>
  <c r="BH131" i="4"/>
  <c r="BG131" i="4"/>
  <c r="BF131" i="4"/>
  <c r="BE131" i="4"/>
  <c r="BD131" i="4"/>
  <c r="BC131" i="4"/>
  <c r="BB131" i="4"/>
  <c r="BA131" i="4"/>
  <c r="AZ131" i="4"/>
  <c r="AY131" i="4"/>
  <c r="AX131" i="4"/>
  <c r="AW131" i="4"/>
  <c r="AV131" i="4"/>
  <c r="AU131" i="4"/>
  <c r="AT131" i="4"/>
  <c r="AS131" i="4"/>
  <c r="AR131" i="4"/>
  <c r="AQ131" i="4"/>
  <c r="AP131" i="4"/>
  <c r="AO131" i="4"/>
  <c r="AN131" i="4"/>
  <c r="AM131" i="4"/>
  <c r="AL131" i="4"/>
  <c r="AK131" i="4"/>
  <c r="AJ131" i="4"/>
  <c r="AI131" i="4"/>
  <c r="AH131" i="4"/>
  <c r="BJ130" i="4"/>
  <c r="BI130" i="4"/>
  <c r="BH130" i="4"/>
  <c r="BG130" i="4"/>
  <c r="BF130" i="4"/>
  <c r="BE130" i="4"/>
  <c r="BD130" i="4"/>
  <c r="BC130" i="4"/>
  <c r="BB130" i="4"/>
  <c r="BA130" i="4"/>
  <c r="AZ130" i="4"/>
  <c r="AY130" i="4"/>
  <c r="AX130" i="4"/>
  <c r="AW130" i="4"/>
  <c r="AV130" i="4"/>
  <c r="AU130" i="4"/>
  <c r="AT130" i="4"/>
  <c r="AS130" i="4"/>
  <c r="AR130" i="4"/>
  <c r="AQ130" i="4"/>
  <c r="AP130" i="4"/>
  <c r="AO130" i="4"/>
  <c r="AN130" i="4"/>
  <c r="AM130" i="4"/>
  <c r="AL130" i="4"/>
  <c r="AK130" i="4"/>
  <c r="AJ130" i="4"/>
  <c r="AI130" i="4"/>
  <c r="AH130" i="4"/>
  <c r="BJ129" i="4"/>
  <c r="BI129" i="4"/>
  <c r="BH129" i="4"/>
  <c r="BG129" i="4"/>
  <c r="BF129" i="4"/>
  <c r="BE129" i="4"/>
  <c r="BD129" i="4"/>
  <c r="BC129" i="4"/>
  <c r="BB129" i="4"/>
  <c r="BA129" i="4"/>
  <c r="AZ129" i="4"/>
  <c r="AY129" i="4"/>
  <c r="AX129" i="4"/>
  <c r="AW129" i="4"/>
  <c r="AV129" i="4"/>
  <c r="AU129" i="4"/>
  <c r="AT129" i="4"/>
  <c r="AS129" i="4"/>
  <c r="AR129" i="4"/>
  <c r="AQ129" i="4"/>
  <c r="AP129" i="4"/>
  <c r="AO129" i="4"/>
  <c r="AN129" i="4"/>
  <c r="AM129" i="4"/>
  <c r="AL129" i="4"/>
  <c r="AK129" i="4"/>
  <c r="AJ129" i="4"/>
  <c r="AI129" i="4"/>
  <c r="AH129" i="4"/>
  <c r="BJ128" i="4"/>
  <c r="BI128" i="4"/>
  <c r="BH128" i="4"/>
  <c r="BG128" i="4"/>
  <c r="BF128" i="4"/>
  <c r="BE128" i="4"/>
  <c r="BD128" i="4"/>
  <c r="BC128" i="4"/>
  <c r="BB128" i="4"/>
  <c r="BA128" i="4"/>
  <c r="AZ128" i="4"/>
  <c r="AY128" i="4"/>
  <c r="AX128" i="4"/>
  <c r="AW128" i="4"/>
  <c r="AV128" i="4"/>
  <c r="AU128" i="4"/>
  <c r="AT128" i="4"/>
  <c r="AS128" i="4"/>
  <c r="AR128" i="4"/>
  <c r="AQ128" i="4"/>
  <c r="AP128" i="4"/>
  <c r="AO128" i="4"/>
  <c r="AN128" i="4"/>
  <c r="AM128" i="4"/>
  <c r="AL128" i="4"/>
  <c r="AK128" i="4"/>
  <c r="AJ128" i="4"/>
  <c r="AI128" i="4"/>
  <c r="AH128" i="4"/>
  <c r="BJ127" i="4"/>
  <c r="BI127" i="4"/>
  <c r="BH127" i="4"/>
  <c r="BG127" i="4"/>
  <c r="BF127" i="4"/>
  <c r="BE127" i="4"/>
  <c r="BD127" i="4"/>
  <c r="BC127" i="4"/>
  <c r="BB127" i="4"/>
  <c r="BA127" i="4"/>
  <c r="AZ127" i="4"/>
  <c r="AY127" i="4"/>
  <c r="AX127" i="4"/>
  <c r="AW127" i="4"/>
  <c r="AV127" i="4"/>
  <c r="AU127" i="4"/>
  <c r="AT127" i="4"/>
  <c r="AS127" i="4"/>
  <c r="AR127" i="4"/>
  <c r="AQ127" i="4"/>
  <c r="AP127" i="4"/>
  <c r="AO127" i="4"/>
  <c r="AN127" i="4"/>
  <c r="AM127" i="4"/>
  <c r="AL127" i="4"/>
  <c r="AK127" i="4"/>
  <c r="AJ127" i="4"/>
  <c r="AI127" i="4"/>
  <c r="AH127" i="4"/>
  <c r="BJ126" i="4"/>
  <c r="BI126" i="4"/>
  <c r="BH126" i="4"/>
  <c r="BG126" i="4"/>
  <c r="BF126" i="4"/>
  <c r="BE126" i="4"/>
  <c r="BD126" i="4"/>
  <c r="BC126" i="4"/>
  <c r="BB126" i="4"/>
  <c r="BA126" i="4"/>
  <c r="AZ126" i="4"/>
  <c r="AY126" i="4"/>
  <c r="AX126" i="4"/>
  <c r="AW126" i="4"/>
  <c r="AV126" i="4"/>
  <c r="AU126" i="4"/>
  <c r="AT126" i="4"/>
  <c r="AS126" i="4"/>
  <c r="AR126" i="4"/>
  <c r="AQ126" i="4"/>
  <c r="AP126" i="4"/>
  <c r="AO126" i="4"/>
  <c r="AN126" i="4"/>
  <c r="AM126" i="4"/>
  <c r="AL126" i="4"/>
  <c r="AK126" i="4"/>
  <c r="AJ126" i="4"/>
  <c r="AI126" i="4"/>
  <c r="AH126" i="4"/>
  <c r="BJ125" i="4"/>
  <c r="BI125" i="4"/>
  <c r="BH125" i="4"/>
  <c r="BG125" i="4"/>
  <c r="BF125" i="4"/>
  <c r="BE125" i="4"/>
  <c r="BD125" i="4"/>
  <c r="BC125" i="4"/>
  <c r="BB125" i="4"/>
  <c r="BA125" i="4"/>
  <c r="AZ125" i="4"/>
  <c r="AY125" i="4"/>
  <c r="AX125" i="4"/>
  <c r="AW125" i="4"/>
  <c r="AV125" i="4"/>
  <c r="AU125" i="4"/>
  <c r="AT125" i="4"/>
  <c r="AS125" i="4"/>
  <c r="AR125" i="4"/>
  <c r="AQ125" i="4"/>
  <c r="AP125" i="4"/>
  <c r="AO125" i="4"/>
  <c r="AN125" i="4"/>
  <c r="AM125" i="4"/>
  <c r="AL125" i="4"/>
  <c r="AK125" i="4"/>
  <c r="AJ125" i="4"/>
  <c r="AI125" i="4"/>
  <c r="AH125" i="4"/>
  <c r="BJ124" i="4"/>
  <c r="BI124" i="4"/>
  <c r="BH124" i="4"/>
  <c r="BG124" i="4"/>
  <c r="BF124" i="4"/>
  <c r="BE124" i="4"/>
  <c r="BD124" i="4"/>
  <c r="BC124" i="4"/>
  <c r="BB124" i="4"/>
  <c r="BA124" i="4"/>
  <c r="AZ124" i="4"/>
  <c r="AY124" i="4"/>
  <c r="AX124" i="4"/>
  <c r="AW124" i="4"/>
  <c r="AV124" i="4"/>
  <c r="AU124" i="4"/>
  <c r="AT124" i="4"/>
  <c r="AS124" i="4"/>
  <c r="AR124" i="4"/>
  <c r="AQ124" i="4"/>
  <c r="AP124" i="4"/>
  <c r="AO124" i="4"/>
  <c r="AN124" i="4"/>
  <c r="AM124" i="4"/>
  <c r="AL124" i="4"/>
  <c r="AK124" i="4"/>
  <c r="AJ124" i="4"/>
  <c r="AI124" i="4"/>
  <c r="AH124" i="4"/>
  <c r="BJ123" i="4"/>
  <c r="BI123" i="4"/>
  <c r="BH123" i="4"/>
  <c r="BG123" i="4"/>
  <c r="BF123" i="4"/>
  <c r="BE123" i="4"/>
  <c r="BD123" i="4"/>
  <c r="BC123" i="4"/>
  <c r="BB123" i="4"/>
  <c r="BA123" i="4"/>
  <c r="AZ123" i="4"/>
  <c r="AY123" i="4"/>
  <c r="AX123" i="4"/>
  <c r="AW123" i="4"/>
  <c r="AV123" i="4"/>
  <c r="AU123" i="4"/>
  <c r="AT123" i="4"/>
  <c r="AS123" i="4"/>
  <c r="AR123" i="4"/>
  <c r="AQ123" i="4"/>
  <c r="AP123" i="4"/>
  <c r="AO123" i="4"/>
  <c r="AN123" i="4"/>
  <c r="AM123" i="4"/>
  <c r="AL123" i="4"/>
  <c r="AK123" i="4"/>
  <c r="AJ123" i="4"/>
  <c r="AI123" i="4"/>
  <c r="AH123" i="4"/>
  <c r="BJ122" i="4"/>
  <c r="BI122" i="4"/>
  <c r="BH122" i="4"/>
  <c r="BG122" i="4"/>
  <c r="BF122" i="4"/>
  <c r="BE122" i="4"/>
  <c r="BD122" i="4"/>
  <c r="BC122" i="4"/>
  <c r="BB122" i="4"/>
  <c r="BA122" i="4"/>
  <c r="AZ122" i="4"/>
  <c r="AY122" i="4"/>
  <c r="AX122" i="4"/>
  <c r="AW122" i="4"/>
  <c r="AV122" i="4"/>
  <c r="AU122" i="4"/>
  <c r="AT122" i="4"/>
  <c r="AS122" i="4"/>
  <c r="AR122" i="4"/>
  <c r="AQ122" i="4"/>
  <c r="AP122" i="4"/>
  <c r="AO122" i="4"/>
  <c r="AN122" i="4"/>
  <c r="AM122" i="4"/>
  <c r="AL122" i="4"/>
  <c r="AK122" i="4"/>
  <c r="AJ122" i="4"/>
  <c r="AI122" i="4"/>
  <c r="AH122" i="4"/>
</calcChain>
</file>

<file path=xl/sharedStrings.xml><?xml version="1.0" encoding="utf-8"?>
<sst xmlns="http://schemas.openxmlformats.org/spreadsheetml/2006/main" count="899" uniqueCount="569">
  <si>
    <t>FoVSwMB Fraction of Vehicles Sold within Model Boundary</t>
  </si>
  <si>
    <t>Source:</t>
  </si>
  <si>
    <t>Vehicle Type</t>
  </si>
  <si>
    <t>Passengers</t>
  </si>
  <si>
    <t>Freight</t>
  </si>
  <si>
    <t>LDVs</t>
  </si>
  <si>
    <t>HDVs</t>
  </si>
  <si>
    <t>aircraft</t>
  </si>
  <si>
    <t>rail</t>
  </si>
  <si>
    <t>ships</t>
  </si>
  <si>
    <t>motorbikes</t>
  </si>
  <si>
    <t>Notes</t>
  </si>
  <si>
    <t>This variable specifies the fraction of vehicles that are subject to the</t>
  </si>
  <si>
    <t>policies set by the modeled region that would only affect vehicles</t>
  </si>
  <si>
    <t>sold there: the feebate, fuel economy standards, R&amp;D, and vehicle</t>
  </si>
  <si>
    <t>electrification.  (It does not affect policies that would affect vehicles</t>
  </si>
  <si>
    <t>used in the modeled region, whether or not they were sold there,</t>
  </si>
  <si>
    <t>such as transportation demand management, fuel price effects,</t>
  </si>
  <si>
    <t>etc.)</t>
  </si>
  <si>
    <t>If a vehicle is manufactured outside of the modeled region but</t>
  </si>
  <si>
    <t>is intended for import into (and sale within) the modeled region,</t>
  </si>
  <si>
    <t>and so is designed to comply with the modeled region's</t>
  </si>
  <si>
    <t>policies, it should be included in this percentage.</t>
  </si>
  <si>
    <t>Annual Energy Outlook 2015</t>
  </si>
  <si>
    <t>ATE000</t>
  </si>
  <si>
    <t>48. Air Travel Energy Use</t>
  </si>
  <si>
    <t/>
  </si>
  <si>
    <t>2013-</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</si>
  <si>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</si>
  <si>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</si>
  <si>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</si>
  <si>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</si>
  <si>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</si>
  <si>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</si>
  <si>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</si>
  <si>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</si>
  <si>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</si>
  <si>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</si>
  <si>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 xml:space="preserve">  Load Factor (fraction of seats filled)</t>
  </si>
  <si>
    <t>ATE000:da_LoadFactor,Do</t>
  </si>
  <si>
    <t xml:space="preserve">    U.S. Domestic</t>
  </si>
  <si>
    <t>ATE000:ea_LoadFactor,In</t>
  </si>
  <si>
    <t xml:space="preserve">    U.S. International</t>
  </si>
  <si>
    <t>Driver Variables</t>
  </si>
  <si>
    <t xml:space="preserve">  Gross Domestic Product</t>
  </si>
  <si>
    <t xml:space="preserve">  (billion 2009 chain-weighted dollars)</t>
  </si>
  <si>
    <t>ATE000:gdp_JF_US</t>
  </si>
  <si>
    <t xml:space="preserve">    United States</t>
  </si>
  <si>
    <t>ATE000:gdp_JF_Canada</t>
  </si>
  <si>
    <t xml:space="preserve">    Canada</t>
  </si>
  <si>
    <t>ATE000:gdp_JF_Central_A</t>
  </si>
  <si>
    <t xml:space="preserve">    Central America</t>
  </si>
  <si>
    <t>ATE000:gdp_JF_South_Am</t>
  </si>
  <si>
    <t xml:space="preserve">    South America</t>
  </si>
  <si>
    <t>ATE000:gdp_JF_Europe</t>
  </si>
  <si>
    <t xml:space="preserve">    Europe</t>
  </si>
  <si>
    <t>ATE000:gdp_JF_Africa</t>
  </si>
  <si>
    <t xml:space="preserve">    Africa</t>
  </si>
  <si>
    <t>ATE000:gdp_JF_Mideast</t>
  </si>
  <si>
    <t xml:space="preserve">    Mideast</t>
  </si>
  <si>
    <t>ATE000:gdp_JF_Russia</t>
  </si>
  <si>
    <t xml:space="preserve">    Commonwealth of Independent States</t>
  </si>
  <si>
    <t>ATE000:gdp_JF_China</t>
  </si>
  <si>
    <t xml:space="preserve">    China</t>
  </si>
  <si>
    <t>ATE000:gdp_JF_NE_Asia</t>
  </si>
  <si>
    <t xml:space="preserve">    Northeast Asia</t>
  </si>
  <si>
    <t>ATE000:gdp_JF_SE_Asia</t>
  </si>
  <si>
    <t xml:space="preserve">    Southeast Asia</t>
  </si>
  <si>
    <t>ATE000:gdp_JF_SW_Asia</t>
  </si>
  <si>
    <t xml:space="preserve">    Southwest Asia</t>
  </si>
  <si>
    <t>ATE000:gdp_JF_Oceania</t>
  </si>
  <si>
    <t xml:space="preserve">    Oceania</t>
  </si>
  <si>
    <t xml:space="preserve">  Population (millions)</t>
  </si>
  <si>
    <t>ATE000:pop_JF_US</t>
  </si>
  <si>
    <t>ATE000:pop_JF_Canada</t>
  </si>
  <si>
    <t>ATE000:pop_JF_Central_A</t>
  </si>
  <si>
    <t>ATE000:pop_JF_South_Am</t>
  </si>
  <si>
    <t>ATE000:pop_JF_Europe</t>
  </si>
  <si>
    <t>ATE000:pop_JF_Africa</t>
  </si>
  <si>
    <t>ATE000:pop_JF_Mideast</t>
  </si>
  <si>
    <t>ATE000:pop_JF_Russia</t>
  </si>
  <si>
    <t>ATE000:pop_JF_China</t>
  </si>
  <si>
    <t>ATE000:pop_JF_NE_Asia</t>
  </si>
  <si>
    <t>ATE000:pop_JF_SE_Asia</t>
  </si>
  <si>
    <t>ATE000:pop_JF_SW_Asia</t>
  </si>
  <si>
    <t>ATE000:pop_JF_Oceania</t>
  </si>
  <si>
    <t>Travel Demand</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</si>
  <si>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</si>
  <si>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</si>
  <si>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</si>
  <si>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</si>
  <si>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</si>
  <si>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</si>
  <si>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</si>
  <si>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</si>
  <si>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</si>
  <si>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</si>
  <si>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</si>
  <si>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</si>
  <si>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</si>
  <si>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</si>
  <si>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</si>
  <si>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</si>
  <si>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</si>
  <si>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</si>
  <si>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</si>
  <si>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</si>
  <si>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</si>
  <si>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</si>
  <si>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</si>
  <si>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</si>
  <si>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</si>
  <si>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</si>
  <si>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</si>
  <si>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</si>
  <si>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</si>
  <si>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</si>
  <si>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</si>
  <si>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</si>
  <si>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</si>
  <si>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</si>
  <si>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</si>
  <si>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</si>
  <si>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</si>
  <si>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</si>
  <si>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</si>
  <si>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</si>
  <si>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</si>
  <si>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</si>
  <si>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</si>
  <si>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</si>
  <si>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</si>
  <si>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</si>
  <si>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</si>
  <si>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</si>
  <si>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</si>
  <si>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</si>
  <si>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</si>
  <si>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</si>
  <si>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</si>
  <si>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</si>
  <si>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</si>
  <si>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</si>
  <si>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</si>
  <si>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</si>
  <si>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Seat Miles Demanded (billion miles)</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</si>
  <si>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</si>
  <si>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</si>
  <si>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</si>
  <si>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</si>
  <si>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</si>
  <si>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</si>
  <si>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</si>
  <si>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</si>
  <si>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</si>
  <si>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</si>
  <si>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</si>
  <si>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</si>
  <si>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</si>
  <si>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</si>
  <si>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</si>
  <si>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</si>
  <si>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</si>
  <si>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</si>
  <si>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</si>
  <si>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</si>
  <si>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</si>
  <si>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</si>
  <si>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</si>
  <si>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</si>
  <si>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</si>
  <si>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</si>
  <si>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</si>
  <si>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</si>
  <si>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</si>
  <si>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</si>
  <si>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</si>
  <si>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</si>
  <si>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</si>
  <si>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</si>
  <si>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Sales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</si>
  <si>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</si>
  <si>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</si>
  <si>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</si>
  <si>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</si>
  <si>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</si>
  <si>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</si>
  <si>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</si>
  <si>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</si>
  <si>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</si>
  <si>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</si>
  <si>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</si>
  <si>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</si>
  <si>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</si>
  <si>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</si>
  <si>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</si>
  <si>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</si>
  <si>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</si>
  <si>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</si>
  <si>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</si>
  <si>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</si>
  <si>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</si>
  <si>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</si>
  <si>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</si>
  <si>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</si>
  <si>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</si>
  <si>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</si>
  <si>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</si>
  <si>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</si>
  <si>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</si>
  <si>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</si>
  <si>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</si>
  <si>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</si>
  <si>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</si>
  <si>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</si>
  <si>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</si>
  <si>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</si>
  <si>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</si>
  <si>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</si>
  <si>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</si>
  <si>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</si>
  <si>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</si>
  <si>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</si>
  <si>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</si>
  <si>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</si>
  <si>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</si>
  <si>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</si>
  <si>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</si>
  <si>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</si>
  <si>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</si>
  <si>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</si>
  <si>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</si>
  <si>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</si>
  <si>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</si>
  <si>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Total World</t>
  </si>
  <si>
    <t>Advanced Technology Penetration</t>
  </si>
  <si>
    <t>ATE000:la_gen_tech_1</t>
  </si>
  <si>
    <t xml:space="preserve">  General Technology 1</t>
  </si>
  <si>
    <t>- -</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</si>
  <si>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</si>
  <si>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</si>
  <si>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</si>
  <si>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</si>
  <si>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</si>
  <si>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</si>
  <si>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</si>
  <si>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</si>
  <si>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</si>
  <si>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</si>
  <si>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</si>
  <si>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</si>
  <si>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</si>
  <si>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</si>
  <si>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</si>
  <si>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</si>
  <si>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</si>
  <si>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</si>
  <si>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</si>
  <si>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</si>
  <si>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</si>
  <si>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</si>
  <si>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</si>
  <si>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</si>
  <si>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</si>
  <si>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</si>
  <si>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</si>
  <si>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</si>
  <si>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</si>
  <si>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</si>
  <si>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</si>
  <si>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</si>
  <si>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</si>
  <si>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</si>
  <si>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</si>
  <si>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</si>
  <si>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</si>
  <si>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</si>
  <si>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</si>
  <si>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</si>
  <si>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</si>
  <si>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</si>
  <si>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</si>
  <si>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</si>
  <si>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</si>
  <si>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</si>
  <si>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</si>
  <si>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</si>
  <si>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</si>
  <si>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</si>
  <si>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Btu = British thermal unit.</t>
  </si>
  <si>
    <t xml:space="preserve">   - - = Not applicable.</t>
  </si>
  <si>
    <t xml:space="preserve">   Sources:  2012 and 2013 values derived using:  U.S. Department of Transportation,</t>
  </si>
  <si>
    <t>RSPA, Air Carrier Statistics Monthly, December 2009/2008 (Washington, DC, December 2009); Department of Defense, Defense</t>
  </si>
  <si>
    <t>Fuel Supply Center, Factbook (January 2010); and U.S. Energy Information Administration (EIA), AEO2015 National Energy</t>
  </si>
  <si>
    <t>Modeling System run ref2015.d021915a.  Projections:  EIA AEO2015 National Energy Modeling System run ref2015.d021915a.</t>
  </si>
  <si>
    <t>sold within the U.S.  We assume one half of all international</t>
  </si>
  <si>
    <t>flights are made by aircraft sold within the U.S.</t>
  </si>
  <si>
    <t>As we lack data on the breakdown of domestic vs. internaitonal</t>
  </si>
  <si>
    <t>freight by air, we assume the percentage is the same as that</t>
  </si>
  <si>
    <t>for passenger aircraft.</t>
  </si>
  <si>
    <t>Aircraft</t>
  </si>
  <si>
    <t>Energy Information Administration</t>
  </si>
  <si>
    <t>Table 48</t>
  </si>
  <si>
    <t>http://www.eia.gov/forecasts/aeo/tables_ref.cfm</t>
  </si>
  <si>
    <t>Rail</t>
  </si>
  <si>
    <t>Ships</t>
  </si>
  <si>
    <t>Motorbikes</t>
  </si>
  <si>
    <t>We assume all passenger HDVs (buses) used in the U.S. were sold</t>
  </si>
  <si>
    <t>within the U.S.</t>
  </si>
  <si>
    <t>FTE000</t>
  </si>
  <si>
    <t>50. Freight Transportation Energy Use</t>
  </si>
  <si>
    <t xml:space="preserve"> Technology and Fuel Type</t>
  </si>
  <si>
    <t>Existing Trucks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</si>
  <si>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</si>
  <si>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</si>
  <si>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</si>
  <si>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</si>
  <si>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</si>
  <si>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</si>
  <si>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</si>
  <si>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</si>
  <si>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</si>
  <si>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</si>
  <si>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FTE000:lm_vmt_stk_total</t>
  </si>
  <si>
    <t xml:space="preserve">        Light Medium Subtotal</t>
  </si>
  <si>
    <t xml:space="preserve">    Medium</t>
  </si>
  <si>
    <t>FTE000:ca_Diesel</t>
  </si>
  <si>
    <t>FTE000:ca_Gasoline</t>
  </si>
  <si>
    <t>FTE000:ca_LiquefiedPetr</t>
  </si>
  <si>
    <t>FTE000:ca_CompressedNat</t>
  </si>
  <si>
    <t>FTE000:ca_MediumSubtota</t>
  </si>
  <si>
    <t xml:space="preserve">        Medium Subtotal</t>
  </si>
  <si>
    <t xml:space="preserve">    Heavy</t>
  </si>
  <si>
    <t>FTE000:da_Diesel</t>
  </si>
  <si>
    <t>FTE000:da_Gasoline</t>
  </si>
  <si>
    <t>FTE000:da_LiquefiedPetr</t>
  </si>
  <si>
    <t>FTE000:da_CompressedNat</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</si>
  <si>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</si>
  <si>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</si>
  <si>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</si>
  <si>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</si>
  <si>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</si>
  <si>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</si>
  <si>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</si>
  <si>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</si>
  <si>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</si>
  <si>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FTE000:lm_use_stk_total</t>
  </si>
  <si>
    <t>FTE000:ea_Diesel</t>
  </si>
  <si>
    <t>FTE000:ea_Gasoline</t>
  </si>
  <si>
    <t>FTE000:ea_LiquefiedPetr</t>
  </si>
  <si>
    <t>FTE000:ea_CompressedNat</t>
  </si>
  <si>
    <t>FTE000:ea_MediumSubtota</t>
  </si>
  <si>
    <t>FTE000:fa_Diesel</t>
  </si>
  <si>
    <t>FTE000:fa_Gasoline</t>
  </si>
  <si>
    <t>FTE000:fa_LiquefiedPetr</t>
  </si>
  <si>
    <t>FTE000:fa_CompressedNat</t>
  </si>
  <si>
    <t>FTE000:fa_HeavySubtotal</t>
  </si>
  <si>
    <t xml:space="preserve">    Light Medium, Medium, and Heavy Total</t>
  </si>
  <si>
    <t>FTE000:ga_Diesel</t>
  </si>
  <si>
    <t>FTE000:ga_Gasoline</t>
  </si>
  <si>
    <t>FTE000:ga_LiquefiedPetr</t>
  </si>
  <si>
    <t>FTE000:ga_CompressedNat</t>
  </si>
  <si>
    <t>FTE000:ga_Total</t>
  </si>
  <si>
    <t xml:space="preserve">        Total</t>
  </si>
  <si>
    <t xml:space="preserve">  Fuel Efficiency (miles per gallon)</t>
  </si>
  <si>
    <t>FTE000:lm_mpg_stk_Dies</t>
  </si>
  <si>
    <t>FTE000:lm_mpg_stk_Gas</t>
  </si>
  <si>
    <t>FTE000:lm_mpg_stk_Liq</t>
  </si>
  <si>
    <t>FTE000:lm_mpg_stk_NGas</t>
  </si>
  <si>
    <t>FTE000:lm_mpg_stk_total</t>
  </si>
  <si>
    <t xml:space="preserve">        Light Medium Average</t>
  </si>
  <si>
    <t>FTE000:ha_Diesel</t>
  </si>
  <si>
    <t>FTE000:ha_Gasoline</t>
  </si>
  <si>
    <t>FTE000:ha_LiquefiedPetr</t>
  </si>
  <si>
    <t>FTE000:ha_CompressedNat</t>
  </si>
  <si>
    <t>FTE000:ha_MediumAverage</t>
  </si>
  <si>
    <t xml:space="preserve">        Medium Average</t>
  </si>
  <si>
    <t>FTE000:ia_Diesel</t>
  </si>
  <si>
    <t>FTE000:ia_Gasoline</t>
  </si>
  <si>
    <t>FTE000:ia_LiquefiedPetr</t>
  </si>
  <si>
    <t>FTE000:ia_CompressedNat</t>
  </si>
  <si>
    <t>FTE000:ia_HeavyAverage</t>
  </si>
  <si>
    <t xml:space="preserve">        Heavy Average</t>
  </si>
  <si>
    <t>FTE000:ia_Average</t>
  </si>
  <si>
    <t xml:space="preserve">    Average</t>
  </si>
  <si>
    <t xml:space="preserve">  Stock (millions)</t>
  </si>
  <si>
    <t>FTE000:lm_stk_stk_Dies</t>
  </si>
  <si>
    <t>FTE000:lm_stk_stk_Gas</t>
  </si>
  <si>
    <t>FTE000:lm_stk_stk_Liq</t>
  </si>
  <si>
    <t>FTE000:lm_stk_stk_NGas</t>
  </si>
  <si>
    <t>FTE000:lm_stk_stk_total</t>
  </si>
  <si>
    <t>FTE000:ja_Diesel</t>
  </si>
  <si>
    <t>FTE000:ja_Gasoline</t>
  </si>
  <si>
    <t>FTE000:ja_LiquefiedPetr</t>
  </si>
  <si>
    <t>FTE000:ja_CompressedNat</t>
  </si>
  <si>
    <t>FTE000:ja_MediumSubtota</t>
  </si>
  <si>
    <t>FTE000:ka_Diesel</t>
  </si>
  <si>
    <t>FTE000:ka_Gasoline</t>
  </si>
  <si>
    <t>FTE000:ka_LiquefiedPetr</t>
  </si>
  <si>
    <t>FTE000:ka_CompressedNat</t>
  </si>
  <si>
    <t>FTE000:ka_HeavySubtotal</t>
  </si>
  <si>
    <t>FTE000:ka_TotalStock</t>
  </si>
  <si>
    <t xml:space="preserve">    Total Stock</t>
  </si>
  <si>
    <t>New Trucks by Size Class</t>
  </si>
  <si>
    <t>FTE000:lm_mpg_new_Dies</t>
  </si>
  <si>
    <t>FTE000:lm_mpg_new_Gas</t>
  </si>
  <si>
    <t>FTE000:lm_mpg_new_Liq</t>
  </si>
  <si>
    <t>FTE000:lm_mpg_new_NGas</t>
  </si>
  <si>
    <t>FTE000:lm_mpg_new_total</t>
  </si>
  <si>
    <t>FTE000:ma_Diesel</t>
  </si>
  <si>
    <t>FTE000:ma_Gasoline</t>
  </si>
  <si>
    <t>FTE000:ma_LiquefiedPetr</t>
  </si>
  <si>
    <t>FTE000:ma_CompressedNat</t>
  </si>
  <si>
    <t>FTE000:ma_MediumAverage</t>
  </si>
  <si>
    <t>FTE000:na_Diesel</t>
  </si>
  <si>
    <t>FTE000:na_Gasoline</t>
  </si>
  <si>
    <t>FTE000:na_LiquefiedPetr</t>
  </si>
  <si>
    <t>FTE000:na_CompressedNat</t>
  </si>
  <si>
    <t>FTE000:na_HeavyAverage</t>
  </si>
  <si>
    <t>FTE000:na_Average</t>
  </si>
  <si>
    <t xml:space="preserve">  Sales (thousands)</t>
  </si>
  <si>
    <t>FTE000:lm_sal_new_Dies</t>
  </si>
  <si>
    <t>FTE000:lm_sal_new_Gas</t>
  </si>
  <si>
    <t>FTE000:lm_sal_new_Liq</t>
  </si>
  <si>
    <t>FTE000:lm_sal_new_NGas</t>
  </si>
  <si>
    <t>FTE000:lm_sal_new_total</t>
  </si>
  <si>
    <t>FTE000:oa_Diesel</t>
  </si>
  <si>
    <t>FTE000:oa_Gasoline</t>
  </si>
  <si>
    <t>FTE000:oa_LiquefiedPetr</t>
  </si>
  <si>
    <t>FTE000:oa_CompressedNat</t>
  </si>
  <si>
    <t>FTE000:oa_MediumSubtota</t>
  </si>
  <si>
    <t>FTE000:pa_Diesel</t>
  </si>
  <si>
    <t>FTE000:pa_Gasoline</t>
  </si>
  <si>
    <t>FTE000:pa_LiquefiedPetr</t>
  </si>
  <si>
    <t>FTE000:pa_CompressedNat</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</si>
  <si>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</si>
  <si>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</si>
  <si>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</si>
  <si>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</si>
  <si>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</si>
  <si>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</si>
  <si>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</si>
  <si>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</si>
  <si>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</si>
  <si>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</si>
  <si>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</si>
  <si>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</si>
  <si>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</si>
  <si>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</si>
  <si>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</si>
  <si>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</si>
  <si>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</si>
  <si>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</si>
  <si>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</si>
  <si>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</si>
  <si>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</si>
  <si>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</si>
  <si>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</si>
  <si>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</si>
  <si>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</si>
  <si>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</si>
  <si>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</si>
  <si>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</si>
  <si>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</si>
  <si>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</si>
  <si>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</si>
  <si>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</si>
  <si>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</si>
  <si>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</si>
  <si>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</si>
  <si>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</si>
  <si>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</si>
  <si>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Note:  Includes estimated consumption for petroleum and other liquids.  Totals may not equal sum of components due to independent rounding.</t>
  </si>
  <si>
    <t xml:space="preserve">   Sources:  2012 and 2013 values derived using:  Oak Ridge National Laboratory,</t>
  </si>
  <si>
    <t>Transportation Energy Data Book:  Edition 33 (Oak Ridge, TN, July 2014);</t>
  </si>
  <si>
    <t>U.S. Department of Commerce, Bureau of the Census, "Vehicle Inventory and Use Survey," EC02TV (Washington, DC, December 2004);</t>
  </si>
  <si>
    <t>Federal Highway Administration, Highway Statistics 2012 (Washington, DC, January 2014); U.S. Department of</t>
  </si>
  <si>
    <t>Transportation, Surface Transportation Board, Annual Reports R-1 Selected Schedules and Complete Annual Reports;</t>
  </si>
  <si>
    <t>U.S. Department of Defense, U.S Army Corps of Engineers, 2011 Waterborne Commerce in the United States, Part 5;</t>
  </si>
  <si>
    <t>and Energy Information Administration (EIA), AEO2015 National Energy Modeling System run ref2015.d021915a.</t>
  </si>
  <si>
    <t>Projections:  EIA, AEO2015 National Energy Modeling System run ref2015.d021915a.</t>
  </si>
  <si>
    <t>We assume all recreational boats used within the U.S. are sold within</t>
  </si>
  <si>
    <t>We assume all domestic flights are made by aircraft</t>
  </si>
  <si>
    <t>For freight, we assume all domestic shipping is carried out by ships sold</t>
  </si>
  <si>
    <t>within the U.S. and one half of international shipping is carried out by</t>
  </si>
  <si>
    <t>ships sold within the U.S.</t>
  </si>
  <si>
    <t>the U.S.</t>
  </si>
  <si>
    <t>Table 50</t>
  </si>
  <si>
    <t>Table 1-58: Freight Activity in the United States: 1993, 1997, 2002 and 2007</t>
  </si>
  <si>
    <t>Mode of transportation</t>
  </si>
  <si>
    <t>Value (billion $)</t>
  </si>
  <si>
    <t>Tons (millions)</t>
  </si>
  <si>
    <r>
      <t>Ton-miles</t>
    </r>
    <r>
      <rPr>
        <b/>
        <vertAlign val="superscript"/>
        <sz val="11"/>
        <rFont val="Arial Narrow"/>
        <family val="2"/>
      </rPr>
      <t>c</t>
    </r>
    <r>
      <rPr>
        <b/>
        <sz val="11"/>
        <rFont val="Arial Narrow"/>
        <family val="2"/>
      </rPr>
      <t xml:space="preserve"> (billions)</t>
    </r>
  </si>
  <si>
    <r>
      <t>Percent change (1997-2007)</t>
    </r>
    <r>
      <rPr>
        <b/>
        <vertAlign val="superscript"/>
        <sz val="11"/>
        <rFont val="Arial Narrow"/>
        <family val="2"/>
      </rPr>
      <t>d</t>
    </r>
  </si>
  <si>
    <t>TOTAL all modes</t>
  </si>
  <si>
    <t>Single modes, total</t>
  </si>
  <si>
    <r>
      <t>Truck</t>
    </r>
    <r>
      <rPr>
        <vertAlign val="superscript"/>
        <sz val="11"/>
        <rFont val="Arial Narrow"/>
        <family val="2"/>
      </rPr>
      <t>a</t>
    </r>
  </si>
  <si>
    <t>For-hire truck</t>
  </si>
  <si>
    <t>Private truck</t>
  </si>
  <si>
    <t>Water</t>
  </si>
  <si>
    <t>Shallow draft</t>
  </si>
  <si>
    <t>Great Lakes</t>
  </si>
  <si>
    <t>S</t>
  </si>
  <si>
    <t xml:space="preserve">           S</t>
  </si>
  <si>
    <t>U</t>
  </si>
  <si>
    <t>Deep draft</t>
  </si>
  <si>
    <t>Air (includes truck and air)</t>
  </si>
  <si>
    <r>
      <t>Pipeline</t>
    </r>
    <r>
      <rPr>
        <vertAlign val="superscript"/>
        <sz val="11"/>
        <rFont val="Arial Narrow"/>
        <family val="2"/>
      </rPr>
      <t>b</t>
    </r>
  </si>
  <si>
    <t>Multiple modes, total</t>
  </si>
  <si>
    <t>Parcel, U.S. Postal Service or courier</t>
  </si>
  <si>
    <t>Truck and rail</t>
  </si>
  <si>
    <t>Truck and water</t>
  </si>
  <si>
    <t>Rail and water</t>
  </si>
  <si>
    <t>Other multiple modes</t>
  </si>
  <si>
    <t>Other / unknown modes, total</t>
  </si>
  <si>
    <r>
      <t>KEY:</t>
    </r>
    <r>
      <rPr>
        <sz val="9"/>
        <rFont val="Arial"/>
        <family val="2"/>
      </rPr>
      <t xml:space="preserve">  R = revised; S = data are not published because of high sampling variability or other reasons; U = data are unavailable.</t>
    </r>
  </si>
  <si>
    <r>
      <t>a</t>
    </r>
    <r>
      <rPr>
        <vertAlign val="superscript"/>
        <sz val="9"/>
        <rFont val="Arial"/>
        <family val="2"/>
      </rPr>
      <t xml:space="preserve"> </t>
    </r>
    <r>
      <rPr>
        <sz val="9"/>
        <rFont val="Arial"/>
        <family val="2"/>
      </rPr>
      <t xml:space="preserve">Truck as a single mode includes shipments that went by private truck only, for-hire truck only, or a combination of both. </t>
    </r>
  </si>
  <si>
    <r>
      <t xml:space="preserve">b </t>
    </r>
    <r>
      <rPr>
        <sz val="9"/>
        <rFont val="Arial"/>
        <family val="2"/>
      </rPr>
      <t>1993 and 1997 data exclude most shipments of crude oil. 2002 and 2007 data exclude shipments of crude petroleum.</t>
    </r>
  </si>
  <si>
    <r>
      <t xml:space="preserve">c </t>
    </r>
    <r>
      <rPr>
        <sz val="9"/>
        <rFont val="Arial"/>
        <family val="2"/>
      </rPr>
      <t>Ton-miles estimates are based on estimated distances traveled along a modeled transportation network.</t>
    </r>
  </si>
  <si>
    <r>
      <t xml:space="preserve">d  </t>
    </r>
    <r>
      <rPr>
        <sz val="9"/>
        <rFont val="Arial"/>
        <family val="2"/>
      </rPr>
      <t>Percent change has been revised in conjuction with 2007 data.</t>
    </r>
  </si>
  <si>
    <t>NOTES</t>
  </si>
  <si>
    <t>Numbers may not add to totals due to rounding. Value-of-shipment estimates are reported in current prices. Coverage for the 2002 and 2007 Commodity Flow Survey (CFS) differs from the previous surveys due to a change from the 1997 Standard Industrial Classification (SIC) system to the North American Industry Classification System (NAICS) and other survey improvements. The 2007 estimates are derived using an improved methodology of estimation.</t>
  </si>
  <si>
    <t>SOURCES</t>
  </si>
  <si>
    <t xml:space="preserve">                                                                                                                                                                                                                                                                                   </t>
  </si>
  <si>
    <r>
      <t xml:space="preserve">1993 and 1997: U.S. Department of Transportation, Bureau of Transportation Statistics and U.S. Department of Commerce, Census Bureau, </t>
    </r>
    <r>
      <rPr>
        <i/>
        <sz val="9"/>
        <rFont val="Arial"/>
        <family val="2"/>
      </rPr>
      <t xml:space="preserve">1997 Commodity Flow Survey: United States </t>
    </r>
    <r>
      <rPr>
        <sz val="9"/>
        <rFont val="Arial"/>
        <family val="2"/>
      </rPr>
      <t>(Washington, DC: December 1999), table 1b</t>
    </r>
    <r>
      <rPr>
        <i/>
        <sz val="9"/>
        <rFont val="Arial"/>
        <family val="2"/>
      </rPr>
      <t>.</t>
    </r>
  </si>
  <si>
    <r>
      <t xml:space="preserve">2002: U.S Department of Transportation, Bureau of Transportation Statistics and U.S. Department of Commerce, Census Bureau, </t>
    </r>
    <r>
      <rPr>
        <i/>
        <sz val="9"/>
        <rFont val="Arial"/>
        <family val="2"/>
      </rPr>
      <t>2002 Commodity Flow Survey: United States</t>
    </r>
    <r>
      <rPr>
        <sz val="9"/>
        <rFont val="Arial"/>
        <family val="2"/>
      </rPr>
      <t xml:space="preserve"> (Washington, DC: December 2004), table 1a. </t>
    </r>
  </si>
  <si>
    <r>
      <t xml:space="preserve">2007: U.S Department of Transportation, Bureau of Transportation Statistics and U.S. Department of Commerce, Census Bureau, </t>
    </r>
    <r>
      <rPr>
        <i/>
        <sz val="9"/>
        <rFont val="Arial"/>
        <family val="2"/>
      </rPr>
      <t xml:space="preserve">2007 Commodity Flow Survey: United States, Final Release </t>
    </r>
    <r>
      <rPr>
        <sz val="9"/>
        <rFont val="Arial"/>
        <family val="2"/>
      </rPr>
      <t>(Washington, DC: December 2009), table 1, available at http://www.bts.gov/publications/commodity_flow_survey/ as of December 28, 2009.</t>
    </r>
  </si>
  <si>
    <t>Table 1-60:  Value of U.S. Land Exports to and Imports from Canada and Mexico by Mode ($ millions)</t>
  </si>
  <si>
    <t>1994</t>
  </si>
  <si>
    <t>1995</t>
  </si>
  <si>
    <t>1996</t>
  </si>
  <si>
    <t>1997</t>
  </si>
  <si>
    <t>1998</t>
  </si>
  <si>
    <t>1999</t>
  </si>
  <si>
    <t>2000</t>
  </si>
  <si>
    <t>2001</t>
  </si>
  <si>
    <t>2002</t>
  </si>
  <si>
    <t>2003</t>
  </si>
  <si>
    <t>Exports to Canada, total</t>
  </si>
  <si>
    <t>Truck</t>
  </si>
  <si>
    <t>Pipeline</t>
  </si>
  <si>
    <r>
      <t>Other</t>
    </r>
    <r>
      <rPr>
        <vertAlign val="superscript"/>
        <sz val="11"/>
        <rFont val="Arial Narrow"/>
        <family val="2"/>
      </rPr>
      <t>a</t>
    </r>
  </si>
  <si>
    <r>
      <t>Mail</t>
    </r>
    <r>
      <rPr>
        <vertAlign val="superscript"/>
        <sz val="11"/>
        <rFont val="Arial Narrow"/>
        <family val="2"/>
      </rPr>
      <t>b</t>
    </r>
  </si>
  <si>
    <t>Exports to Mexico, total</t>
  </si>
  <si>
    <r>
      <t>Mail</t>
    </r>
    <r>
      <rPr>
        <vertAlign val="superscript"/>
        <sz val="11"/>
        <rFont val="Arial Narrow"/>
        <family val="2"/>
      </rPr>
      <t>c</t>
    </r>
  </si>
  <si>
    <t>Imports from Canada, total</t>
  </si>
  <si>
    <t>Mail</t>
  </si>
  <si>
    <r>
      <t>FTZ</t>
    </r>
    <r>
      <rPr>
        <vertAlign val="superscript"/>
        <sz val="11"/>
        <rFont val="Arial Narrow"/>
        <family val="2"/>
      </rPr>
      <t>d</t>
    </r>
  </si>
  <si>
    <t>Imports from Mexico, total</t>
  </si>
  <si>
    <r>
      <t>a</t>
    </r>
    <r>
      <rPr>
        <i/>
        <vertAlign val="superscript"/>
        <sz val="9"/>
        <rFont val="Arial"/>
        <family val="2"/>
      </rPr>
      <t xml:space="preserve"> </t>
    </r>
    <r>
      <rPr>
        <i/>
        <sz val="9"/>
        <rFont val="Arial"/>
        <family val="2"/>
      </rPr>
      <t>Other</t>
    </r>
    <r>
      <rPr>
        <sz val="9"/>
        <rFont val="Arial"/>
        <family val="2"/>
      </rPr>
      <t xml:space="preserve"> includes "flyaway aircraft" or aircraft moving under their own power (i.e., aircraft moving from the manufacturer to a customer and not carrying any freight), powerhouse (electricity), vessels moving under their own power, pedestrians carrying freight, and unknown and miscellaneous.</t>
    </r>
  </si>
  <si>
    <r>
      <t>b</t>
    </r>
    <r>
      <rPr>
        <sz val="9"/>
        <rFont val="Arial"/>
        <family val="2"/>
      </rPr>
      <t xml:space="preserve"> </t>
    </r>
    <r>
      <rPr>
        <i/>
        <sz val="9"/>
        <rFont val="Arial"/>
        <family val="2"/>
      </rPr>
      <t>Mail</t>
    </r>
    <r>
      <rPr>
        <sz val="9"/>
        <rFont val="Arial"/>
        <family val="2"/>
      </rPr>
      <t xml:space="preserve"> shipments data for several years prior to May 2004 were not compiled correctly resulting in undercounts.</t>
    </r>
  </si>
  <si>
    <r>
      <t>c</t>
    </r>
    <r>
      <rPr>
        <sz val="9"/>
        <rFont val="Arial"/>
        <family val="2"/>
      </rPr>
      <t xml:space="preserve"> Beginning in January 1996, new edit checks were added in the processing of the these data. Because of these checks, the number of </t>
    </r>
    <r>
      <rPr>
        <i/>
        <sz val="9"/>
        <rFont val="Arial"/>
        <family val="2"/>
      </rPr>
      <t>Mail</t>
    </r>
    <r>
      <rPr>
        <sz val="9"/>
        <rFont val="Arial"/>
        <family val="2"/>
      </rPr>
      <t xml:space="preserve"> export shipments from the United States to Mexico declined sharply between 1995 and 1996. The Census Bureau found that a number of </t>
    </r>
    <r>
      <rPr>
        <i/>
        <sz val="9"/>
        <rFont val="Arial"/>
        <family val="2"/>
      </rPr>
      <t>Rail</t>
    </r>
    <r>
      <rPr>
        <sz val="9"/>
        <rFont val="Arial"/>
        <family val="2"/>
      </rPr>
      <t xml:space="preserve"> shipments were misidentified as </t>
    </r>
    <r>
      <rPr>
        <i/>
        <sz val="9"/>
        <rFont val="Arial"/>
        <family val="2"/>
      </rPr>
      <t>Mail</t>
    </r>
    <r>
      <rPr>
        <sz val="9"/>
        <rFont val="Arial"/>
        <family val="2"/>
      </rPr>
      <t xml:space="preserve"> shipments in 1994 and 1995, although the exact proportion of these is unknown.</t>
    </r>
  </si>
  <si>
    <r>
      <t xml:space="preserve">d </t>
    </r>
    <r>
      <rPr>
        <sz val="9"/>
        <rFont val="Arial"/>
        <family val="2"/>
      </rPr>
      <t>Foreign Trade Zones (</t>
    </r>
    <r>
      <rPr>
        <i/>
        <sz val="9"/>
        <rFont val="Arial"/>
        <family val="2"/>
      </rPr>
      <t>FTZ</t>
    </r>
    <r>
      <rPr>
        <sz val="9"/>
        <rFont val="Arial"/>
        <family val="2"/>
      </rPr>
      <t xml:space="preserve">s) were added as a mode of transport for land import shipments beginning in April 1995. Although </t>
    </r>
    <r>
      <rPr>
        <i/>
        <sz val="9"/>
        <rFont val="Arial"/>
        <family val="2"/>
      </rPr>
      <t>FTZ</t>
    </r>
    <r>
      <rPr>
        <sz val="9"/>
        <rFont val="Arial"/>
        <family val="2"/>
      </rPr>
      <t xml:space="preserve">s are being treated as a mode of transportation in the Transborder Surface Freight Data, the actual mode for a specific shipment into or out of an </t>
    </r>
    <r>
      <rPr>
        <i/>
        <sz val="9"/>
        <rFont val="Arial"/>
        <family val="2"/>
      </rPr>
      <t>FTZ</t>
    </r>
    <r>
      <rPr>
        <sz val="9"/>
        <rFont val="Arial"/>
        <family val="2"/>
      </rPr>
      <t xml:space="preserve"> is unknown because U.S. Customs does not collect this information.</t>
    </r>
  </si>
  <si>
    <t>Shipments that neither originate nor terminate in the United States (i.e., in transit, in-bond shipments) are not included here, although they use the U.S. transportation system. These shipments are usually part of Mexico-Canada trade, and simply pass through the United States. Transshipments, however, are included in 1994, 1995, and 1996; these are shipments that entered or exited the United States by way of a Customs port on the northern or southern border, but whose origin or destination was a country other than Canada or Mexico. Starting in 1997, transshipments are excluded. Users should note these differences before comparing figures for 1994-96 with 1997 and subsequent year data. Data exclude export shipments valued at less than $2,500 and import shipments valued at less than $1,250.</t>
  </si>
  <si>
    <t>Component numbers may not add to totals due to rounding.</t>
  </si>
  <si>
    <t>SOURCE</t>
  </si>
  <si>
    <r>
      <t xml:space="preserve">U.S. Department of Transportation, Bureau of Transportation Statistics, </t>
    </r>
    <r>
      <rPr>
        <i/>
        <sz val="9"/>
        <rFont val="Arial"/>
        <family val="2"/>
      </rPr>
      <t>Transborder Freight Data</t>
    </r>
    <r>
      <rPr>
        <sz val="9"/>
        <rFont val="Arial"/>
        <family val="2"/>
      </rPr>
      <t>, available at  http://transborder.bts.gov/programs/international/transborder/TBDR_QA.html as of Dec. 9, 2013.</t>
    </r>
  </si>
  <si>
    <t>We assume all passenger rail is provided by trains sold within the U.S.</t>
  </si>
  <si>
    <t>We assume one half of international freight rail is provided by</t>
  </si>
  <si>
    <t>freight trains sold within the U.S.</t>
  </si>
  <si>
    <t>by trucks sold within the U.S.</t>
  </si>
  <si>
    <t>We assume one half of international freight shipped by HDV is provided</t>
  </si>
  <si>
    <t>We assume all LDVs used within the U.S. were sold within the U.S.</t>
  </si>
  <si>
    <t>We assume all motorbikes used within the U.S. were sold within the U.S.</t>
  </si>
  <si>
    <t>Freight HDVs and Freight Rail</t>
  </si>
  <si>
    <t>Bureau of Transportation Statistics</t>
  </si>
  <si>
    <t>National Transportation Statistics</t>
  </si>
  <si>
    <t>Tables 58 and 60</t>
  </si>
  <si>
    <t>http://www.rita.dot.gov/bts/sites/rita.dot.gov.bts/files/publications/national_transportation_statistics/index.html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</si>
</sst>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
    <numFmt numFmtId="171" formatCode="#,##0.0"/>
    <numFmt numFmtId="172" formatCode="&quot;(R) &quot;###0;&quot;(R) &quot;\-###0;&quot;(R) &quot;0"/>
    <numFmt numFmtId="173" formatCode="###0.00_)"/>
  </numFmts>
  <fonts count="29" x14ac:knownFonts="1">
    <font>
      <sz val="11"/>
      <color theme="1"/>
      <name val="Calibri"/>
      <family val="2"/>
      <scheme val="minor"/>
    </font>
    <font>
      <b/>
      <sz val="11"/>
      <color theme="1"/>
      <name val="Calibri"/>
      <family val="2"/>
      <scheme val="minor"/>
    </font>
    <font>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b/>
      <sz val="12"/>
      <name val="Arial"/>
      <family val="2"/>
    </font>
    <font>
      <sz val="10"/>
      <name val="Arial"/>
      <family val="2"/>
    </font>
    <font>
      <b/>
      <sz val="10"/>
      <name val="Arial"/>
      <family val="2"/>
    </font>
    <font>
      <b/>
      <sz val="11"/>
      <name val="Arial Narrow"/>
      <family val="2"/>
    </font>
    <font>
      <b/>
      <vertAlign val="superscript"/>
      <sz val="11"/>
      <name val="Arial Narrow"/>
      <family val="2"/>
    </font>
    <font>
      <sz val="11"/>
      <name val="Arial Narrow"/>
      <family val="2"/>
    </font>
    <font>
      <vertAlign val="superscript"/>
      <sz val="11"/>
      <name val="Arial Narrow"/>
      <family val="2"/>
    </font>
    <font>
      <b/>
      <sz val="9"/>
      <name val="Arial"/>
      <family val="2"/>
    </font>
    <font>
      <sz val="9"/>
      <name val="Arial"/>
      <family val="2"/>
    </font>
    <font>
      <b/>
      <sz val="11"/>
      <name val="Arial"/>
      <family val="2"/>
    </font>
    <font>
      <b/>
      <vertAlign val="superscript"/>
      <sz val="9"/>
      <name val="Arial"/>
      <family val="2"/>
    </font>
    <font>
      <vertAlign val="superscript"/>
      <sz val="9"/>
      <name val="Arial"/>
      <family val="2"/>
    </font>
    <font>
      <i/>
      <sz val="9"/>
      <name val="Arial"/>
      <family val="2"/>
    </font>
    <font>
      <b/>
      <sz val="12"/>
      <name val="Helv"/>
    </font>
    <font>
      <sz val="9"/>
      <name val="Helv"/>
    </font>
    <font>
      <sz val="10"/>
      <name val="Helv"/>
    </font>
    <font>
      <b/>
      <sz val="10"/>
      <name val="Helv"/>
    </font>
    <font>
      <i/>
      <vertAlign val="superscript"/>
      <sz val="9"/>
      <name val="Arial"/>
      <family val="2"/>
    </font>
    <font>
      <b/>
      <sz val="8"/>
      <name val="Arial"/>
      <family val="2"/>
    </font>
    <font>
      <sz val="8"/>
      <name val="Helv"/>
    </font>
    <font>
      <vertAlign val="superscript"/>
      <sz val="12"/>
      <name val="Helv"/>
    </font>
  </fonts>
  <fills count="5">
    <fill>
      <patternFill patternType="none"/>
    </fill>
    <fill>
      <patternFill patternType="gray125"/>
    </fill>
    <fill>
      <patternFill patternType="solid">
        <fgColor theme="0" tint="-0.249977111117893"/>
        <bgColor indexed="64"/>
      </patternFill>
    </fill>
    <fill>
      <patternFill patternType="solid">
        <fgColor theme="6" tint="0.59999389629810485"/>
        <bgColor indexed="64"/>
      </patternFill>
    </fill>
    <fill>
      <patternFill patternType="solid">
        <fgColor rgb="FFFFC000"/>
        <bgColor indexed="64"/>
      </patternFill>
    </fill>
  </fills>
  <borders count="19">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thin">
        <color indexed="64"/>
      </bottom>
      <diagonal/>
    </border>
    <border>
      <left/>
      <right/>
      <top/>
      <bottom style="thin">
        <color indexed="22"/>
      </bottom>
      <diagonal/>
    </border>
  </borders>
  <cellStyleXfs count="14">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6" fillId="0" borderId="0" applyNumberFormat="0" applyProtection="0">
      <alignment horizontal="left"/>
    </xf>
    <xf numFmtId="0" fontId="4" fillId="0" borderId="2" applyNumberFormat="0" applyProtection="0">
      <alignment wrapText="1"/>
    </xf>
    <xf numFmtId="0" fontId="3" fillId="0" borderId="3" applyNumberFormat="0" applyFont="0" applyProtection="0">
      <alignment wrapText="1"/>
    </xf>
    <xf numFmtId="0" fontId="3" fillId="0" borderId="4" applyNumberFormat="0" applyProtection="0">
      <alignment wrapText="1"/>
    </xf>
    <xf numFmtId="0" fontId="21" fillId="0" borderId="0">
      <alignment horizontal="left"/>
    </xf>
    <xf numFmtId="49" fontId="22" fillId="0" borderId="0">
      <alignment horizontal="left" vertical="center"/>
    </xf>
    <xf numFmtId="173" fontId="23" fillId="0" borderId="18" applyNumberFormat="0" applyFill="0">
      <alignment horizontal="right"/>
    </xf>
    <xf numFmtId="0" fontId="24" fillId="0" borderId="18">
      <alignment horizontal="left"/>
    </xf>
    <xf numFmtId="0" fontId="27" fillId="0" borderId="0">
      <alignment horizontal="left"/>
    </xf>
    <xf numFmtId="0" fontId="28" fillId="0" borderId="0">
      <alignment horizontal="right"/>
    </xf>
  </cellStyleXfs>
  <cellXfs count="146">
    <xf numFmtId="0" fontId="0" fillId="0" borderId="0" xfId="0"/>
    <xf numFmtId="0" fontId="1" fillId="0" borderId="0" xfId="0" applyFont="1"/>
    <xf numFmtId="0" fontId="1" fillId="0" borderId="0" xfId="0" applyFont="1" applyAlignment="1">
      <alignment horizontal="right"/>
    </xf>
    <xf numFmtId="0" fontId="0" fillId="0" borderId="0" xfId="0" applyNumberFormat="1"/>
    <xf numFmtId="0" fontId="5" fillId="0" borderId="0" xfId="0" applyFont="1"/>
    <xf numFmtId="0" fontId="6" fillId="0" borderId="0" xfId="4" applyFont="1" applyFill="1" applyBorder="1" applyAlignment="1">
      <alignment horizontal="left"/>
    </xf>
    <xf numFmtId="0" fontId="3" fillId="0" borderId="0" xfId="2" applyFont="1"/>
    <xf numFmtId="0" fontId="0" fillId="0" borderId="0" xfId="0" applyAlignment="1" applyProtection="1">
      <alignment horizontal="left"/>
    </xf>
    <xf numFmtId="0" fontId="4" fillId="0" borderId="0" xfId="0" applyFont="1" applyAlignment="1" applyProtection="1">
      <alignment horizontal="right"/>
    </xf>
    <xf numFmtId="0" fontId="4" fillId="0" borderId="1" xfId="3" applyFont="1" applyFill="1" applyBorder="1" applyAlignment="1">
      <alignment wrapText="1"/>
    </xf>
    <xf numFmtId="0" fontId="4" fillId="0" borderId="2" xfId="5" applyFont="1" applyFill="1" applyBorder="1" applyAlignment="1">
      <alignment wrapText="1"/>
    </xf>
    <xf numFmtId="164" fontId="4" fillId="0" borderId="2" xfId="5" applyNumberFormat="1" applyFill="1" applyAlignment="1">
      <alignment horizontal="right" wrapText="1"/>
    </xf>
    <xf numFmtId="165" fontId="4" fillId="0" borderId="2" xfId="5" applyNumberFormat="1" applyFill="1" applyAlignment="1">
      <alignment horizontal="right" wrapText="1"/>
    </xf>
    <xf numFmtId="0" fontId="0" fillId="0" borderId="3" xfId="6" applyFont="1" applyFill="1" applyBorder="1" applyAlignment="1">
      <alignment wrapText="1"/>
    </xf>
    <xf numFmtId="164" fontId="0" fillId="0" borderId="3" xfId="6" applyNumberFormat="1" applyFont="1" applyFill="1" applyAlignment="1">
      <alignment horizontal="right" wrapText="1"/>
    </xf>
    <xf numFmtId="165" fontId="0" fillId="0" borderId="3" xfId="6" applyNumberFormat="1" applyFont="1" applyFill="1" applyAlignment="1">
      <alignment horizontal="right" wrapText="1"/>
    </xf>
    <xf numFmtId="2" fontId="0" fillId="0" borderId="3" xfId="6" applyNumberFormat="1" applyFont="1" applyFill="1" applyAlignment="1">
      <alignment horizontal="right" wrapText="1"/>
    </xf>
    <xf numFmtId="3" fontId="0" fillId="0" borderId="3" xfId="6" applyNumberFormat="1" applyFont="1" applyFill="1" applyAlignment="1">
      <alignment horizontal="right" wrapText="1"/>
    </xf>
    <xf numFmtId="3" fontId="0" fillId="0" borderId="0" xfId="0" applyNumberFormat="1"/>
    <xf numFmtId="165" fontId="0" fillId="0" borderId="3" xfId="6" quotePrefix="1" applyNumberFormat="1" applyFont="1" applyFill="1" applyAlignment="1">
      <alignment horizontal="right" wrapText="1"/>
    </xf>
    <xf numFmtId="0" fontId="3" fillId="0" borderId="4" xfId="7" applyFont="1" applyFill="1" applyBorder="1" applyAlignment="1">
      <alignment wrapText="1"/>
    </xf>
    <xf numFmtId="0" fontId="7" fillId="0" borderId="0" xfId="0" applyFont="1"/>
    <xf numFmtId="0" fontId="0" fillId="0" borderId="0" xfId="0" applyAlignment="1">
      <alignment horizontal="left"/>
    </xf>
    <xf numFmtId="0" fontId="1" fillId="2" borderId="0" xfId="0" applyFont="1" applyFill="1"/>
    <xf numFmtId="0" fontId="0" fillId="0" borderId="0" xfId="0" applyFont="1"/>
    <xf numFmtId="171" fontId="0" fillId="0" borderId="3" xfId="6" applyNumberFormat="1" applyFont="1" applyFill="1" applyAlignment="1">
      <alignment horizontal="right" wrapText="1"/>
    </xf>
    <xf numFmtId="171" fontId="0" fillId="0" borderId="0" xfId="0" applyNumberFormat="1"/>
    <xf numFmtId="171" fontId="4" fillId="0" borderId="2" xfId="5" applyNumberFormat="1" applyFill="1" applyAlignment="1">
      <alignment horizontal="right" wrapText="1"/>
    </xf>
    <xf numFmtId="164" fontId="0" fillId="0" borderId="0" xfId="0" applyNumberFormat="1"/>
    <xf numFmtId="0" fontId="4" fillId="0" borderId="3" xfId="6" applyFont="1" applyFill="1" applyBorder="1" applyAlignment="1">
      <alignment wrapText="1"/>
    </xf>
    <xf numFmtId="3" fontId="4" fillId="0" borderId="3" xfId="6" applyNumberFormat="1" applyFont="1" applyFill="1" applyAlignment="1">
      <alignment horizontal="right" wrapText="1"/>
    </xf>
    <xf numFmtId="165" fontId="4" fillId="0" borderId="3" xfId="6" applyNumberFormat="1" applyFont="1" applyFill="1" applyAlignment="1">
      <alignment horizontal="right" wrapText="1"/>
    </xf>
    <xf numFmtId="2" fontId="0" fillId="3" borderId="0" xfId="0" applyNumberFormat="1" applyFill="1"/>
    <xf numFmtId="0" fontId="0" fillId="4" borderId="0" xfId="0" applyNumberFormat="1" applyFill="1"/>
    <xf numFmtId="0" fontId="8" fillId="0" borderId="5" xfId="0" applyNumberFormat="1" applyFont="1" applyFill="1" applyBorder="1" applyAlignment="1"/>
    <xf numFmtId="0" fontId="9" fillId="0" borderId="5" xfId="0" applyFont="1" applyFill="1" applyBorder="1" applyAlignment="1"/>
    <xf numFmtId="0" fontId="10" fillId="0" borderId="0" xfId="0" applyFont="1" applyFill="1" applyBorder="1" applyAlignment="1"/>
    <xf numFmtId="0" fontId="8" fillId="0" borderId="0" xfId="0" applyFont="1" applyFill="1"/>
    <xf numFmtId="0" fontId="11" fillId="0" borderId="6" xfId="0" applyFont="1" applyFill="1" applyBorder="1" applyAlignment="1"/>
    <xf numFmtId="0" fontId="11" fillId="0" borderId="7" xfId="0" applyFont="1" applyFill="1" applyBorder="1" applyAlignment="1">
      <alignment horizontal="center" wrapText="1"/>
    </xf>
    <xf numFmtId="0" fontId="9" fillId="0" borderId="7" xfId="0" applyFont="1" applyFill="1" applyBorder="1"/>
    <xf numFmtId="0" fontId="9" fillId="0" borderId="8" xfId="0" applyFont="1" applyFill="1" applyBorder="1"/>
    <xf numFmtId="0" fontId="11" fillId="0" borderId="9" xfId="0" applyFont="1" applyFill="1" applyBorder="1" applyAlignment="1">
      <alignment horizontal="center" wrapText="1"/>
    </xf>
    <xf numFmtId="0" fontId="10" fillId="0" borderId="0" xfId="0" applyFont="1" applyFill="1" applyBorder="1"/>
    <xf numFmtId="0" fontId="9" fillId="0" borderId="0" xfId="0" applyFont="1" applyFill="1"/>
    <xf numFmtId="0" fontId="11" fillId="0" borderId="10" xfId="0" applyFont="1" applyFill="1" applyBorder="1" applyAlignment="1">
      <alignment horizontal="center" wrapText="1"/>
    </xf>
    <xf numFmtId="172" fontId="11" fillId="0" borderId="10" xfId="0" applyNumberFormat="1" applyFont="1" applyFill="1" applyBorder="1" applyAlignment="1">
      <alignment horizontal="center" wrapText="1"/>
    </xf>
    <xf numFmtId="0" fontId="11" fillId="0" borderId="11" xfId="0" applyFont="1" applyFill="1" applyBorder="1" applyAlignment="1">
      <alignment horizontal="center" wrapText="1"/>
    </xf>
    <xf numFmtId="0" fontId="11" fillId="0" borderId="12" xfId="0" applyFont="1" applyFill="1" applyBorder="1" applyAlignment="1">
      <alignment horizontal="center" wrapText="1"/>
    </xf>
    <xf numFmtId="0" fontId="11" fillId="0" borderId="0" xfId="0" applyFont="1" applyFill="1"/>
    <xf numFmtId="3" fontId="11" fillId="0" borderId="0" xfId="0" applyNumberFormat="1" applyFont="1" applyFill="1"/>
    <xf numFmtId="171" fontId="11" fillId="0" borderId="0" xfId="0" applyNumberFormat="1" applyFont="1" applyFill="1"/>
    <xf numFmtId="3" fontId="11" fillId="0" borderId="13" xfId="0" applyNumberFormat="1" applyFont="1" applyFill="1" applyBorder="1"/>
    <xf numFmtId="3" fontId="11" fillId="0" borderId="0" xfId="0" applyNumberFormat="1" applyFont="1" applyFill="1" applyBorder="1"/>
    <xf numFmtId="171" fontId="11" fillId="0" borderId="14" xfId="0" applyNumberFormat="1" applyFont="1" applyFill="1" applyBorder="1"/>
    <xf numFmtId="0" fontId="10" fillId="0" borderId="0" xfId="0" applyFont="1" applyFill="1"/>
    <xf numFmtId="0" fontId="13" fillId="0" borderId="0" xfId="0" applyFont="1" applyFill="1" applyAlignment="1">
      <alignment vertical="top"/>
    </xf>
    <xf numFmtId="3" fontId="13" fillId="0" borderId="0" xfId="0" applyNumberFormat="1" applyFont="1" applyFill="1"/>
    <xf numFmtId="171" fontId="13" fillId="0" borderId="0" xfId="0" applyNumberFormat="1" applyFont="1" applyFill="1"/>
    <xf numFmtId="3" fontId="13" fillId="0" borderId="13" xfId="0" applyNumberFormat="1" applyFont="1" applyFill="1" applyBorder="1"/>
    <xf numFmtId="3" fontId="13" fillId="0" borderId="0" xfId="0" applyNumberFormat="1" applyFont="1" applyFill="1" applyBorder="1"/>
    <xf numFmtId="171" fontId="13" fillId="0" borderId="14" xfId="0" applyNumberFormat="1" applyFont="1" applyFill="1" applyBorder="1"/>
    <xf numFmtId="0" fontId="9" fillId="0" borderId="0" xfId="0" applyFont="1" applyFill="1"/>
    <xf numFmtId="0" fontId="13" fillId="0" borderId="0" xfId="0" applyFont="1" applyFill="1" applyAlignment="1">
      <alignment horizontal="left" indent="1"/>
    </xf>
    <xf numFmtId="0" fontId="13" fillId="0" borderId="0" xfId="0" applyFont="1" applyFill="1"/>
    <xf numFmtId="3" fontId="13" fillId="0" borderId="0" xfId="0" applyNumberFormat="1" applyFont="1" applyFill="1" applyAlignment="1">
      <alignment horizontal="right"/>
    </xf>
    <xf numFmtId="171" fontId="13" fillId="0" borderId="0" xfId="0" applyNumberFormat="1" applyFont="1" applyFill="1" applyAlignment="1">
      <alignment horizontal="right"/>
    </xf>
    <xf numFmtId="171" fontId="13" fillId="0" borderId="14" xfId="0" applyNumberFormat="1" applyFont="1" applyFill="1" applyBorder="1" applyAlignment="1">
      <alignment horizontal="right"/>
    </xf>
    <xf numFmtId="0" fontId="13" fillId="0" borderId="0" xfId="0" applyFont="1" applyFill="1" applyAlignment="1">
      <alignment wrapText="1"/>
    </xf>
    <xf numFmtId="3" fontId="13" fillId="0" borderId="0" xfId="0" applyNumberFormat="1" applyFont="1" applyFill="1" applyBorder="1" applyAlignment="1">
      <alignment horizontal="right"/>
    </xf>
    <xf numFmtId="0" fontId="11" fillId="0" borderId="5" xfId="0" applyFont="1" applyFill="1" applyBorder="1"/>
    <xf numFmtId="3" fontId="11" fillId="0" borderId="5" xfId="0" applyNumberFormat="1" applyFont="1" applyFill="1" applyBorder="1"/>
    <xf numFmtId="3" fontId="11" fillId="0" borderId="15" xfId="0" applyNumberFormat="1" applyFont="1" applyFill="1" applyBorder="1"/>
    <xf numFmtId="171" fontId="11" fillId="0" borderId="16" xfId="0" applyNumberFormat="1" applyFont="1" applyFill="1" applyBorder="1"/>
    <xf numFmtId="0" fontId="15" fillId="0" borderId="6" xfId="0" applyFont="1" applyFill="1" applyBorder="1" applyAlignment="1">
      <alignment wrapText="1"/>
    </xf>
    <xf numFmtId="0" fontId="9" fillId="0" borderId="6" xfId="0" applyFont="1" applyFill="1" applyBorder="1" applyAlignment="1">
      <alignment wrapText="1"/>
    </xf>
    <xf numFmtId="0" fontId="9" fillId="0" borderId="0" xfId="0" applyFont="1" applyFill="1" applyAlignment="1"/>
    <xf numFmtId="171" fontId="17" fillId="0" borderId="0" xfId="0" applyNumberFormat="1" applyFont="1" applyFill="1" applyBorder="1"/>
    <xf numFmtId="0" fontId="9" fillId="0" borderId="0" xfId="0" applyFont="1" applyFill="1" applyBorder="1"/>
    <xf numFmtId="0" fontId="15" fillId="0" borderId="0" xfId="0" applyFont="1" applyFill="1" applyBorder="1" applyAlignment="1">
      <alignment wrapText="1"/>
    </xf>
    <xf numFmtId="0" fontId="9" fillId="0" borderId="0" xfId="0" applyFont="1" applyFill="1" applyAlignment="1">
      <alignment wrapText="1"/>
    </xf>
    <xf numFmtId="0" fontId="18" fillId="0" borderId="0" xfId="0" applyFont="1" applyFill="1" applyBorder="1" applyAlignment="1">
      <alignment vertical="top" wrapText="1"/>
    </xf>
    <xf numFmtId="0" fontId="9" fillId="0" borderId="0" xfId="0" applyFont="1" applyFill="1" applyAlignment="1">
      <alignment vertical="top" wrapText="1"/>
    </xf>
    <xf numFmtId="0" fontId="9" fillId="0" borderId="0" xfId="0" applyFont="1" applyFill="1" applyBorder="1" applyAlignment="1"/>
    <xf numFmtId="0" fontId="19" fillId="0" borderId="0" xfId="0" applyFont="1" applyFill="1" applyAlignment="1">
      <alignment vertical="top" wrapText="1"/>
    </xf>
    <xf numFmtId="0" fontId="9" fillId="0" borderId="0" xfId="0" applyFont="1" applyFill="1" applyBorder="1" applyAlignment="1">
      <alignment wrapText="1"/>
    </xf>
    <xf numFmtId="0" fontId="9" fillId="0" borderId="0" xfId="0" applyNumberFormat="1" applyFont="1" applyFill="1" applyAlignment="1">
      <alignment wrapText="1"/>
    </xf>
    <xf numFmtId="0" fontId="16" fillId="0" borderId="0" xfId="0" applyFont="1" applyFill="1" applyAlignment="1"/>
    <xf numFmtId="0" fontId="9" fillId="0" borderId="0" xfId="0" applyFont="1" applyFill="1" applyAlignment="1"/>
    <xf numFmtId="0" fontId="15" fillId="0" borderId="0" xfId="0" applyFont="1" applyFill="1" applyAlignment="1">
      <alignment wrapText="1"/>
    </xf>
    <xf numFmtId="0" fontId="16" fillId="0" borderId="0" xfId="0" applyFont="1" applyFill="1" applyAlignment="1">
      <alignment horizontal="left" wrapText="1"/>
    </xf>
    <xf numFmtId="0" fontId="9" fillId="0" borderId="0" xfId="0" applyFont="1" applyFill="1" applyAlignment="1">
      <alignment horizontal="left" wrapText="1"/>
    </xf>
    <xf numFmtId="0" fontId="9" fillId="0" borderId="0" xfId="0" applyFont="1" applyFill="1" applyAlignment="1">
      <alignment horizontal="left" vertical="top"/>
    </xf>
    <xf numFmtId="0" fontId="16" fillId="0" borderId="0" xfId="0" applyFont="1" applyFill="1" applyAlignment="1">
      <alignment horizontal="left" vertical="top" wrapText="1"/>
    </xf>
    <xf numFmtId="0" fontId="9" fillId="0" borderId="0" xfId="0" applyFont="1" applyFill="1" applyAlignment="1">
      <alignment horizontal="left" vertical="top" wrapText="1"/>
    </xf>
    <xf numFmtId="49" fontId="16" fillId="0" borderId="0" xfId="0" applyNumberFormat="1" applyFont="1" applyFill="1" applyAlignment="1">
      <alignment wrapText="1"/>
    </xf>
    <xf numFmtId="0" fontId="9" fillId="0" borderId="0" xfId="0" applyFont="1" applyFill="1" applyAlignment="1">
      <alignment wrapText="1"/>
    </xf>
    <xf numFmtId="0" fontId="16" fillId="0" borderId="0" xfId="0" applyNumberFormat="1" applyFont="1" applyFill="1" applyAlignment="1">
      <alignment wrapText="1"/>
    </xf>
    <xf numFmtId="0" fontId="8" fillId="0" borderId="5" xfId="8" applyFont="1" applyFill="1" applyBorder="1" applyAlignment="1">
      <alignment horizontal="left" wrapText="1"/>
    </xf>
    <xf numFmtId="0" fontId="9" fillId="0" borderId="5" xfId="0" applyFont="1" applyFill="1" applyBorder="1"/>
    <xf numFmtId="0" fontId="11" fillId="0" borderId="17" xfId="9" applyNumberFormat="1" applyFont="1" applyFill="1" applyBorder="1" applyAlignment="1">
      <alignment horizontal="center" vertical="center"/>
    </xf>
    <xf numFmtId="49" fontId="11" fillId="0" borderId="17" xfId="9" applyNumberFormat="1" applyFont="1" applyFill="1" applyBorder="1" applyAlignment="1">
      <alignment horizontal="center" vertical="center"/>
    </xf>
    <xf numFmtId="49" fontId="11" fillId="0" borderId="17" xfId="10" applyNumberFormat="1" applyFont="1" applyFill="1" applyBorder="1" applyAlignment="1">
      <alignment horizontal="center" vertical="center"/>
    </xf>
    <xf numFmtId="49" fontId="11" fillId="0" borderId="17" xfId="11" applyNumberFormat="1" applyFont="1" applyFill="1" applyBorder="1" applyAlignment="1">
      <alignment horizontal="center"/>
    </xf>
    <xf numFmtId="49" fontId="11" fillId="0" borderId="17" xfId="0" applyNumberFormat="1" applyFont="1" applyFill="1" applyBorder="1" applyAlignment="1">
      <alignment horizontal="center"/>
    </xf>
    <xf numFmtId="0" fontId="11" fillId="0" borderId="17" xfId="0" applyFont="1" applyFill="1" applyBorder="1" applyAlignment="1">
      <alignment horizontal="center"/>
    </xf>
    <xf numFmtId="0" fontId="9" fillId="0" borderId="17" xfId="0" applyFont="1" applyFill="1" applyBorder="1" applyAlignment="1">
      <alignment horizontal="center"/>
    </xf>
    <xf numFmtId="49" fontId="11" fillId="0" borderId="0" xfId="9" applyFont="1" applyFill="1" applyBorder="1">
      <alignment horizontal="left" vertical="center"/>
    </xf>
    <xf numFmtId="171" fontId="11" fillId="0" borderId="0" xfId="9" applyNumberFormat="1" applyFont="1" applyFill="1" applyBorder="1" applyAlignment="1">
      <alignment horizontal="right"/>
    </xf>
    <xf numFmtId="0" fontId="13" fillId="0" borderId="0" xfId="0" applyFont="1" applyFill="1" applyBorder="1" applyAlignment="1">
      <alignment horizontal="left" indent="1"/>
    </xf>
    <xf numFmtId="171" fontId="13" fillId="0" borderId="0" xfId="11" applyNumberFormat="1" applyFont="1" applyFill="1" applyBorder="1" applyAlignment="1">
      <alignment horizontal="right"/>
    </xf>
    <xf numFmtId="171" fontId="13" fillId="0" borderId="0" xfId="10" applyNumberFormat="1" applyFont="1" applyFill="1" applyBorder="1" applyAlignment="1">
      <alignment horizontal="right"/>
    </xf>
    <xf numFmtId="171" fontId="13" fillId="0" borderId="0" xfId="1" applyNumberFormat="1" applyFont="1" applyFill="1" applyBorder="1" applyAlignment="1">
      <alignment horizontal="right"/>
    </xf>
    <xf numFmtId="171" fontId="13" fillId="0" borderId="0" xfId="1" applyNumberFormat="1" applyFont="1" applyFill="1" applyAlignment="1">
      <alignment horizontal="right"/>
    </xf>
    <xf numFmtId="164" fontId="13" fillId="0" borderId="0" xfId="0" applyNumberFormat="1" applyFont="1" applyFill="1"/>
    <xf numFmtId="171" fontId="11" fillId="0" borderId="0" xfId="11" applyNumberFormat="1" applyFont="1" applyFill="1" applyBorder="1" applyAlignment="1">
      <alignment horizontal="right"/>
    </xf>
    <xf numFmtId="0" fontId="13" fillId="0" borderId="5" xfId="0" applyFont="1" applyFill="1" applyBorder="1" applyAlignment="1">
      <alignment horizontal="left" indent="1"/>
    </xf>
    <xf numFmtId="171" fontId="13" fillId="0" borderId="5" xfId="11" applyNumberFormat="1" applyFont="1" applyFill="1" applyBorder="1" applyAlignment="1">
      <alignment horizontal="right"/>
    </xf>
    <xf numFmtId="171" fontId="13" fillId="0" borderId="5" xfId="10" applyNumberFormat="1" applyFont="1" applyFill="1" applyBorder="1" applyAlignment="1">
      <alignment horizontal="right"/>
    </xf>
    <xf numFmtId="171" fontId="13" fillId="0" borderId="5" xfId="1" applyNumberFormat="1" applyFont="1" applyFill="1" applyBorder="1" applyAlignment="1">
      <alignment horizontal="right"/>
    </xf>
    <xf numFmtId="171" fontId="13" fillId="0" borderId="5" xfId="0" applyNumberFormat="1" applyFont="1" applyFill="1" applyBorder="1" applyAlignment="1">
      <alignment horizontal="right"/>
    </xf>
    <xf numFmtId="171" fontId="13" fillId="0" borderId="5" xfId="0" applyNumberFormat="1" applyFont="1" applyFill="1" applyBorder="1"/>
    <xf numFmtId="0" fontId="19" fillId="0" borderId="0" xfId="9" applyNumberFormat="1" applyFont="1" applyFill="1" applyBorder="1" applyAlignment="1">
      <alignment wrapText="1"/>
    </xf>
    <xf numFmtId="0" fontId="26" fillId="0" borderId="0" xfId="0" applyFont="1" applyFill="1"/>
    <xf numFmtId="0" fontId="19" fillId="0" borderId="0" xfId="12" applyNumberFormat="1" applyFont="1" applyFill="1" applyAlignment="1">
      <alignment wrapText="1"/>
    </xf>
    <xf numFmtId="0" fontId="19" fillId="0" borderId="0" xfId="12" applyNumberFormat="1" applyFont="1" applyFill="1" applyAlignment="1">
      <alignment horizontal="center" vertical="top" wrapText="1"/>
    </xf>
    <xf numFmtId="0" fontId="15" fillId="0" borderId="0" xfId="0" applyFont="1" applyFill="1" applyAlignment="1">
      <alignment horizontal="left"/>
    </xf>
    <xf numFmtId="0" fontId="16" fillId="0" borderId="0" xfId="12" applyNumberFormat="1" applyFont="1" applyFill="1" applyAlignment="1">
      <alignment wrapText="1"/>
    </xf>
    <xf numFmtId="0" fontId="15" fillId="0" borderId="0" xfId="12" applyNumberFormat="1" applyFont="1" applyFill="1" applyAlignment="1">
      <alignment wrapText="1"/>
    </xf>
    <xf numFmtId="0" fontId="16" fillId="0" borderId="0" xfId="13" applyFont="1" applyFill="1" applyAlignment="1">
      <alignment wrapText="1"/>
    </xf>
    <xf numFmtId="0" fontId="9" fillId="0" borderId="0" xfId="0" applyFont="1" applyFill="1" applyAlignment="1">
      <alignment horizontal="left" wrapText="1"/>
    </xf>
    <xf numFmtId="0" fontId="16" fillId="0" borderId="0" xfId="12" applyFont="1" applyFill="1" applyAlignment="1">
      <alignment horizontal="center" wrapText="1"/>
    </xf>
    <xf numFmtId="49" fontId="15" fillId="0" borderId="0" xfId="9" applyFont="1" applyFill="1" applyBorder="1" applyAlignment="1">
      <alignment wrapText="1"/>
    </xf>
    <xf numFmtId="0" fontId="10" fillId="0" borderId="0" xfId="0" applyFont="1" applyFill="1" applyAlignment="1">
      <alignment wrapText="1"/>
    </xf>
    <xf numFmtId="0" fontId="15" fillId="0" borderId="0" xfId="0" applyNumberFormat="1" applyFont="1" applyFill="1" applyAlignment="1">
      <alignment wrapText="1"/>
    </xf>
    <xf numFmtId="0" fontId="16" fillId="0" borderId="0" xfId="12" applyFont="1" applyFill="1" applyAlignment="1">
      <alignment horizontal="left"/>
    </xf>
    <xf numFmtId="0" fontId="16" fillId="0" borderId="0" xfId="0" applyFont="1" applyFill="1" applyAlignment="1">
      <alignment horizontal="left"/>
    </xf>
    <xf numFmtId="0" fontId="15" fillId="0" borderId="0" xfId="11" applyNumberFormat="1" applyFont="1" applyFill="1" applyBorder="1" applyAlignment="1">
      <alignment horizontal="left"/>
    </xf>
    <xf numFmtId="3" fontId="16" fillId="0" borderId="0" xfId="10" applyNumberFormat="1" applyFont="1" applyFill="1" applyBorder="1" applyAlignment="1">
      <alignment horizontal="left" vertical="center"/>
    </xf>
    <xf numFmtId="2" fontId="16" fillId="0" borderId="0" xfId="0" applyNumberFormat="1" applyFont="1" applyFill="1" applyBorder="1" applyAlignment="1">
      <alignment horizontal="left"/>
    </xf>
    <xf numFmtId="49" fontId="16" fillId="0" borderId="0" xfId="0" applyNumberFormat="1" applyFont="1" applyFill="1" applyAlignment="1">
      <alignment horizontal="left"/>
    </xf>
    <xf numFmtId="2" fontId="16" fillId="0" borderId="0" xfId="0" applyNumberFormat="1" applyFont="1" applyFill="1" applyAlignment="1">
      <alignment horizontal="left"/>
    </xf>
    <xf numFmtId="0" fontId="13" fillId="0" borderId="0" xfId="0" applyFont="1" applyFill="1" applyAlignment="1"/>
    <xf numFmtId="0" fontId="9" fillId="0" borderId="0" xfId="0" applyFont="1" applyFill="1" applyAlignment="1">
      <alignment horizontal="right"/>
    </xf>
    <xf numFmtId="2" fontId="9" fillId="0" borderId="0" xfId="0" applyNumberFormat="1" applyFont="1" applyFill="1"/>
    <xf numFmtId="2" fontId="0" fillId="4" borderId="0" xfId="0" applyNumberFormat="1" applyFill="1"/>
  </cellXfs>
  <cellStyles count="14">
    <cellStyle name="Body: normal cell" xfId="6"/>
    <cellStyle name="Comma" xfId="1" builtinId="3"/>
    <cellStyle name="Data" xfId="10"/>
    <cellStyle name="Font: Calibri, 9pt regular" xfId="2"/>
    <cellStyle name="Footnotes: top row" xfId="7"/>
    <cellStyle name="Header: bottom row" xfId="3"/>
    <cellStyle name="Hed Side" xfId="11"/>
    <cellStyle name="Normal" xfId="0" builtinId="0"/>
    <cellStyle name="Parent row" xfId="5"/>
    <cellStyle name="Source Superscript" xfId="13"/>
    <cellStyle name="Source Text" xfId="12"/>
    <cellStyle name="State" xfId="9"/>
    <cellStyle name="Table title" xfId="4"/>
    <cellStyle name="Title-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tabSelected="1" workbookViewId="0"/>
  </sheetViews>
  <sheetFormatPr defaultRowHeight="15" x14ac:dyDescent="0.25"/>
  <cols>
    <col min="2" max="2" width="55" customWidth="1"/>
  </cols>
  <sheetData>
    <row r="1" spans="1:2" x14ac:dyDescent="0.25">
      <c r="A1" s="1" t="s">
        <v>0</v>
      </c>
    </row>
    <row r="3" spans="1:2" x14ac:dyDescent="0.25">
      <c r="A3" s="1" t="s">
        <v>1</v>
      </c>
      <c r="B3" s="23" t="s">
        <v>564</v>
      </c>
    </row>
    <row r="4" spans="1:2" x14ac:dyDescent="0.25">
      <c r="B4" t="s">
        <v>565</v>
      </c>
    </row>
    <row r="5" spans="1:2" x14ac:dyDescent="0.25">
      <c r="B5" s="22">
        <v>2016</v>
      </c>
    </row>
    <row r="6" spans="1:2" x14ac:dyDescent="0.25">
      <c r="B6" t="s">
        <v>566</v>
      </c>
    </row>
    <row r="7" spans="1:2" x14ac:dyDescent="0.25">
      <c r="B7" t="s">
        <v>568</v>
      </c>
    </row>
    <row r="8" spans="1:2" x14ac:dyDescent="0.25">
      <c r="B8" t="s">
        <v>567</v>
      </c>
    </row>
    <row r="10" spans="1:2" x14ac:dyDescent="0.25">
      <c r="B10" s="23" t="s">
        <v>300</v>
      </c>
    </row>
    <row r="11" spans="1:2" x14ac:dyDescent="0.25">
      <c r="B11" t="s">
        <v>301</v>
      </c>
    </row>
    <row r="12" spans="1:2" x14ac:dyDescent="0.25">
      <c r="B12" s="22">
        <v>2015</v>
      </c>
    </row>
    <row r="13" spans="1:2" x14ac:dyDescent="0.25">
      <c r="B13" t="s">
        <v>23</v>
      </c>
    </row>
    <row r="14" spans="1:2" x14ac:dyDescent="0.25">
      <c r="B14" t="s">
        <v>303</v>
      </c>
    </row>
    <row r="15" spans="1:2" x14ac:dyDescent="0.25">
      <c r="B15" t="s">
        <v>302</v>
      </c>
    </row>
    <row r="17" spans="1:2" x14ac:dyDescent="0.25">
      <c r="B17" s="23" t="s">
        <v>305</v>
      </c>
    </row>
    <row r="18" spans="1:2" x14ac:dyDescent="0.25">
      <c r="B18" t="s">
        <v>301</v>
      </c>
    </row>
    <row r="19" spans="1:2" x14ac:dyDescent="0.25">
      <c r="B19" s="22">
        <v>2015</v>
      </c>
    </row>
    <row r="20" spans="1:2" x14ac:dyDescent="0.25">
      <c r="B20" t="s">
        <v>23</v>
      </c>
    </row>
    <row r="21" spans="1:2" x14ac:dyDescent="0.25">
      <c r="B21" t="s">
        <v>303</v>
      </c>
    </row>
    <row r="22" spans="1:2" x14ac:dyDescent="0.25">
      <c r="B22" t="s">
        <v>487</v>
      </c>
    </row>
    <row r="24" spans="1:2" x14ac:dyDescent="0.25">
      <c r="A24" s="1" t="s">
        <v>11</v>
      </c>
    </row>
    <row r="25" spans="1:2" x14ac:dyDescent="0.25">
      <c r="A25" t="s">
        <v>12</v>
      </c>
    </row>
    <row r="26" spans="1:2" x14ac:dyDescent="0.25">
      <c r="A26" t="s">
        <v>13</v>
      </c>
    </row>
    <row r="27" spans="1:2" x14ac:dyDescent="0.25">
      <c r="A27" t="s">
        <v>14</v>
      </c>
    </row>
    <row r="28" spans="1:2" x14ac:dyDescent="0.25">
      <c r="A28" t="s">
        <v>15</v>
      </c>
    </row>
    <row r="29" spans="1:2" x14ac:dyDescent="0.25">
      <c r="A29" t="s">
        <v>16</v>
      </c>
    </row>
    <row r="30" spans="1:2" x14ac:dyDescent="0.25">
      <c r="A30" t="s">
        <v>17</v>
      </c>
    </row>
    <row r="31" spans="1:2" x14ac:dyDescent="0.25">
      <c r="A31" t="s">
        <v>18</v>
      </c>
    </row>
    <row r="33" spans="1:1" x14ac:dyDescent="0.25">
      <c r="A33" t="s">
        <v>19</v>
      </c>
    </row>
    <row r="34" spans="1:1" x14ac:dyDescent="0.25">
      <c r="A34" t="s">
        <v>20</v>
      </c>
    </row>
    <row r="35" spans="1:1" x14ac:dyDescent="0.25">
      <c r="A35" t="s">
        <v>21</v>
      </c>
    </row>
    <row r="36" spans="1:1" x14ac:dyDescent="0.25">
      <c r="A36" t="s">
        <v>22</v>
      </c>
    </row>
    <row r="38" spans="1:1" x14ac:dyDescent="0.25">
      <c r="A38" s="1" t="s">
        <v>5</v>
      </c>
    </row>
    <row r="39" spans="1:1" x14ac:dyDescent="0.25">
      <c r="A39" t="s">
        <v>562</v>
      </c>
    </row>
    <row r="41" spans="1:1" x14ac:dyDescent="0.25">
      <c r="A41" s="1" t="s">
        <v>6</v>
      </c>
    </row>
    <row r="42" spans="1:1" x14ac:dyDescent="0.25">
      <c r="A42" s="24" t="s">
        <v>307</v>
      </c>
    </row>
    <row r="43" spans="1:1" x14ac:dyDescent="0.25">
      <c r="A43" s="24" t="s">
        <v>308</v>
      </c>
    </row>
    <row r="44" spans="1:1" x14ac:dyDescent="0.25">
      <c r="A44" t="s">
        <v>561</v>
      </c>
    </row>
    <row r="45" spans="1:1" x14ac:dyDescent="0.25">
      <c r="A45" t="s">
        <v>560</v>
      </c>
    </row>
    <row r="46" spans="1:1" x14ac:dyDescent="0.25">
      <c r="A46" s="24"/>
    </row>
    <row r="47" spans="1:1" x14ac:dyDescent="0.25">
      <c r="A47" s="1" t="s">
        <v>300</v>
      </c>
    </row>
    <row r="48" spans="1:1" x14ac:dyDescent="0.25">
      <c r="A48" t="s">
        <v>482</v>
      </c>
    </row>
    <row r="49" spans="1:1" x14ac:dyDescent="0.25">
      <c r="A49" t="s">
        <v>295</v>
      </c>
    </row>
    <row r="50" spans="1:1" x14ac:dyDescent="0.25">
      <c r="A50" t="s">
        <v>296</v>
      </c>
    </row>
    <row r="51" spans="1:1" x14ac:dyDescent="0.25">
      <c r="A51" t="s">
        <v>297</v>
      </c>
    </row>
    <row r="52" spans="1:1" x14ac:dyDescent="0.25">
      <c r="A52" t="s">
        <v>298</v>
      </c>
    </row>
    <row r="53" spans="1:1" x14ac:dyDescent="0.25">
      <c r="A53" t="s">
        <v>299</v>
      </c>
    </row>
    <row r="55" spans="1:1" x14ac:dyDescent="0.25">
      <c r="A55" s="1" t="s">
        <v>304</v>
      </c>
    </row>
    <row r="56" spans="1:1" x14ac:dyDescent="0.25">
      <c r="A56" t="s">
        <v>557</v>
      </c>
    </row>
    <row r="57" spans="1:1" x14ac:dyDescent="0.25">
      <c r="A57" t="s">
        <v>558</v>
      </c>
    </row>
    <row r="58" spans="1:1" x14ac:dyDescent="0.25">
      <c r="A58" t="s">
        <v>559</v>
      </c>
    </row>
    <row r="60" spans="1:1" x14ac:dyDescent="0.25">
      <c r="A60" s="1" t="s">
        <v>305</v>
      </c>
    </row>
    <row r="61" spans="1:1" x14ac:dyDescent="0.25">
      <c r="A61" t="s">
        <v>481</v>
      </c>
    </row>
    <row r="62" spans="1:1" x14ac:dyDescent="0.25">
      <c r="A62" t="s">
        <v>486</v>
      </c>
    </row>
    <row r="63" spans="1:1" x14ac:dyDescent="0.25">
      <c r="A63" t="s">
        <v>483</v>
      </c>
    </row>
    <row r="64" spans="1:1" x14ac:dyDescent="0.25">
      <c r="A64" t="s">
        <v>484</v>
      </c>
    </row>
    <row r="65" spans="1:1" x14ac:dyDescent="0.25">
      <c r="A65" t="s">
        <v>485</v>
      </c>
    </row>
    <row r="67" spans="1:1" x14ac:dyDescent="0.25">
      <c r="A67" s="1" t="s">
        <v>306</v>
      </c>
    </row>
    <row r="68" spans="1:1" x14ac:dyDescent="0.25">
      <c r="A68" t="s">
        <v>563</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8"/>
  <sheetViews>
    <sheetView topLeftCell="B1" workbookViewId="0">
      <selection activeCell="B1" sqref="B1"/>
    </sheetView>
  </sheetViews>
  <sheetFormatPr defaultRowHeight="15" x14ac:dyDescent="0.25"/>
  <cols>
    <col min="1" max="1" width="20.85546875" hidden="1" customWidth="1"/>
    <col min="2" max="2" width="45.7109375" customWidth="1"/>
  </cols>
  <sheetData>
    <row r="1" spans="1:32" ht="15" customHeight="1" x14ac:dyDescent="0.25">
      <c r="A1" s="4" t="s">
        <v>24</v>
      </c>
      <c r="B1" s="5" t="s">
        <v>25</v>
      </c>
    </row>
    <row r="2" spans="1:32" ht="15" customHeight="1" x14ac:dyDescent="0.25">
      <c r="B2" s="6" t="s">
        <v>26</v>
      </c>
    </row>
    <row r="3" spans="1:32" ht="15" customHeight="1" x14ac:dyDescent="0.25">
      <c r="B3" s="6" t="s">
        <v>26</v>
      </c>
      <c r="C3" s="7" t="s">
        <v>26</v>
      </c>
      <c r="D3" s="7" t="s">
        <v>26</v>
      </c>
      <c r="E3" s="7" t="s">
        <v>26</v>
      </c>
      <c r="F3" s="7" t="s">
        <v>26</v>
      </c>
      <c r="G3" s="7" t="s">
        <v>26</v>
      </c>
      <c r="H3" s="7" t="s">
        <v>26</v>
      </c>
      <c r="I3" s="7" t="s">
        <v>26</v>
      </c>
      <c r="J3" s="7" t="s">
        <v>26</v>
      </c>
      <c r="K3" s="7" t="s">
        <v>26</v>
      </c>
      <c r="L3" s="7" t="s">
        <v>26</v>
      </c>
      <c r="M3" s="7" t="s">
        <v>26</v>
      </c>
      <c r="N3" s="7" t="s">
        <v>26</v>
      </c>
      <c r="O3" s="7" t="s">
        <v>26</v>
      </c>
      <c r="P3" s="7" t="s">
        <v>26</v>
      </c>
      <c r="Q3" s="7" t="s">
        <v>26</v>
      </c>
      <c r="R3" s="7" t="s">
        <v>26</v>
      </c>
      <c r="S3" s="7" t="s">
        <v>26</v>
      </c>
      <c r="T3" s="7" t="s">
        <v>26</v>
      </c>
      <c r="U3" s="7" t="s">
        <v>26</v>
      </c>
      <c r="V3" s="7" t="s">
        <v>26</v>
      </c>
      <c r="W3" s="7" t="s">
        <v>26</v>
      </c>
      <c r="X3" s="7" t="s">
        <v>26</v>
      </c>
      <c r="Y3" s="7" t="s">
        <v>26</v>
      </c>
      <c r="Z3" s="7" t="s">
        <v>26</v>
      </c>
      <c r="AA3" s="7" t="s">
        <v>26</v>
      </c>
      <c r="AB3" s="7" t="s">
        <v>26</v>
      </c>
      <c r="AC3" s="7" t="s">
        <v>26</v>
      </c>
      <c r="AD3" s="7" t="s">
        <v>26</v>
      </c>
      <c r="AE3" s="7" t="s">
        <v>26</v>
      </c>
      <c r="AF3" s="8" t="s">
        <v>27</v>
      </c>
    </row>
    <row r="4" spans="1:32" ht="15" customHeight="1" thickBot="1" x14ac:dyDescent="0.3">
      <c r="B4" s="9" t="s">
        <v>28</v>
      </c>
      <c r="C4" s="9">
        <v>2012</v>
      </c>
      <c r="D4" s="9">
        <v>2013</v>
      </c>
      <c r="E4" s="9">
        <v>2014</v>
      </c>
      <c r="F4" s="9">
        <v>2015</v>
      </c>
      <c r="G4" s="9">
        <v>2016</v>
      </c>
      <c r="H4" s="9">
        <v>2017</v>
      </c>
      <c r="I4" s="9">
        <v>2018</v>
      </c>
      <c r="J4" s="9">
        <v>2019</v>
      </c>
      <c r="K4" s="9">
        <v>2020</v>
      </c>
      <c r="L4" s="9">
        <v>2021</v>
      </c>
      <c r="M4" s="9">
        <v>2022</v>
      </c>
      <c r="N4" s="9">
        <v>2023</v>
      </c>
      <c r="O4" s="9">
        <v>2024</v>
      </c>
      <c r="P4" s="9">
        <v>2025</v>
      </c>
      <c r="Q4" s="9">
        <v>2026</v>
      </c>
      <c r="R4" s="9">
        <v>2027</v>
      </c>
      <c r="S4" s="9">
        <v>2028</v>
      </c>
      <c r="T4" s="9">
        <v>2029</v>
      </c>
      <c r="U4" s="9">
        <v>2030</v>
      </c>
      <c r="V4" s="9">
        <v>2031</v>
      </c>
      <c r="W4" s="9">
        <v>2032</v>
      </c>
      <c r="X4" s="9">
        <v>2033</v>
      </c>
      <c r="Y4" s="9">
        <v>2034</v>
      </c>
      <c r="Z4" s="9">
        <v>2035</v>
      </c>
      <c r="AA4" s="9">
        <v>2036</v>
      </c>
      <c r="AB4" s="9">
        <v>2037</v>
      </c>
      <c r="AC4" s="9">
        <v>2038</v>
      </c>
      <c r="AD4" s="9">
        <v>2039</v>
      </c>
      <c r="AE4" s="9">
        <v>2040</v>
      </c>
      <c r="AF4" s="9">
        <v>2040</v>
      </c>
    </row>
    <row r="5" spans="1:32" ht="15" customHeight="1" thickTop="1" x14ac:dyDescent="0.25"/>
    <row r="6" spans="1:32" ht="15" customHeight="1" x14ac:dyDescent="0.25">
      <c r="A6" s="4" t="s">
        <v>29</v>
      </c>
      <c r="B6" s="10" t="s">
        <v>30</v>
      </c>
      <c r="C6" s="11">
        <v>12.904638</v>
      </c>
      <c r="D6" s="11">
        <v>12.236606</v>
      </c>
      <c r="E6" s="11">
        <v>11.112971</v>
      </c>
      <c r="F6" s="11">
        <v>7.1177169999999998</v>
      </c>
      <c r="G6" s="11">
        <v>8.6510160000000003</v>
      </c>
      <c r="H6" s="11">
        <v>8.6941880000000005</v>
      </c>
      <c r="I6" s="11">
        <v>8.7097169999999995</v>
      </c>
      <c r="J6" s="11">
        <v>8.8834099999999996</v>
      </c>
      <c r="K6" s="11">
        <v>9.0420680000000004</v>
      </c>
      <c r="L6" s="11">
        <v>9.2712909999999997</v>
      </c>
      <c r="M6" s="11">
        <v>9.5015450000000001</v>
      </c>
      <c r="N6" s="11">
        <v>9.7628710000000005</v>
      </c>
      <c r="O6" s="11">
        <v>10.016926</v>
      </c>
      <c r="P6" s="11">
        <v>10.289717</v>
      </c>
      <c r="Q6" s="11">
        <v>10.596857999999999</v>
      </c>
      <c r="R6" s="11">
        <v>10.937132</v>
      </c>
      <c r="S6" s="11">
        <v>11.277369999999999</v>
      </c>
      <c r="T6" s="11">
        <v>11.619400000000001</v>
      </c>
      <c r="U6" s="11">
        <v>11.970898</v>
      </c>
      <c r="V6" s="11">
        <v>12.315251</v>
      </c>
      <c r="W6" s="11">
        <v>12.672279</v>
      </c>
      <c r="X6" s="11">
        <v>13.042684</v>
      </c>
      <c r="Y6" s="11">
        <v>13.413258000000001</v>
      </c>
      <c r="Z6" s="11">
        <v>13.772762</v>
      </c>
      <c r="AA6" s="11">
        <v>14.156071000000001</v>
      </c>
      <c r="AB6" s="11">
        <v>14.575761999999999</v>
      </c>
      <c r="AC6" s="11">
        <v>15.041482999999999</v>
      </c>
      <c r="AD6" s="11">
        <v>15.45255</v>
      </c>
      <c r="AE6" s="11">
        <v>15.871081999999999</v>
      </c>
      <c r="AF6" s="12">
        <v>9.6790000000000001E-3</v>
      </c>
    </row>
    <row r="8" spans="1:32" ht="15" customHeight="1" x14ac:dyDescent="0.25">
      <c r="B8" s="10" t="s">
        <v>31</v>
      </c>
    </row>
    <row r="9" spans="1:32" ht="15" customHeight="1" x14ac:dyDescent="0.25">
      <c r="A9" s="4" t="s">
        <v>32</v>
      </c>
      <c r="B9" s="13" t="s">
        <v>33</v>
      </c>
      <c r="C9" s="14">
        <v>10.61706</v>
      </c>
      <c r="D9" s="14">
        <v>14.214179</v>
      </c>
      <c r="E9" s="14">
        <v>14.099106000000001</v>
      </c>
      <c r="F9" s="14">
        <v>13.406727</v>
      </c>
      <c r="G9" s="14">
        <v>13.813053999999999</v>
      </c>
      <c r="H9" s="14">
        <v>13.918034</v>
      </c>
      <c r="I9" s="14">
        <v>14.013574</v>
      </c>
      <c r="J9" s="14">
        <v>14.137191</v>
      </c>
      <c r="K9" s="14">
        <v>14.253943</v>
      </c>
      <c r="L9" s="14">
        <v>14.381347</v>
      </c>
      <c r="M9" s="14">
        <v>14.505635</v>
      </c>
      <c r="N9" s="14">
        <v>14.632973</v>
      </c>
      <c r="O9" s="14">
        <v>14.755791</v>
      </c>
      <c r="P9" s="14">
        <v>14.879436999999999</v>
      </c>
      <c r="Q9" s="14">
        <v>15.006843999999999</v>
      </c>
      <c r="R9" s="14">
        <v>15.138427999999999</v>
      </c>
      <c r="S9" s="14">
        <v>15.267652999999999</v>
      </c>
      <c r="T9" s="14">
        <v>15.394658</v>
      </c>
      <c r="U9" s="14">
        <v>15.520967000000001</v>
      </c>
      <c r="V9" s="14">
        <v>15.643922999999999</v>
      </c>
      <c r="W9" s="14">
        <v>15.766672</v>
      </c>
      <c r="X9" s="14">
        <v>15.890281999999999</v>
      </c>
      <c r="Y9" s="14">
        <v>16.012969999999999</v>
      </c>
      <c r="Z9" s="14">
        <v>16.130925999999999</v>
      </c>
      <c r="AA9" s="14">
        <v>16.251298999999999</v>
      </c>
      <c r="AB9" s="14">
        <v>16.377094</v>
      </c>
      <c r="AC9" s="14">
        <v>16.510382</v>
      </c>
      <c r="AD9" s="14">
        <v>16.631111000000001</v>
      </c>
      <c r="AE9" s="14">
        <v>16.751963</v>
      </c>
      <c r="AF9" s="15">
        <v>6.1029999999999999E-3</v>
      </c>
    </row>
    <row r="10" spans="1:32" ht="15" customHeight="1" x14ac:dyDescent="0.25">
      <c r="A10" s="4" t="s">
        <v>34</v>
      </c>
      <c r="B10" s="13" t="s">
        <v>35</v>
      </c>
      <c r="C10" s="14">
        <v>11.010327</v>
      </c>
      <c r="D10" s="14">
        <v>10.568913</v>
      </c>
      <c r="E10" s="14">
        <v>11.616899</v>
      </c>
      <c r="F10" s="14">
        <v>12.170826</v>
      </c>
      <c r="G10" s="14">
        <v>12.783358</v>
      </c>
      <c r="H10" s="14">
        <v>13.186007</v>
      </c>
      <c r="I10" s="14">
        <v>13.503133</v>
      </c>
      <c r="J10" s="14">
        <v>13.775922</v>
      </c>
      <c r="K10" s="14">
        <v>14.015401000000001</v>
      </c>
      <c r="L10" s="14">
        <v>14.23822</v>
      </c>
      <c r="M10" s="14">
        <v>14.448539999999999</v>
      </c>
      <c r="N10" s="14">
        <v>14.652616</v>
      </c>
      <c r="O10" s="14">
        <v>14.851476</v>
      </c>
      <c r="P10" s="14">
        <v>15.048263</v>
      </c>
      <c r="Q10" s="14">
        <v>15.244847999999999</v>
      </c>
      <c r="R10" s="14">
        <v>15.441981999999999</v>
      </c>
      <c r="S10" s="14">
        <v>15.638426000000001</v>
      </c>
      <c r="T10" s="14">
        <v>15.834479</v>
      </c>
      <c r="U10" s="14">
        <v>16.030687</v>
      </c>
      <c r="V10" s="14">
        <v>16.226429</v>
      </c>
      <c r="W10" s="14">
        <v>16.422598000000001</v>
      </c>
      <c r="X10" s="14">
        <v>16.619433999999998</v>
      </c>
      <c r="Y10" s="14">
        <v>16.816406000000001</v>
      </c>
      <c r="Z10" s="14">
        <v>17.012646</v>
      </c>
      <c r="AA10" s="14">
        <v>17.209973999999999</v>
      </c>
      <c r="AB10" s="14">
        <v>17.409127999999999</v>
      </c>
      <c r="AC10" s="14">
        <v>17.610596000000001</v>
      </c>
      <c r="AD10" s="14">
        <v>17.809334</v>
      </c>
      <c r="AE10" s="14">
        <v>18.008483999999999</v>
      </c>
      <c r="AF10" s="15">
        <v>1.9934E-2</v>
      </c>
    </row>
    <row r="11" spans="1:32" ht="15" customHeight="1" x14ac:dyDescent="0.25">
      <c r="A11" s="4" t="s">
        <v>36</v>
      </c>
      <c r="B11" s="13" t="s">
        <v>37</v>
      </c>
      <c r="C11" s="14">
        <v>11.010327</v>
      </c>
      <c r="D11" s="14">
        <v>10.568913</v>
      </c>
      <c r="E11" s="14">
        <v>11.616899</v>
      </c>
      <c r="F11" s="14">
        <v>12.170826</v>
      </c>
      <c r="G11" s="14">
        <v>12.783358</v>
      </c>
      <c r="H11" s="14">
        <v>13.186007</v>
      </c>
      <c r="I11" s="14">
        <v>13.503133</v>
      </c>
      <c r="J11" s="14">
        <v>13.775922</v>
      </c>
      <c r="K11" s="14">
        <v>14.015401000000001</v>
      </c>
      <c r="L11" s="14">
        <v>14.23822</v>
      </c>
      <c r="M11" s="14">
        <v>14.448539999999999</v>
      </c>
      <c r="N11" s="14">
        <v>14.652616</v>
      </c>
      <c r="O11" s="14">
        <v>14.851476</v>
      </c>
      <c r="P11" s="14">
        <v>15.048263</v>
      </c>
      <c r="Q11" s="14">
        <v>15.244847999999999</v>
      </c>
      <c r="R11" s="14">
        <v>15.441981999999999</v>
      </c>
      <c r="S11" s="14">
        <v>15.638426000000001</v>
      </c>
      <c r="T11" s="14">
        <v>15.834479</v>
      </c>
      <c r="U11" s="14">
        <v>16.030687</v>
      </c>
      <c r="V11" s="14">
        <v>16.226429</v>
      </c>
      <c r="W11" s="14">
        <v>16.422598000000001</v>
      </c>
      <c r="X11" s="14">
        <v>16.619433999999998</v>
      </c>
      <c r="Y11" s="14">
        <v>16.816406000000001</v>
      </c>
      <c r="Z11" s="14">
        <v>17.012646</v>
      </c>
      <c r="AA11" s="14">
        <v>17.209973999999999</v>
      </c>
      <c r="AB11" s="14">
        <v>17.409127999999999</v>
      </c>
      <c r="AC11" s="14">
        <v>17.610596000000001</v>
      </c>
      <c r="AD11" s="14">
        <v>17.809334</v>
      </c>
      <c r="AE11" s="14">
        <v>18.008483999999999</v>
      </c>
      <c r="AF11" s="15">
        <v>1.9934E-2</v>
      </c>
    </row>
    <row r="13" spans="1:32" ht="15" customHeight="1" x14ac:dyDescent="0.25">
      <c r="B13" s="10" t="s">
        <v>38</v>
      </c>
    </row>
    <row r="14" spans="1:32" ht="15" customHeight="1" x14ac:dyDescent="0.25">
      <c r="A14" s="4" t="s">
        <v>39</v>
      </c>
      <c r="B14" s="13" t="s">
        <v>40</v>
      </c>
      <c r="C14" s="16">
        <v>0.835843</v>
      </c>
      <c r="D14" s="16">
        <v>0.83838199999999996</v>
      </c>
      <c r="E14" s="16">
        <v>0.84048500000000004</v>
      </c>
      <c r="F14" s="16">
        <v>0.84259399999999995</v>
      </c>
      <c r="G14" s="16">
        <v>0.84470800000000001</v>
      </c>
      <c r="H14" s="16">
        <v>0.84682800000000003</v>
      </c>
      <c r="I14" s="16">
        <v>0.84895200000000004</v>
      </c>
      <c r="J14" s="16">
        <v>0.85108200000000001</v>
      </c>
      <c r="K14" s="16">
        <v>0.85321800000000003</v>
      </c>
      <c r="L14" s="16">
        <v>0.85535799999999995</v>
      </c>
      <c r="M14" s="16">
        <v>0.85750499999999996</v>
      </c>
      <c r="N14" s="16">
        <v>0.85965599999999998</v>
      </c>
      <c r="O14" s="16">
        <v>0.86181300000000005</v>
      </c>
      <c r="P14" s="16">
        <v>0.86397500000000005</v>
      </c>
      <c r="Q14" s="16">
        <v>0.866143</v>
      </c>
      <c r="R14" s="16">
        <v>0.86831599999999998</v>
      </c>
      <c r="S14" s="16">
        <v>0.87049500000000002</v>
      </c>
      <c r="T14" s="16">
        <v>0.87267899999999998</v>
      </c>
      <c r="U14" s="16">
        <v>0.87486799999999998</v>
      </c>
      <c r="V14" s="16">
        <v>0.87706300000000004</v>
      </c>
      <c r="W14" s="16">
        <v>0.87926400000000005</v>
      </c>
      <c r="X14" s="16">
        <v>0.88146999999999998</v>
      </c>
      <c r="Y14" s="16">
        <v>0.88368199999999997</v>
      </c>
      <c r="Z14" s="16">
        <v>0.88589899999999999</v>
      </c>
      <c r="AA14" s="16">
        <v>0.88812199999999997</v>
      </c>
      <c r="AB14" s="16">
        <v>0.89034999999999997</v>
      </c>
      <c r="AC14" s="16">
        <v>0.89258400000000004</v>
      </c>
      <c r="AD14" s="16">
        <v>0.89482300000000004</v>
      </c>
      <c r="AE14" s="16">
        <v>0.89706900000000001</v>
      </c>
      <c r="AF14" s="15">
        <v>2.5089999999999999E-3</v>
      </c>
    </row>
    <row r="15" spans="1:32" ht="15" customHeight="1" x14ac:dyDescent="0.25">
      <c r="A15" s="4" t="s">
        <v>41</v>
      </c>
      <c r="B15" s="13" t="s">
        <v>42</v>
      </c>
      <c r="C15" s="16">
        <v>0.79815400000000003</v>
      </c>
      <c r="D15" s="16">
        <v>0.81164499999999995</v>
      </c>
      <c r="E15" s="16">
        <v>0.81368099999999999</v>
      </c>
      <c r="F15" s="16">
        <v>0.81572299999999998</v>
      </c>
      <c r="G15" s="16">
        <v>0.81777</v>
      </c>
      <c r="H15" s="16">
        <v>0.81982100000000002</v>
      </c>
      <c r="I15" s="16">
        <v>0.821878</v>
      </c>
      <c r="J15" s="16">
        <v>0.82394100000000003</v>
      </c>
      <c r="K15" s="16">
        <v>0.82600799999999996</v>
      </c>
      <c r="L15" s="16">
        <v>0.82808000000000004</v>
      </c>
      <c r="M15" s="16">
        <v>0.83015799999999995</v>
      </c>
      <c r="N15" s="16">
        <v>0.83224100000000001</v>
      </c>
      <c r="O15" s="16">
        <v>0.83432899999999999</v>
      </c>
      <c r="P15" s="16">
        <v>0.836422</v>
      </c>
      <c r="Q15" s="16">
        <v>0.83852099999999996</v>
      </c>
      <c r="R15" s="16">
        <v>0.84062499999999996</v>
      </c>
      <c r="S15" s="16">
        <v>0.84273399999999998</v>
      </c>
      <c r="T15" s="16">
        <v>0.84484800000000004</v>
      </c>
      <c r="U15" s="16">
        <v>0.84696800000000005</v>
      </c>
      <c r="V15" s="16">
        <v>0.84909299999999999</v>
      </c>
      <c r="W15" s="16">
        <v>0.85122299999999995</v>
      </c>
      <c r="X15" s="16">
        <v>0.85335899999999998</v>
      </c>
      <c r="Y15" s="16">
        <v>0.85550000000000004</v>
      </c>
      <c r="Z15" s="16">
        <v>0.85764700000000005</v>
      </c>
      <c r="AA15" s="16">
        <v>0.85979899999999998</v>
      </c>
      <c r="AB15" s="16">
        <v>0.86195600000000006</v>
      </c>
      <c r="AC15" s="16">
        <v>0.86411899999999997</v>
      </c>
      <c r="AD15" s="16">
        <v>0.86628700000000003</v>
      </c>
      <c r="AE15" s="16">
        <v>0.86846000000000001</v>
      </c>
      <c r="AF15" s="15">
        <v>2.5089999999999999E-3</v>
      </c>
    </row>
    <row r="17" spans="1:32" ht="15" customHeight="1" x14ac:dyDescent="0.25">
      <c r="B17" s="10" t="s">
        <v>43</v>
      </c>
    </row>
    <row r="18" spans="1:32" ht="15" customHeight="1" x14ac:dyDescent="0.25">
      <c r="B18" s="10" t="s">
        <v>44</v>
      </c>
    </row>
    <row r="19" spans="1:32" ht="15" customHeight="1" x14ac:dyDescent="0.25">
      <c r="B19" s="10" t="s">
        <v>45</v>
      </c>
    </row>
    <row r="20" spans="1:32" ht="15" customHeight="1" x14ac:dyDescent="0.25">
      <c r="A20" s="4" t="s">
        <v>46</v>
      </c>
      <c r="B20" s="13" t="s">
        <v>47</v>
      </c>
      <c r="C20" s="17">
        <v>15369.174805000001</v>
      </c>
      <c r="D20" s="17">
        <v>15710.275390999999</v>
      </c>
      <c r="E20" s="17">
        <v>16055.495117</v>
      </c>
      <c r="F20" s="17">
        <v>16553.144531000002</v>
      </c>
      <c r="G20" s="17">
        <v>16970.447265999999</v>
      </c>
      <c r="H20" s="17">
        <v>17369.324218999998</v>
      </c>
      <c r="I20" s="17">
        <v>17834.765625</v>
      </c>
      <c r="J20" s="17">
        <v>18296.275390999999</v>
      </c>
      <c r="K20" s="17">
        <v>18800.777343999998</v>
      </c>
      <c r="L20" s="17">
        <v>19259.289062</v>
      </c>
      <c r="M20" s="17">
        <v>19721.373047000001</v>
      </c>
      <c r="N20" s="17">
        <v>20221.101562</v>
      </c>
      <c r="O20" s="17">
        <v>20753.011718999998</v>
      </c>
      <c r="P20" s="17">
        <v>21295.417968999998</v>
      </c>
      <c r="Q20" s="17">
        <v>21818.296875</v>
      </c>
      <c r="R20" s="17">
        <v>22343.533202999999</v>
      </c>
      <c r="S20" s="17">
        <v>22863.607422000001</v>
      </c>
      <c r="T20" s="17">
        <v>23373.625</v>
      </c>
      <c r="U20" s="17">
        <v>23894.089843999998</v>
      </c>
      <c r="V20" s="17">
        <v>24405.107422000001</v>
      </c>
      <c r="W20" s="17">
        <v>24921.498047000001</v>
      </c>
      <c r="X20" s="17">
        <v>25479.667968999998</v>
      </c>
      <c r="Y20" s="17">
        <v>26061.689452999999</v>
      </c>
      <c r="Z20" s="17">
        <v>26658.654297000001</v>
      </c>
      <c r="AA20" s="17">
        <v>27278.242188</v>
      </c>
      <c r="AB20" s="17">
        <v>27907.748047000001</v>
      </c>
      <c r="AC20" s="17">
        <v>28554.402343999998</v>
      </c>
      <c r="AD20" s="17">
        <v>29212.318359000001</v>
      </c>
      <c r="AE20" s="17">
        <v>29897.882812</v>
      </c>
      <c r="AF20" s="15">
        <v>2.4119000000000002E-2</v>
      </c>
    </row>
    <row r="21" spans="1:32" ht="15" customHeight="1" x14ac:dyDescent="0.25">
      <c r="A21" s="4" t="s">
        <v>48</v>
      </c>
      <c r="B21" s="13" t="s">
        <v>49</v>
      </c>
      <c r="C21" s="17">
        <v>1253.630005</v>
      </c>
      <c r="D21" s="17">
        <v>1273.790039</v>
      </c>
      <c r="E21" s="17">
        <v>1299.280029</v>
      </c>
      <c r="F21" s="17">
        <v>1335.6899410000001</v>
      </c>
      <c r="G21" s="17">
        <v>1374.6400149999999</v>
      </c>
      <c r="H21" s="17">
        <v>1410.540039</v>
      </c>
      <c r="I21" s="17">
        <v>1450.880005</v>
      </c>
      <c r="J21" s="17">
        <v>1493.849976</v>
      </c>
      <c r="K21" s="17">
        <v>1533.420044</v>
      </c>
      <c r="L21" s="17">
        <v>1570.339966</v>
      </c>
      <c r="M21" s="17">
        <v>1606.910034</v>
      </c>
      <c r="N21" s="17">
        <v>1643.0500489999999</v>
      </c>
      <c r="O21" s="17">
        <v>1679.130005</v>
      </c>
      <c r="P21" s="17">
        <v>1716.4399410000001</v>
      </c>
      <c r="Q21" s="17">
        <v>1752.790039</v>
      </c>
      <c r="R21" s="17">
        <v>1789.3100589999999</v>
      </c>
      <c r="S21" s="17">
        <v>1826.3100589999999</v>
      </c>
      <c r="T21" s="17">
        <v>1863.4399410000001</v>
      </c>
      <c r="U21" s="17">
        <v>1901.75</v>
      </c>
      <c r="V21" s="17">
        <v>1940.6099850000001</v>
      </c>
      <c r="W21" s="17">
        <v>1979.219971</v>
      </c>
      <c r="X21" s="17">
        <v>2017.6800539999999</v>
      </c>
      <c r="Y21" s="17">
        <v>2057.280029</v>
      </c>
      <c r="Z21" s="17">
        <v>2097.719971</v>
      </c>
      <c r="AA21" s="17">
        <v>2137.3798830000001</v>
      </c>
      <c r="AB21" s="17">
        <v>2177.5200199999999</v>
      </c>
      <c r="AC21" s="17">
        <v>2216.780029</v>
      </c>
      <c r="AD21" s="17">
        <v>2258.4099120000001</v>
      </c>
      <c r="AE21" s="17">
        <v>2302.860107</v>
      </c>
      <c r="AF21" s="15">
        <v>2.2173999999999999E-2</v>
      </c>
    </row>
    <row r="22" spans="1:32" ht="15" customHeight="1" x14ac:dyDescent="0.25">
      <c r="A22" s="4" t="s">
        <v>50</v>
      </c>
      <c r="B22" s="13" t="s">
        <v>51</v>
      </c>
      <c r="C22" s="17">
        <v>2135.5102539999998</v>
      </c>
      <c r="D22" s="17">
        <v>2180.9406739999999</v>
      </c>
      <c r="E22" s="17">
        <v>2264.3508299999999</v>
      </c>
      <c r="F22" s="17">
        <v>2353.0351559999999</v>
      </c>
      <c r="G22" s="17">
        <v>2455.2312010000001</v>
      </c>
      <c r="H22" s="17">
        <v>2556.4562989999999</v>
      </c>
      <c r="I22" s="17">
        <v>2665.4204100000002</v>
      </c>
      <c r="J22" s="17">
        <v>2759.2827149999998</v>
      </c>
      <c r="K22" s="17">
        <v>2855.03125</v>
      </c>
      <c r="L22" s="17">
        <v>2949.9514159999999</v>
      </c>
      <c r="M22" s="17">
        <v>3048.5986330000001</v>
      </c>
      <c r="N22" s="17">
        <v>3141.2607419999999</v>
      </c>
      <c r="O22" s="17">
        <v>3230.8283689999998</v>
      </c>
      <c r="P22" s="17">
        <v>3313.6484380000002</v>
      </c>
      <c r="Q22" s="17">
        <v>3399.57251</v>
      </c>
      <c r="R22" s="17">
        <v>3477.779297</v>
      </c>
      <c r="S22" s="17">
        <v>3564.0607909999999</v>
      </c>
      <c r="T22" s="17">
        <v>3646.8015140000002</v>
      </c>
      <c r="U22" s="17">
        <v>3739.1198730000001</v>
      </c>
      <c r="V22" s="17">
        <v>3826.6813959999999</v>
      </c>
      <c r="W22" s="17">
        <v>3918.618164</v>
      </c>
      <c r="X22" s="17">
        <v>4013.2995609999998</v>
      </c>
      <c r="Y22" s="17">
        <v>4106.8154299999997</v>
      </c>
      <c r="Z22" s="17">
        <v>4204.9575199999999</v>
      </c>
      <c r="AA22" s="17">
        <v>4308.3994140000004</v>
      </c>
      <c r="AB22" s="17">
        <v>4402.7875979999999</v>
      </c>
      <c r="AC22" s="17">
        <v>4512.3779299999997</v>
      </c>
      <c r="AD22" s="17">
        <v>4628.2314450000003</v>
      </c>
      <c r="AE22" s="17">
        <v>4743.9536129999997</v>
      </c>
      <c r="AF22" s="15">
        <v>2.92E-2</v>
      </c>
    </row>
    <row r="23" spans="1:32" ht="15" customHeight="1" x14ac:dyDescent="0.25">
      <c r="A23" s="4" t="s">
        <v>52</v>
      </c>
      <c r="B23" s="13" t="s">
        <v>53</v>
      </c>
      <c r="C23" s="17">
        <v>4891.6997069999998</v>
      </c>
      <c r="D23" s="17">
        <v>5032.7695309999999</v>
      </c>
      <c r="E23" s="17">
        <v>5155.6191410000001</v>
      </c>
      <c r="F23" s="17">
        <v>5329.0249020000001</v>
      </c>
      <c r="G23" s="17">
        <v>5525.138672</v>
      </c>
      <c r="H23" s="17">
        <v>5731.673828</v>
      </c>
      <c r="I23" s="17">
        <v>5941.2197269999997</v>
      </c>
      <c r="J23" s="17">
        <v>6150.5771480000003</v>
      </c>
      <c r="K23" s="17">
        <v>6361.2587890000004</v>
      </c>
      <c r="L23" s="17">
        <v>6579.0283200000003</v>
      </c>
      <c r="M23" s="17">
        <v>6802.2216799999997</v>
      </c>
      <c r="N23" s="17">
        <v>7030.9194340000004</v>
      </c>
      <c r="O23" s="17">
        <v>7264.341797</v>
      </c>
      <c r="P23" s="17">
        <v>7503.6713870000003</v>
      </c>
      <c r="Q23" s="17">
        <v>7745.0473629999997</v>
      </c>
      <c r="R23" s="17">
        <v>7989.6708980000003</v>
      </c>
      <c r="S23" s="17">
        <v>8241.2988280000009</v>
      </c>
      <c r="T23" s="17">
        <v>8498.8486329999996</v>
      </c>
      <c r="U23" s="17">
        <v>8767.4296880000002</v>
      </c>
      <c r="V23" s="17">
        <v>9045.6484380000002</v>
      </c>
      <c r="W23" s="17">
        <v>9332.4824219999991</v>
      </c>
      <c r="X23" s="17">
        <v>9623.4804690000001</v>
      </c>
      <c r="Y23" s="17">
        <v>9919.7646480000003</v>
      </c>
      <c r="Z23" s="17">
        <v>10223.632812</v>
      </c>
      <c r="AA23" s="17">
        <v>10533.780273</v>
      </c>
      <c r="AB23" s="17">
        <v>10857.222656</v>
      </c>
      <c r="AC23" s="17">
        <v>11183.761719</v>
      </c>
      <c r="AD23" s="17">
        <v>11522.909180000001</v>
      </c>
      <c r="AE23" s="17">
        <v>11877.316406</v>
      </c>
      <c r="AF23" s="15">
        <v>3.2313000000000001E-2</v>
      </c>
    </row>
    <row r="24" spans="1:32" ht="15" customHeight="1" x14ac:dyDescent="0.25">
      <c r="A24" s="4" t="s">
        <v>54</v>
      </c>
      <c r="B24" s="13" t="s">
        <v>55</v>
      </c>
      <c r="C24" s="17">
        <v>16017.068359000001</v>
      </c>
      <c r="D24" s="17">
        <v>16041.006836</v>
      </c>
      <c r="E24" s="17">
        <v>16310.767578000001</v>
      </c>
      <c r="F24" s="17">
        <v>16748.095702999999</v>
      </c>
      <c r="G24" s="17">
        <v>17241.902343999998</v>
      </c>
      <c r="H24" s="17">
        <v>17734.498047000001</v>
      </c>
      <c r="I24" s="17">
        <v>18250.527343999998</v>
      </c>
      <c r="J24" s="17">
        <v>18749.339843999998</v>
      </c>
      <c r="K24" s="17">
        <v>19219.916015999999</v>
      </c>
      <c r="L24" s="17">
        <v>19696.068359000001</v>
      </c>
      <c r="M24" s="17">
        <v>20143.042968999998</v>
      </c>
      <c r="N24" s="17">
        <v>20627.277343999998</v>
      </c>
      <c r="O24" s="17">
        <v>21099.478515999999</v>
      </c>
      <c r="P24" s="17">
        <v>21588.318359000001</v>
      </c>
      <c r="Q24" s="17">
        <v>22037.923827999999</v>
      </c>
      <c r="R24" s="17">
        <v>22490.246093999998</v>
      </c>
      <c r="S24" s="17">
        <v>22967.154297000001</v>
      </c>
      <c r="T24" s="17">
        <v>23417.439452999999</v>
      </c>
      <c r="U24" s="17">
        <v>23921.640625</v>
      </c>
      <c r="V24" s="17">
        <v>24439.552734000001</v>
      </c>
      <c r="W24" s="17">
        <v>24949.916015999999</v>
      </c>
      <c r="X24" s="17">
        <v>25459.408202999999</v>
      </c>
      <c r="Y24" s="17">
        <v>25967.033202999999</v>
      </c>
      <c r="Z24" s="17">
        <v>26471.554688</v>
      </c>
      <c r="AA24" s="17">
        <v>26997.625</v>
      </c>
      <c r="AB24" s="17">
        <v>27547</v>
      </c>
      <c r="AC24" s="17">
        <v>28029.394531000002</v>
      </c>
      <c r="AD24" s="17">
        <v>28578.326172000001</v>
      </c>
      <c r="AE24" s="17">
        <v>29147.359375</v>
      </c>
      <c r="AF24" s="15">
        <v>2.2366E-2</v>
      </c>
    </row>
    <row r="25" spans="1:32" ht="15" customHeight="1" x14ac:dyDescent="0.25">
      <c r="A25" s="4" t="s">
        <v>56</v>
      </c>
      <c r="B25" s="13" t="s">
        <v>57</v>
      </c>
      <c r="C25" s="17">
        <v>4215.5297849999997</v>
      </c>
      <c r="D25" s="17">
        <v>4373.5498049999997</v>
      </c>
      <c r="E25" s="17">
        <v>4608.1801759999998</v>
      </c>
      <c r="F25" s="17">
        <v>4836.0297849999997</v>
      </c>
      <c r="G25" s="17">
        <v>5092.4101559999999</v>
      </c>
      <c r="H25" s="17">
        <v>5356.7597660000001</v>
      </c>
      <c r="I25" s="17">
        <v>5626.669922</v>
      </c>
      <c r="J25" s="17">
        <v>5903.7900390000004</v>
      </c>
      <c r="K25" s="17">
        <v>6188.4702150000003</v>
      </c>
      <c r="L25" s="17">
        <v>6492.6499020000001</v>
      </c>
      <c r="M25" s="17">
        <v>6805.1000979999999</v>
      </c>
      <c r="N25" s="17">
        <v>7129.8999020000001</v>
      </c>
      <c r="O25" s="17">
        <v>7469.580078</v>
      </c>
      <c r="P25" s="17">
        <v>7829.7001950000003</v>
      </c>
      <c r="Q25" s="17">
        <v>8223.4003909999992</v>
      </c>
      <c r="R25" s="17">
        <v>8629.4296880000002</v>
      </c>
      <c r="S25" s="17">
        <v>9058</v>
      </c>
      <c r="T25" s="17">
        <v>9506.2597659999992</v>
      </c>
      <c r="U25" s="17">
        <v>9977.1396480000003</v>
      </c>
      <c r="V25" s="17">
        <v>10477.290039</v>
      </c>
      <c r="W25" s="17">
        <v>10999.629883</v>
      </c>
      <c r="X25" s="17">
        <v>11547.309569999999</v>
      </c>
      <c r="Y25" s="17">
        <v>12120.339844</v>
      </c>
      <c r="Z25" s="17">
        <v>12720.410156</v>
      </c>
      <c r="AA25" s="17">
        <v>13348.309569999999</v>
      </c>
      <c r="AB25" s="17">
        <v>14002.049805000001</v>
      </c>
      <c r="AC25" s="17">
        <v>14679.75</v>
      </c>
      <c r="AD25" s="17">
        <v>15390.940430000001</v>
      </c>
      <c r="AE25" s="17">
        <v>16147.519531</v>
      </c>
      <c r="AF25" s="15">
        <v>4.9567E-2</v>
      </c>
    </row>
    <row r="26" spans="1:32" ht="15" customHeight="1" x14ac:dyDescent="0.25">
      <c r="A26" s="4" t="s">
        <v>58</v>
      </c>
      <c r="B26" s="13" t="s">
        <v>59</v>
      </c>
      <c r="C26" s="17">
        <v>2483.1999510000001</v>
      </c>
      <c r="D26" s="17">
        <v>2561.8999020000001</v>
      </c>
      <c r="E26" s="17">
        <v>2683.6899410000001</v>
      </c>
      <c r="F26" s="17">
        <v>2810.679932</v>
      </c>
      <c r="G26" s="17">
        <v>2947.169922</v>
      </c>
      <c r="H26" s="17">
        <v>3083.580078</v>
      </c>
      <c r="I26" s="17">
        <v>3216.469971</v>
      </c>
      <c r="J26" s="17">
        <v>3352.6599120000001</v>
      </c>
      <c r="K26" s="17">
        <v>3497.540039</v>
      </c>
      <c r="L26" s="17">
        <v>3649.780029</v>
      </c>
      <c r="M26" s="17">
        <v>3803.1999510000001</v>
      </c>
      <c r="N26" s="17">
        <v>3962.75</v>
      </c>
      <c r="O26" s="17">
        <v>4125.7900390000004</v>
      </c>
      <c r="P26" s="17">
        <v>4292.0600590000004</v>
      </c>
      <c r="Q26" s="17">
        <v>4462.4702150000003</v>
      </c>
      <c r="R26" s="17">
        <v>4632.8398440000001</v>
      </c>
      <c r="S26" s="17">
        <v>4802.6000979999999</v>
      </c>
      <c r="T26" s="17">
        <v>4976.2700199999999</v>
      </c>
      <c r="U26" s="17">
        <v>5161.5</v>
      </c>
      <c r="V26" s="17">
        <v>5354.8100590000004</v>
      </c>
      <c r="W26" s="17">
        <v>5547.8100590000004</v>
      </c>
      <c r="X26" s="17">
        <v>5741.5200199999999</v>
      </c>
      <c r="Y26" s="17">
        <v>5940.5698240000002</v>
      </c>
      <c r="Z26" s="17">
        <v>6144.1801759999998</v>
      </c>
      <c r="AA26" s="17">
        <v>6351.8100590000004</v>
      </c>
      <c r="AB26" s="17">
        <v>6558.169922</v>
      </c>
      <c r="AC26" s="17">
        <v>6759.3999020000001</v>
      </c>
      <c r="AD26" s="17">
        <v>6981.7700199999999</v>
      </c>
      <c r="AE26" s="17">
        <v>7213.4799800000001</v>
      </c>
      <c r="AF26" s="15">
        <v>3.9085000000000002E-2</v>
      </c>
    </row>
    <row r="27" spans="1:32" ht="15" customHeight="1" x14ac:dyDescent="0.25">
      <c r="A27" s="4" t="s">
        <v>60</v>
      </c>
      <c r="B27" s="13" t="s">
        <v>61</v>
      </c>
      <c r="C27" s="17">
        <v>3692.498047</v>
      </c>
      <c r="D27" s="17">
        <v>3751.860107</v>
      </c>
      <c r="E27" s="17">
        <v>3867.7124020000001</v>
      </c>
      <c r="F27" s="17">
        <v>4009.0512699999999</v>
      </c>
      <c r="G27" s="17">
        <v>4156.7182620000003</v>
      </c>
      <c r="H27" s="17">
        <v>4285.7900390000004</v>
      </c>
      <c r="I27" s="17">
        <v>4427.8681640000004</v>
      </c>
      <c r="J27" s="17">
        <v>4579.9189450000003</v>
      </c>
      <c r="K27" s="17">
        <v>4740.2646480000003</v>
      </c>
      <c r="L27" s="17">
        <v>4910.3740230000003</v>
      </c>
      <c r="M27" s="17">
        <v>5077.0410160000001</v>
      </c>
      <c r="N27" s="17">
        <v>5245.0737300000001</v>
      </c>
      <c r="O27" s="17">
        <v>5403.3222660000001</v>
      </c>
      <c r="P27" s="17">
        <v>5555.7885740000002</v>
      </c>
      <c r="Q27" s="17">
        <v>5710.3583980000003</v>
      </c>
      <c r="R27" s="17">
        <v>5867.4091799999997</v>
      </c>
      <c r="S27" s="17">
        <v>6028.2368159999996</v>
      </c>
      <c r="T27" s="17">
        <v>6178.9599609999996</v>
      </c>
      <c r="U27" s="17">
        <v>6340.6845700000003</v>
      </c>
      <c r="V27" s="17">
        <v>6513.7646480000003</v>
      </c>
      <c r="W27" s="17">
        <v>6690.3940430000002</v>
      </c>
      <c r="X27" s="17">
        <v>6871.6157229999999</v>
      </c>
      <c r="Y27" s="17">
        <v>7046.6171880000002</v>
      </c>
      <c r="Z27" s="17">
        <v>7211.2495120000003</v>
      </c>
      <c r="AA27" s="17">
        <v>7368.2275390000004</v>
      </c>
      <c r="AB27" s="17">
        <v>7506.5346680000002</v>
      </c>
      <c r="AC27" s="17">
        <v>7621.0043949999999</v>
      </c>
      <c r="AD27" s="17">
        <v>7751.548828</v>
      </c>
      <c r="AE27" s="17">
        <v>7901.4648440000001</v>
      </c>
      <c r="AF27" s="15">
        <v>2.7969000000000001E-2</v>
      </c>
    </row>
    <row r="28" spans="1:32" ht="15" customHeight="1" x14ac:dyDescent="0.25">
      <c r="A28" s="4" t="s">
        <v>62</v>
      </c>
      <c r="B28" s="13" t="s">
        <v>63</v>
      </c>
      <c r="C28" s="17">
        <v>11310.071289</v>
      </c>
      <c r="D28" s="17">
        <v>12124.412109000001</v>
      </c>
      <c r="E28" s="17">
        <v>12956.358398</v>
      </c>
      <c r="F28" s="17">
        <v>13863.891602</v>
      </c>
      <c r="G28" s="17">
        <v>14864.490234000001</v>
      </c>
      <c r="H28" s="17">
        <v>15915.475586</v>
      </c>
      <c r="I28" s="17">
        <v>16929.269531000002</v>
      </c>
      <c r="J28" s="17">
        <v>17948.136718999998</v>
      </c>
      <c r="K28" s="17">
        <v>18971.080077999999</v>
      </c>
      <c r="L28" s="17">
        <v>20038.732422000001</v>
      </c>
      <c r="M28" s="17">
        <v>21178.929688</v>
      </c>
      <c r="N28" s="17">
        <v>22396.083984000001</v>
      </c>
      <c r="O28" s="17">
        <v>23719.130859000001</v>
      </c>
      <c r="P28" s="17">
        <v>25091.083984000001</v>
      </c>
      <c r="Q28" s="17">
        <v>26526.494140999999</v>
      </c>
      <c r="R28" s="17">
        <v>28037.849609000001</v>
      </c>
      <c r="S28" s="17">
        <v>29568.371093999998</v>
      </c>
      <c r="T28" s="17">
        <v>31157.314452999999</v>
      </c>
      <c r="U28" s="17">
        <v>32738.34375</v>
      </c>
      <c r="V28" s="17">
        <v>34401.71875</v>
      </c>
      <c r="W28" s="17">
        <v>36025.75</v>
      </c>
      <c r="X28" s="17">
        <v>37533.085937999997</v>
      </c>
      <c r="Y28" s="17">
        <v>39038.917969000002</v>
      </c>
      <c r="Z28" s="17">
        <v>40496.84375</v>
      </c>
      <c r="AA28" s="17">
        <v>41880.753905999998</v>
      </c>
      <c r="AB28" s="17">
        <v>43222.886719000002</v>
      </c>
      <c r="AC28" s="17">
        <v>44232.492187999997</v>
      </c>
      <c r="AD28" s="17">
        <v>45436.898437999997</v>
      </c>
      <c r="AE28" s="17">
        <v>46900.121094000002</v>
      </c>
      <c r="AF28" s="15">
        <v>5.1380000000000002E-2</v>
      </c>
    </row>
    <row r="29" spans="1:32" ht="15" customHeight="1" x14ac:dyDescent="0.25">
      <c r="A29" s="4" t="s">
        <v>64</v>
      </c>
      <c r="B29" s="13" t="s">
        <v>65</v>
      </c>
      <c r="C29" s="17">
        <v>5402.7700199999999</v>
      </c>
      <c r="D29" s="17">
        <v>5508.3198240000002</v>
      </c>
      <c r="E29" s="17">
        <v>5612.1098629999997</v>
      </c>
      <c r="F29" s="17">
        <v>5727.3798829999996</v>
      </c>
      <c r="G29" s="17">
        <v>5834.3598629999997</v>
      </c>
      <c r="H29" s="17">
        <v>5954.4902339999999</v>
      </c>
      <c r="I29" s="17">
        <v>6073.6401370000003</v>
      </c>
      <c r="J29" s="17">
        <v>6187.5200199999999</v>
      </c>
      <c r="K29" s="17">
        <v>6285.2797849999997</v>
      </c>
      <c r="L29" s="17">
        <v>6379.5297849999997</v>
      </c>
      <c r="M29" s="17">
        <v>6470.3701170000004</v>
      </c>
      <c r="N29" s="17">
        <v>6574.2001950000003</v>
      </c>
      <c r="O29" s="17">
        <v>6675.169922</v>
      </c>
      <c r="P29" s="17">
        <v>6771.1801759999998</v>
      </c>
      <c r="Q29" s="17">
        <v>6856.7202150000003</v>
      </c>
      <c r="R29" s="17">
        <v>6930.5898440000001</v>
      </c>
      <c r="S29" s="17">
        <v>7006.6000979999999</v>
      </c>
      <c r="T29" s="17">
        <v>7067.1298829999996</v>
      </c>
      <c r="U29" s="17">
        <v>7132.2700199999999</v>
      </c>
      <c r="V29" s="17">
        <v>7195.1201170000004</v>
      </c>
      <c r="W29" s="17">
        <v>7254.669922</v>
      </c>
      <c r="X29" s="17">
        <v>7317.3398440000001</v>
      </c>
      <c r="Y29" s="17">
        <v>7369.5400390000004</v>
      </c>
      <c r="Z29" s="17">
        <v>7417.5</v>
      </c>
      <c r="AA29" s="17">
        <v>7459.3398440000001</v>
      </c>
      <c r="AB29" s="17">
        <v>7490.6899409999996</v>
      </c>
      <c r="AC29" s="17">
        <v>7511.9599609999996</v>
      </c>
      <c r="AD29" s="17">
        <v>7552.1499020000001</v>
      </c>
      <c r="AE29" s="17">
        <v>7607.8500979999999</v>
      </c>
      <c r="AF29" s="15">
        <v>1.2031999999999999E-2</v>
      </c>
    </row>
    <row r="30" spans="1:32" ht="15" customHeight="1" x14ac:dyDescent="0.25">
      <c r="A30" s="4" t="s">
        <v>66</v>
      </c>
      <c r="B30" s="13" t="s">
        <v>67</v>
      </c>
      <c r="C30" s="17">
        <v>4178.3720700000003</v>
      </c>
      <c r="D30" s="17">
        <v>4350.408203</v>
      </c>
      <c r="E30" s="17">
        <v>4537.8569340000004</v>
      </c>
      <c r="F30" s="17">
        <v>4780.5898440000001</v>
      </c>
      <c r="G30" s="17">
        <v>5059.4560549999997</v>
      </c>
      <c r="H30" s="17">
        <v>5348.6508789999998</v>
      </c>
      <c r="I30" s="17">
        <v>5654.2475590000004</v>
      </c>
      <c r="J30" s="17">
        <v>5979.4853519999997</v>
      </c>
      <c r="K30" s="17">
        <v>6314.9604490000002</v>
      </c>
      <c r="L30" s="17">
        <v>6670.9814450000003</v>
      </c>
      <c r="M30" s="17">
        <v>7041.3842770000001</v>
      </c>
      <c r="N30" s="17">
        <v>7444.7583009999998</v>
      </c>
      <c r="O30" s="17">
        <v>7857.4584960000002</v>
      </c>
      <c r="P30" s="17">
        <v>8254.7734380000002</v>
      </c>
      <c r="Q30" s="17">
        <v>8654.6699219999991</v>
      </c>
      <c r="R30" s="17">
        <v>9068.3378909999992</v>
      </c>
      <c r="S30" s="17">
        <v>9508.5742190000001</v>
      </c>
      <c r="T30" s="17">
        <v>9944.1201170000004</v>
      </c>
      <c r="U30" s="17">
        <v>10418.772461</v>
      </c>
      <c r="V30" s="17">
        <v>10909.455078000001</v>
      </c>
      <c r="W30" s="17">
        <v>11400.059569999999</v>
      </c>
      <c r="X30" s="17">
        <v>11914.667969</v>
      </c>
      <c r="Y30" s="17">
        <v>12443.994140999999</v>
      </c>
      <c r="Z30" s="17">
        <v>12983.802734000001</v>
      </c>
      <c r="AA30" s="17">
        <v>13547.825194999999</v>
      </c>
      <c r="AB30" s="17">
        <v>14116.202148</v>
      </c>
      <c r="AC30" s="17">
        <v>14679.271484000001</v>
      </c>
      <c r="AD30" s="17">
        <v>15340.502930000001</v>
      </c>
      <c r="AE30" s="17">
        <v>16019.306640999999</v>
      </c>
      <c r="AF30" s="15">
        <v>4.9463E-2</v>
      </c>
    </row>
    <row r="31" spans="1:32" ht="15" customHeight="1" x14ac:dyDescent="0.25">
      <c r="A31" s="4" t="s">
        <v>68</v>
      </c>
      <c r="B31" s="13" t="s">
        <v>69</v>
      </c>
      <c r="C31" s="17">
        <v>5361.4619140000004</v>
      </c>
      <c r="D31" s="17">
        <v>5580.373047</v>
      </c>
      <c r="E31" s="17">
        <v>5810.03125</v>
      </c>
      <c r="F31" s="17">
        <v>6129.4331050000001</v>
      </c>
      <c r="G31" s="17">
        <v>6513.0810549999997</v>
      </c>
      <c r="H31" s="17">
        <v>6919.7895509999998</v>
      </c>
      <c r="I31" s="17">
        <v>7366.0063479999999</v>
      </c>
      <c r="J31" s="17">
        <v>7854.0043949999999</v>
      </c>
      <c r="K31" s="17">
        <v>8369.9160159999992</v>
      </c>
      <c r="L31" s="17">
        <v>8921.7060550000006</v>
      </c>
      <c r="M31" s="17">
        <v>9491.7988280000009</v>
      </c>
      <c r="N31" s="17">
        <v>10124.368164</v>
      </c>
      <c r="O31" s="17">
        <v>10782.881836</v>
      </c>
      <c r="P31" s="17">
        <v>11348.497069999999</v>
      </c>
      <c r="Q31" s="17">
        <v>11944.472656</v>
      </c>
      <c r="R31" s="17">
        <v>12533.380859000001</v>
      </c>
      <c r="S31" s="17">
        <v>13176.210938</v>
      </c>
      <c r="T31" s="17">
        <v>13796.459961</v>
      </c>
      <c r="U31" s="17">
        <v>14465.830078000001</v>
      </c>
      <c r="V31" s="17">
        <v>15174.829102</v>
      </c>
      <c r="W31" s="17">
        <v>15870.055664</v>
      </c>
      <c r="X31" s="17">
        <v>16597.908202999999</v>
      </c>
      <c r="Y31" s="17">
        <v>17345.222656000002</v>
      </c>
      <c r="Z31" s="17">
        <v>18093.962890999999</v>
      </c>
      <c r="AA31" s="17">
        <v>18887.580077999999</v>
      </c>
      <c r="AB31" s="17">
        <v>19691.970702999999</v>
      </c>
      <c r="AC31" s="17">
        <v>20461.408202999999</v>
      </c>
      <c r="AD31" s="17">
        <v>21356.369140999999</v>
      </c>
      <c r="AE31" s="17">
        <v>22295.214843999998</v>
      </c>
      <c r="AF31" s="15">
        <v>5.2638999999999998E-2</v>
      </c>
    </row>
    <row r="32" spans="1:32" ht="15" customHeight="1" x14ac:dyDescent="0.25">
      <c r="A32" s="4" t="s">
        <v>70</v>
      </c>
      <c r="B32" s="13" t="s">
        <v>71</v>
      </c>
      <c r="C32" s="17">
        <v>845.86828600000001</v>
      </c>
      <c r="D32" s="17">
        <v>866.21966599999996</v>
      </c>
      <c r="E32" s="17">
        <v>891.06323199999997</v>
      </c>
      <c r="F32" s="17">
        <v>917.95831299999998</v>
      </c>
      <c r="G32" s="17">
        <v>944.73236099999997</v>
      </c>
      <c r="H32" s="17">
        <v>973.22473100000002</v>
      </c>
      <c r="I32" s="17">
        <v>1001.172058</v>
      </c>
      <c r="J32" s="17">
        <v>1027.203125</v>
      </c>
      <c r="K32" s="17">
        <v>1051.7723390000001</v>
      </c>
      <c r="L32" s="17">
        <v>1077.8477780000001</v>
      </c>
      <c r="M32" s="17">
        <v>1102.7626949999999</v>
      </c>
      <c r="N32" s="17">
        <v>1129.267822</v>
      </c>
      <c r="O32" s="17">
        <v>1157.0485839999999</v>
      </c>
      <c r="P32" s="17">
        <v>1185.707275</v>
      </c>
      <c r="Q32" s="17">
        <v>1214.5428469999999</v>
      </c>
      <c r="R32" s="17">
        <v>1242.16626</v>
      </c>
      <c r="S32" s="17">
        <v>1270.6125489999999</v>
      </c>
      <c r="T32" s="17">
        <v>1297.8558350000001</v>
      </c>
      <c r="U32" s="17">
        <v>1326.8164059999999</v>
      </c>
      <c r="V32" s="17">
        <v>1357.000732</v>
      </c>
      <c r="W32" s="17">
        <v>1387.5749510000001</v>
      </c>
      <c r="X32" s="17">
        <v>1419.5249020000001</v>
      </c>
      <c r="Y32" s="17">
        <v>1451.275269</v>
      </c>
      <c r="Z32" s="17">
        <v>1483.3342290000001</v>
      </c>
      <c r="AA32" s="17">
        <v>1515.539673</v>
      </c>
      <c r="AB32" s="17">
        <v>1547.826904</v>
      </c>
      <c r="AC32" s="17">
        <v>1580.5996090000001</v>
      </c>
      <c r="AD32" s="17">
        <v>1614.9414059999999</v>
      </c>
      <c r="AE32" s="17">
        <v>1652.331177</v>
      </c>
      <c r="AF32" s="15">
        <v>2.4206999999999999E-2</v>
      </c>
    </row>
    <row r="33" spans="1:32" ht="15" customHeight="1" x14ac:dyDescent="0.25">
      <c r="B33" s="10" t="s">
        <v>72</v>
      </c>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row>
    <row r="34" spans="1:32" ht="15" customHeight="1" x14ac:dyDescent="0.25">
      <c r="A34" s="4" t="s">
        <v>73</v>
      </c>
      <c r="B34" s="13" t="s">
        <v>47</v>
      </c>
      <c r="C34" s="17">
        <v>314.52404799999999</v>
      </c>
      <c r="D34" s="17">
        <v>316.74581899999998</v>
      </c>
      <c r="E34" s="17">
        <v>319.015717</v>
      </c>
      <c r="F34" s="17">
        <v>321.48834199999999</v>
      </c>
      <c r="G34" s="17">
        <v>323.97592200000003</v>
      </c>
      <c r="H34" s="17">
        <v>326.47640999999999</v>
      </c>
      <c r="I34" s="17">
        <v>328.98703</v>
      </c>
      <c r="J34" s="17">
        <v>331.50473</v>
      </c>
      <c r="K34" s="17">
        <v>334.02563500000002</v>
      </c>
      <c r="L34" s="17">
        <v>336.54510499999998</v>
      </c>
      <c r="M34" s="17">
        <v>339.05877700000002</v>
      </c>
      <c r="N34" s="17">
        <v>341.563019</v>
      </c>
      <c r="O34" s="17">
        <v>344.05447400000003</v>
      </c>
      <c r="P34" s="17">
        <v>346.527985</v>
      </c>
      <c r="Q34" s="17">
        <v>348.98144500000001</v>
      </c>
      <c r="R34" s="17">
        <v>351.41305499999999</v>
      </c>
      <c r="S34" s="17">
        <v>353.820312</v>
      </c>
      <c r="T34" s="17">
        <v>356.20336900000001</v>
      </c>
      <c r="U34" s="17">
        <v>358.559235</v>
      </c>
      <c r="V34" s="17">
        <v>360.87179600000002</v>
      </c>
      <c r="W34" s="17">
        <v>363.14169299999998</v>
      </c>
      <c r="X34" s="17">
        <v>365.37039199999998</v>
      </c>
      <c r="Y34" s="17">
        <v>367.55947900000001</v>
      </c>
      <c r="Z34" s="17">
        <v>369.71115099999997</v>
      </c>
      <c r="AA34" s="17">
        <v>371.83017000000001</v>
      </c>
      <c r="AB34" s="17">
        <v>373.91900600000002</v>
      </c>
      <c r="AC34" s="17">
        <v>375.98071299999998</v>
      </c>
      <c r="AD34" s="17">
        <v>378.01861600000001</v>
      </c>
      <c r="AE34" s="17">
        <v>380.03601099999997</v>
      </c>
      <c r="AF34" s="15">
        <v>6.77E-3</v>
      </c>
    </row>
    <row r="35" spans="1:32" ht="15" customHeight="1" x14ac:dyDescent="0.25">
      <c r="A35" s="4" t="s">
        <v>74</v>
      </c>
      <c r="B35" s="13" t="s">
        <v>49</v>
      </c>
      <c r="C35" s="17">
        <v>34.869999</v>
      </c>
      <c r="D35" s="17">
        <v>35.270000000000003</v>
      </c>
      <c r="E35" s="17">
        <v>35.659999999999997</v>
      </c>
      <c r="F35" s="17">
        <v>36.060001</v>
      </c>
      <c r="G35" s="17">
        <v>36.459999000000003</v>
      </c>
      <c r="H35" s="17">
        <v>36.860000999999997</v>
      </c>
      <c r="I35" s="17">
        <v>37.259998000000003</v>
      </c>
      <c r="J35" s="17">
        <v>37.659999999999997</v>
      </c>
      <c r="K35" s="17">
        <v>38.049999</v>
      </c>
      <c r="L35" s="17">
        <v>38.419998</v>
      </c>
      <c r="M35" s="17">
        <v>38.790000999999997</v>
      </c>
      <c r="N35" s="17">
        <v>39.159999999999997</v>
      </c>
      <c r="O35" s="17">
        <v>39.520000000000003</v>
      </c>
      <c r="P35" s="17">
        <v>39.869999</v>
      </c>
      <c r="Q35" s="17">
        <v>40.220001000000003</v>
      </c>
      <c r="R35" s="17">
        <v>40.57</v>
      </c>
      <c r="S35" s="17">
        <v>40.909999999999997</v>
      </c>
      <c r="T35" s="17">
        <v>41.240001999999997</v>
      </c>
      <c r="U35" s="17">
        <v>41.560001</v>
      </c>
      <c r="V35" s="17">
        <v>41.880001</v>
      </c>
      <c r="W35" s="17">
        <v>42.189999</v>
      </c>
      <c r="X35" s="17">
        <v>42.5</v>
      </c>
      <c r="Y35" s="17">
        <v>42.799999</v>
      </c>
      <c r="Z35" s="17">
        <v>43.099997999999999</v>
      </c>
      <c r="AA35" s="17">
        <v>43.389999000000003</v>
      </c>
      <c r="AB35" s="17">
        <v>43.68</v>
      </c>
      <c r="AC35" s="17">
        <v>43.959999000000003</v>
      </c>
      <c r="AD35" s="17">
        <v>44.25</v>
      </c>
      <c r="AE35" s="17">
        <v>44.529998999999997</v>
      </c>
      <c r="AF35" s="15">
        <v>8.6719999999999992E-3</v>
      </c>
    </row>
    <row r="36" spans="1:32" ht="15" customHeight="1" x14ac:dyDescent="0.25">
      <c r="A36" s="4" t="s">
        <v>75</v>
      </c>
      <c r="B36" s="13" t="s">
        <v>51</v>
      </c>
      <c r="C36" s="17">
        <v>164.28118900000001</v>
      </c>
      <c r="D36" s="17">
        <v>166.01594499999999</v>
      </c>
      <c r="E36" s="17">
        <v>167.72112999999999</v>
      </c>
      <c r="F36" s="17">
        <v>169.38310200000001</v>
      </c>
      <c r="G36" s="17">
        <v>171.011887</v>
      </c>
      <c r="H36" s="17">
        <v>172.60611</v>
      </c>
      <c r="I36" s="17">
        <v>174.189865</v>
      </c>
      <c r="J36" s="17">
        <v>175.73907500000001</v>
      </c>
      <c r="K36" s="17">
        <v>177.27780200000001</v>
      </c>
      <c r="L36" s="17">
        <v>178.79743999999999</v>
      </c>
      <c r="M36" s="17">
        <v>180.28164699999999</v>
      </c>
      <c r="N36" s="17">
        <v>181.73809800000001</v>
      </c>
      <c r="O36" s="17">
        <v>183.15817300000001</v>
      </c>
      <c r="P36" s="17">
        <v>184.54186999999999</v>
      </c>
      <c r="Q36" s="17">
        <v>185.86012299999999</v>
      </c>
      <c r="R36" s="17">
        <v>187.15065000000001</v>
      </c>
      <c r="S36" s="17">
        <v>188.413422</v>
      </c>
      <c r="T36" s="17">
        <v>189.63118</v>
      </c>
      <c r="U36" s="17">
        <v>190.81436199999999</v>
      </c>
      <c r="V36" s="17">
        <v>191.93168600000001</v>
      </c>
      <c r="W36" s="17">
        <v>193.005798</v>
      </c>
      <c r="X36" s="17">
        <v>194.04351800000001</v>
      </c>
      <c r="Y36" s="17">
        <v>195.04667699999999</v>
      </c>
      <c r="Z36" s="17">
        <v>196.01164199999999</v>
      </c>
      <c r="AA36" s="17">
        <v>196.90209999999999</v>
      </c>
      <c r="AB36" s="17">
        <v>197.75616500000001</v>
      </c>
      <c r="AC36" s="17">
        <v>198.56703200000001</v>
      </c>
      <c r="AD36" s="17">
        <v>199.34832800000001</v>
      </c>
      <c r="AE36" s="17">
        <v>200.08642599999999</v>
      </c>
      <c r="AF36" s="15">
        <v>6.9379999999999997E-3</v>
      </c>
    </row>
    <row r="37" spans="1:32" ht="15" customHeight="1" x14ac:dyDescent="0.25">
      <c r="A37" s="4" t="s">
        <v>76</v>
      </c>
      <c r="B37" s="13" t="s">
        <v>53</v>
      </c>
      <c r="C37" s="17">
        <v>438.49880999999999</v>
      </c>
      <c r="D37" s="17">
        <v>443.18405200000001</v>
      </c>
      <c r="E37" s="17">
        <v>447.80886800000002</v>
      </c>
      <c r="F37" s="17">
        <v>452.38690200000002</v>
      </c>
      <c r="G37" s="17">
        <v>456.87811299999998</v>
      </c>
      <c r="H37" s="17">
        <v>461.32388300000002</v>
      </c>
      <c r="I37" s="17">
        <v>465.720123</v>
      </c>
      <c r="J37" s="17">
        <v>470.07092299999999</v>
      </c>
      <c r="K37" s="17">
        <v>474.37219199999998</v>
      </c>
      <c r="L37" s="17">
        <v>478.62255900000002</v>
      </c>
      <c r="M37" s="17">
        <v>482.74835200000001</v>
      </c>
      <c r="N37" s="17">
        <v>486.82189899999997</v>
      </c>
      <c r="O37" s="17">
        <v>490.831818</v>
      </c>
      <c r="P37" s="17">
        <v>494.77813700000002</v>
      </c>
      <c r="Q37" s="17">
        <v>498.529877</v>
      </c>
      <c r="R37" s="17">
        <v>502.21935999999999</v>
      </c>
      <c r="S37" s="17">
        <v>505.85656699999998</v>
      </c>
      <c r="T37" s="17">
        <v>509.42880200000002</v>
      </c>
      <c r="U37" s="17">
        <v>512.935608</v>
      </c>
      <c r="V37" s="17">
        <v>516.20831299999998</v>
      </c>
      <c r="W37" s="17">
        <v>519.42419400000006</v>
      </c>
      <c r="X37" s="17">
        <v>522.58648700000003</v>
      </c>
      <c r="Y37" s="17">
        <v>525.68328899999995</v>
      </c>
      <c r="Z37" s="17">
        <v>528.70837400000005</v>
      </c>
      <c r="AA37" s="17">
        <v>531.49792500000001</v>
      </c>
      <c r="AB37" s="17">
        <v>534.22381600000006</v>
      </c>
      <c r="AC37" s="17">
        <v>536.89294400000006</v>
      </c>
      <c r="AD37" s="17">
        <v>539.49169900000004</v>
      </c>
      <c r="AE37" s="17">
        <v>542.03356900000006</v>
      </c>
      <c r="AF37" s="15">
        <v>7.4850000000000003E-3</v>
      </c>
    </row>
    <row r="38" spans="1:32" ht="15" customHeight="1" x14ac:dyDescent="0.25">
      <c r="A38" s="4" t="s">
        <v>77</v>
      </c>
      <c r="B38" s="13" t="s">
        <v>55</v>
      </c>
      <c r="C38" s="17">
        <v>647.70471199999997</v>
      </c>
      <c r="D38" s="17">
        <v>649.70098900000005</v>
      </c>
      <c r="E38" s="17">
        <v>651.58727999999996</v>
      </c>
      <c r="F38" s="17">
        <v>652.96606399999996</v>
      </c>
      <c r="G38" s="17">
        <v>654.25170900000001</v>
      </c>
      <c r="H38" s="17">
        <v>655.49298099999999</v>
      </c>
      <c r="I38" s="17">
        <v>656.708618</v>
      </c>
      <c r="J38" s="17">
        <v>657.95428500000003</v>
      </c>
      <c r="K38" s="17">
        <v>658.84240699999998</v>
      </c>
      <c r="L38" s="17">
        <v>659.69928000000004</v>
      </c>
      <c r="M38" s="17">
        <v>660.556152</v>
      </c>
      <c r="N38" s="17">
        <v>661.37298599999997</v>
      </c>
      <c r="O38" s="17">
        <v>662.17987100000005</v>
      </c>
      <c r="P38" s="17">
        <v>662.68359399999997</v>
      </c>
      <c r="Q38" s="17">
        <v>663.11358600000005</v>
      </c>
      <c r="R38" s="17">
        <v>663.52917500000001</v>
      </c>
      <c r="S38" s="17">
        <v>663.92919900000004</v>
      </c>
      <c r="T38" s="17">
        <v>664.31475799999998</v>
      </c>
      <c r="U38" s="17">
        <v>664.450378</v>
      </c>
      <c r="V38" s="17">
        <v>664.56719999999996</v>
      </c>
      <c r="W38" s="17">
        <v>664.65405299999998</v>
      </c>
      <c r="X38" s="17">
        <v>664.73089600000003</v>
      </c>
      <c r="Y38" s="17">
        <v>664.787781</v>
      </c>
      <c r="Z38" s="17">
        <v>664.61462400000005</v>
      </c>
      <c r="AA38" s="17">
        <v>664.43023700000003</v>
      </c>
      <c r="AB38" s="17">
        <v>664.23584000000005</v>
      </c>
      <c r="AC38" s="17">
        <v>664.03582800000004</v>
      </c>
      <c r="AD38" s="17">
        <v>663.82141100000001</v>
      </c>
      <c r="AE38" s="17">
        <v>663.34265100000005</v>
      </c>
      <c r="AF38" s="15">
        <v>7.6999999999999996E-4</v>
      </c>
    </row>
    <row r="39" spans="1:32" ht="15" customHeight="1" x14ac:dyDescent="0.25">
      <c r="A39" s="4" t="s">
        <v>78</v>
      </c>
      <c r="B39" s="13" t="s">
        <v>57</v>
      </c>
      <c r="C39" s="17">
        <v>1053.910034</v>
      </c>
      <c r="D39" s="17">
        <v>1076.290039</v>
      </c>
      <c r="E39" s="17">
        <v>1098.630005</v>
      </c>
      <c r="F39" s="17">
        <v>1120.920044</v>
      </c>
      <c r="G39" s="17">
        <v>1144.880005</v>
      </c>
      <c r="H39" s="17">
        <v>1168.7700199999999</v>
      </c>
      <c r="I39" s="17">
        <v>1192.6099850000001</v>
      </c>
      <c r="J39" s="17">
        <v>1216.420044</v>
      </c>
      <c r="K39" s="17">
        <v>1240.1899410000001</v>
      </c>
      <c r="L39" s="17">
        <v>1265.530029</v>
      </c>
      <c r="M39" s="17">
        <v>1290.1999510000001</v>
      </c>
      <c r="N39" s="17">
        <v>1314.849976</v>
      </c>
      <c r="O39" s="17">
        <v>1339.469971</v>
      </c>
      <c r="P39" s="17">
        <v>1364.0699460000001</v>
      </c>
      <c r="Q39" s="17">
        <v>1389.6800539999999</v>
      </c>
      <c r="R39" s="17">
        <v>1415.26001</v>
      </c>
      <c r="S39" s="17">
        <v>1440.8199460000001</v>
      </c>
      <c r="T39" s="17">
        <v>1466.369995</v>
      </c>
      <c r="U39" s="17">
        <v>1491.8900149999999</v>
      </c>
      <c r="V39" s="17">
        <v>1518.5</v>
      </c>
      <c r="W39" s="17">
        <v>1545.079956</v>
      </c>
      <c r="X39" s="17">
        <v>1571.650024</v>
      </c>
      <c r="Y39" s="17">
        <v>1598.1999510000001</v>
      </c>
      <c r="Z39" s="17">
        <v>1624.73999</v>
      </c>
      <c r="AA39" s="17">
        <v>1652.25</v>
      </c>
      <c r="AB39" s="17">
        <v>1679.76001</v>
      </c>
      <c r="AC39" s="17">
        <v>1707.23999</v>
      </c>
      <c r="AD39" s="17">
        <v>1734.709961</v>
      </c>
      <c r="AE39" s="17">
        <v>1762.160034</v>
      </c>
      <c r="AF39" s="15">
        <v>1.8428E-2</v>
      </c>
    </row>
    <row r="40" spans="1:32" ht="15" customHeight="1" x14ac:dyDescent="0.25">
      <c r="A40" s="4" t="s">
        <v>79</v>
      </c>
      <c r="B40" s="13" t="s">
        <v>59</v>
      </c>
      <c r="C40" s="17">
        <v>216.61999499999999</v>
      </c>
      <c r="D40" s="17">
        <v>220.91000399999999</v>
      </c>
      <c r="E40" s="17">
        <v>225.199997</v>
      </c>
      <c r="F40" s="17">
        <v>229.479996</v>
      </c>
      <c r="G40" s="17">
        <v>233.89999399999999</v>
      </c>
      <c r="H40" s="17">
        <v>238.300003</v>
      </c>
      <c r="I40" s="17">
        <v>242.699997</v>
      </c>
      <c r="J40" s="17">
        <v>247.08999600000001</v>
      </c>
      <c r="K40" s="17">
        <v>251.470001</v>
      </c>
      <c r="L40" s="17">
        <v>256.39001500000001</v>
      </c>
      <c r="M40" s="17">
        <v>260.77999899999998</v>
      </c>
      <c r="N40" s="17">
        <v>265.17999300000002</v>
      </c>
      <c r="O40" s="17">
        <v>269.57998700000002</v>
      </c>
      <c r="P40" s="17">
        <v>273.98998999999998</v>
      </c>
      <c r="Q40" s="17">
        <v>278.42001299999998</v>
      </c>
      <c r="R40" s="17">
        <v>282.85000600000001</v>
      </c>
      <c r="S40" s="17">
        <v>287.27999899999998</v>
      </c>
      <c r="T40" s="17">
        <v>291.73001099999999</v>
      </c>
      <c r="U40" s="17">
        <v>296.17001299999998</v>
      </c>
      <c r="V40" s="17">
        <v>300.709991</v>
      </c>
      <c r="W40" s="17">
        <v>305.25</v>
      </c>
      <c r="X40" s="17">
        <v>309.79998799999998</v>
      </c>
      <c r="Y40" s="17">
        <v>314.35998499999999</v>
      </c>
      <c r="Z40" s="17">
        <v>318.92001299999998</v>
      </c>
      <c r="AA40" s="17">
        <v>323.58999599999999</v>
      </c>
      <c r="AB40" s="17">
        <v>328.26998900000001</v>
      </c>
      <c r="AC40" s="17">
        <v>332.95001200000002</v>
      </c>
      <c r="AD40" s="17">
        <v>337.64001500000001</v>
      </c>
      <c r="AE40" s="17">
        <v>342.33999599999999</v>
      </c>
      <c r="AF40" s="15">
        <v>1.6355999999999999E-2</v>
      </c>
    </row>
    <row r="41" spans="1:32" ht="15" customHeight="1" x14ac:dyDescent="0.25">
      <c r="A41" s="4" t="s">
        <v>80</v>
      </c>
      <c r="B41" s="13" t="s">
        <v>61</v>
      </c>
      <c r="C41" s="17">
        <v>253.06568899999999</v>
      </c>
      <c r="D41" s="17">
        <v>252.53507999999999</v>
      </c>
      <c r="E41" s="17">
        <v>251.984039</v>
      </c>
      <c r="F41" s="17">
        <v>251.40005500000001</v>
      </c>
      <c r="G41" s="17">
        <v>250.79863</v>
      </c>
      <c r="H41" s="17">
        <v>250.16113300000001</v>
      </c>
      <c r="I41" s="17">
        <v>249.508804</v>
      </c>
      <c r="J41" s="17">
        <v>248.81603999999999</v>
      </c>
      <c r="K41" s="17">
        <v>248.05038500000001</v>
      </c>
      <c r="L41" s="17">
        <v>247.165222</v>
      </c>
      <c r="M41" s="17">
        <v>246.22962999999999</v>
      </c>
      <c r="N41" s="17">
        <v>245.28346300000001</v>
      </c>
      <c r="O41" s="17">
        <v>244.31680299999999</v>
      </c>
      <c r="P41" s="17">
        <v>243.332764</v>
      </c>
      <c r="Q41" s="17">
        <v>242.28164699999999</v>
      </c>
      <c r="R41" s="17">
        <v>241.20442199999999</v>
      </c>
      <c r="S41" s="17">
        <v>240.13214099999999</v>
      </c>
      <c r="T41" s="17">
        <v>239.053665</v>
      </c>
      <c r="U41" s="17">
        <v>237.98455799999999</v>
      </c>
      <c r="V41" s="17">
        <v>236.913071</v>
      </c>
      <c r="W41" s="17">
        <v>235.84103400000001</v>
      </c>
      <c r="X41" s="17">
        <v>234.778198</v>
      </c>
      <c r="Y41" s="17">
        <v>233.71481299999999</v>
      </c>
      <c r="Z41" s="17">
        <v>232.670807</v>
      </c>
      <c r="AA41" s="17">
        <v>231.63713100000001</v>
      </c>
      <c r="AB41" s="17">
        <v>230.61283900000001</v>
      </c>
      <c r="AC41" s="17">
        <v>229.60337799999999</v>
      </c>
      <c r="AD41" s="17">
        <v>228.59764100000001</v>
      </c>
      <c r="AE41" s="17">
        <v>227.58560199999999</v>
      </c>
      <c r="AF41" s="15">
        <v>-3.8449999999999999E-3</v>
      </c>
    </row>
    <row r="42" spans="1:32" ht="15" customHeight="1" x14ac:dyDescent="0.25">
      <c r="A42" s="4" t="s">
        <v>81</v>
      </c>
      <c r="B42" s="13" t="s">
        <v>63</v>
      </c>
      <c r="C42" s="17">
        <v>1454.290649</v>
      </c>
      <c r="D42" s="17">
        <v>1463.9338379999999</v>
      </c>
      <c r="E42" s="17">
        <v>1473.251953</v>
      </c>
      <c r="F42" s="17">
        <v>1482.223389</v>
      </c>
      <c r="G42" s="17">
        <v>1490.9746090000001</v>
      </c>
      <c r="H42" s="17">
        <v>1499.4799800000001</v>
      </c>
      <c r="I42" s="17">
        <v>1507.5886230000001</v>
      </c>
      <c r="J42" s="17">
        <v>1515.1213379999999</v>
      </c>
      <c r="K42" s="17">
        <v>1521.990112</v>
      </c>
      <c r="L42" s="17">
        <v>1528.26062</v>
      </c>
      <c r="M42" s="17">
        <v>1533.996216</v>
      </c>
      <c r="N42" s="17">
        <v>1539.2006839999999</v>
      </c>
      <c r="O42" s="17">
        <v>1543.887573</v>
      </c>
      <c r="P42" s="17">
        <v>1548.0458980000001</v>
      </c>
      <c r="Q42" s="17">
        <v>1551.6243899999999</v>
      </c>
      <c r="R42" s="17">
        <v>1554.6552730000001</v>
      </c>
      <c r="S42" s="17">
        <v>1557.2414550000001</v>
      </c>
      <c r="T42" s="17">
        <v>1559.4373780000001</v>
      </c>
      <c r="U42" s="17">
        <v>1561.2905270000001</v>
      </c>
      <c r="V42" s="17">
        <v>1562.713135</v>
      </c>
      <c r="W42" s="17">
        <v>1563.7154539999999</v>
      </c>
      <c r="X42" s="17">
        <v>1564.369751</v>
      </c>
      <c r="Y42" s="17">
        <v>1564.733643</v>
      </c>
      <c r="Z42" s="17">
        <v>1564.835693</v>
      </c>
      <c r="AA42" s="17">
        <v>1564.6441649999999</v>
      </c>
      <c r="AB42" s="17">
        <v>1564.1407469999999</v>
      </c>
      <c r="AC42" s="17">
        <v>1563.319092</v>
      </c>
      <c r="AD42" s="17">
        <v>1562.183716</v>
      </c>
      <c r="AE42" s="17">
        <v>1560.733643</v>
      </c>
      <c r="AF42" s="15">
        <v>2.3739999999999998E-3</v>
      </c>
    </row>
    <row r="43" spans="1:32" ht="15" customHeight="1" x14ac:dyDescent="0.25">
      <c r="A43" s="4" t="s">
        <v>82</v>
      </c>
      <c r="B43" s="13" t="s">
        <v>65</v>
      </c>
      <c r="C43" s="17">
        <v>176.199997</v>
      </c>
      <c r="D43" s="17">
        <v>176.11000100000001</v>
      </c>
      <c r="E43" s="17">
        <v>175.970001</v>
      </c>
      <c r="F43" s="17">
        <v>175.759995</v>
      </c>
      <c r="G43" s="17">
        <v>175.5</v>
      </c>
      <c r="H43" s="17">
        <v>175.19000199999999</v>
      </c>
      <c r="I43" s="17">
        <v>174.83999600000001</v>
      </c>
      <c r="J43" s="17">
        <v>174.44000199999999</v>
      </c>
      <c r="K43" s="17">
        <v>173.990005</v>
      </c>
      <c r="L43" s="17">
        <v>173.509995</v>
      </c>
      <c r="M43" s="17">
        <v>172.990005</v>
      </c>
      <c r="N43" s="17">
        <v>172.429993</v>
      </c>
      <c r="O43" s="17">
        <v>171.83000200000001</v>
      </c>
      <c r="P43" s="17">
        <v>171.19000199999999</v>
      </c>
      <c r="Q43" s="17">
        <v>170.529999</v>
      </c>
      <c r="R43" s="17">
        <v>169.820007</v>
      </c>
      <c r="S43" s="17">
        <v>169.08999600000001</v>
      </c>
      <c r="T43" s="17">
        <v>168.33999600000001</v>
      </c>
      <c r="U43" s="17">
        <v>167.550003</v>
      </c>
      <c r="V43" s="17">
        <v>166.729996</v>
      </c>
      <c r="W43" s="17">
        <v>165.88999899999999</v>
      </c>
      <c r="X43" s="17">
        <v>165.020004</v>
      </c>
      <c r="Y43" s="17">
        <v>164.11999499999999</v>
      </c>
      <c r="Z43" s="17">
        <v>163.199997</v>
      </c>
      <c r="AA43" s="17">
        <v>162.25</v>
      </c>
      <c r="AB43" s="17">
        <v>161.270004</v>
      </c>
      <c r="AC43" s="17">
        <v>160.270004</v>
      </c>
      <c r="AD43" s="17">
        <v>159.25</v>
      </c>
      <c r="AE43" s="17">
        <v>158.220001</v>
      </c>
      <c r="AF43" s="15">
        <v>-3.96E-3</v>
      </c>
    </row>
    <row r="44" spans="1:32" ht="15" customHeight="1" x14ac:dyDescent="0.25">
      <c r="A44" s="4" t="s">
        <v>83</v>
      </c>
      <c r="B44" s="13" t="s">
        <v>67</v>
      </c>
      <c r="C44" s="17">
        <v>768.34936500000003</v>
      </c>
      <c r="D44" s="17">
        <v>778.57312000000002</v>
      </c>
      <c r="E44" s="17">
        <v>788.67761199999995</v>
      </c>
      <c r="F44" s="17">
        <v>798.648865</v>
      </c>
      <c r="G44" s="17">
        <v>808.45886199999995</v>
      </c>
      <c r="H44" s="17">
        <v>818.14263900000003</v>
      </c>
      <c r="I44" s="17">
        <v>827.69323699999995</v>
      </c>
      <c r="J44" s="17">
        <v>837.11755400000004</v>
      </c>
      <c r="K44" s="17">
        <v>846.42968800000006</v>
      </c>
      <c r="L44" s="17">
        <v>855.51745600000004</v>
      </c>
      <c r="M44" s="17">
        <v>864.48596199999997</v>
      </c>
      <c r="N44" s="17">
        <v>873.28619400000002</v>
      </c>
      <c r="O44" s="17">
        <v>881.94622800000002</v>
      </c>
      <c r="P44" s="17">
        <v>890.45898399999999</v>
      </c>
      <c r="Q44" s="17">
        <v>898.73333700000001</v>
      </c>
      <c r="R44" s="17">
        <v>906.86743200000001</v>
      </c>
      <c r="S44" s="17">
        <v>914.80517599999996</v>
      </c>
      <c r="T44" s="17">
        <v>922.58166500000004</v>
      </c>
      <c r="U44" s="17">
        <v>930.17578100000003</v>
      </c>
      <c r="V44" s="17">
        <v>937.44738800000005</v>
      </c>
      <c r="W44" s="17">
        <v>944.55773899999997</v>
      </c>
      <c r="X44" s="17">
        <v>951.44366500000001</v>
      </c>
      <c r="Y44" s="17">
        <v>958.168274</v>
      </c>
      <c r="Z44" s="17">
        <v>964.71765100000005</v>
      </c>
      <c r="AA44" s="17">
        <v>971.00054899999998</v>
      </c>
      <c r="AB44" s="17">
        <v>977.10809300000005</v>
      </c>
      <c r="AC44" s="17">
        <v>982.99133300000005</v>
      </c>
      <c r="AD44" s="17">
        <v>988.68518100000006</v>
      </c>
      <c r="AE44" s="17">
        <v>994.18273899999997</v>
      </c>
      <c r="AF44" s="15">
        <v>9.0950000000000007E-3</v>
      </c>
    </row>
    <row r="45" spans="1:32" ht="15" customHeight="1" x14ac:dyDescent="0.25">
      <c r="A45" s="4" t="s">
        <v>84</v>
      </c>
      <c r="B45" s="13" t="s">
        <v>69</v>
      </c>
      <c r="C45" s="17">
        <v>1483.60437</v>
      </c>
      <c r="D45" s="17">
        <v>1502.7337649999999</v>
      </c>
      <c r="E45" s="17">
        <v>1521.5482179999999</v>
      </c>
      <c r="F45" s="17">
        <v>1540.0234379999999</v>
      </c>
      <c r="G45" s="17">
        <v>1558.2110600000001</v>
      </c>
      <c r="H45" s="17">
        <v>1576.1116939999999</v>
      </c>
      <c r="I45" s="17">
        <v>1593.6529539999999</v>
      </c>
      <c r="J45" s="17">
        <v>1610.7971190000001</v>
      </c>
      <c r="K45" s="17">
        <v>1627.5083010000001</v>
      </c>
      <c r="L45" s="17">
        <v>1643.8134769999999</v>
      </c>
      <c r="M45" s="17">
        <v>1659.7333980000001</v>
      </c>
      <c r="N45" s="17">
        <v>1675.2138669999999</v>
      </c>
      <c r="O45" s="17">
        <v>1690.2231449999999</v>
      </c>
      <c r="P45" s="17">
        <v>1704.7089840000001</v>
      </c>
      <c r="Q45" s="17">
        <v>1718.674683</v>
      </c>
      <c r="R45" s="17">
        <v>1732.169067</v>
      </c>
      <c r="S45" s="17">
        <v>1745.195557</v>
      </c>
      <c r="T45" s="17">
        <v>1757.774658</v>
      </c>
      <c r="U45" s="17">
        <v>1769.8801269999999</v>
      </c>
      <c r="V45" s="17">
        <v>1781.420654</v>
      </c>
      <c r="W45" s="17">
        <v>1792.5036620000001</v>
      </c>
      <c r="X45" s="17">
        <v>1803.180664</v>
      </c>
      <c r="Y45" s="17">
        <v>1813.5802000000001</v>
      </c>
      <c r="Z45" s="17">
        <v>1823.7380370000001</v>
      </c>
      <c r="AA45" s="17">
        <v>1833.6274410000001</v>
      </c>
      <c r="AB45" s="17">
        <v>1843.215332</v>
      </c>
      <c r="AC45" s="17">
        <v>1852.447144</v>
      </c>
      <c r="AD45" s="17">
        <v>1861.3032229999999</v>
      </c>
      <c r="AE45" s="17">
        <v>1869.7714840000001</v>
      </c>
      <c r="AF45" s="15">
        <v>8.1270000000000005E-3</v>
      </c>
    </row>
    <row r="46" spans="1:32" ht="15" customHeight="1" x14ac:dyDescent="0.25">
      <c r="A46" s="4" t="s">
        <v>85</v>
      </c>
      <c r="B46" s="13" t="s">
        <v>71</v>
      </c>
      <c r="C46" s="17">
        <v>29.275196000000001</v>
      </c>
      <c r="D46" s="17">
        <v>29.563210000000002</v>
      </c>
      <c r="E46" s="17">
        <v>29.850895000000001</v>
      </c>
      <c r="F46" s="17">
        <v>30.128214</v>
      </c>
      <c r="G46" s="17">
        <v>30.415092000000001</v>
      </c>
      <c r="H46" s="17">
        <v>30.691625999999999</v>
      </c>
      <c r="I46" s="17">
        <v>30.977792999999998</v>
      </c>
      <c r="J46" s="17">
        <v>31.253613999999999</v>
      </c>
      <c r="K46" s="17">
        <v>31.519129</v>
      </c>
      <c r="L46" s="17">
        <v>31.794028999999998</v>
      </c>
      <c r="M46" s="17">
        <v>32.058601000000003</v>
      </c>
      <c r="N46" s="17">
        <v>32.322712000000003</v>
      </c>
      <c r="O46" s="17">
        <v>32.586441000000001</v>
      </c>
      <c r="P46" s="17">
        <v>32.839764000000002</v>
      </c>
      <c r="Q46" s="17">
        <v>33.092433999999997</v>
      </c>
      <c r="R46" s="17">
        <v>33.334721000000002</v>
      </c>
      <c r="S46" s="17">
        <v>33.576469000000003</v>
      </c>
      <c r="T46" s="17">
        <v>33.807777000000002</v>
      </c>
      <c r="U46" s="17">
        <v>34.038586000000002</v>
      </c>
      <c r="V46" s="17">
        <v>34.258507000000002</v>
      </c>
      <c r="W46" s="17">
        <v>34.477989000000001</v>
      </c>
      <c r="X46" s="17">
        <v>34.686855000000001</v>
      </c>
      <c r="Y46" s="17">
        <v>34.895282999999999</v>
      </c>
      <c r="Z46" s="17">
        <v>35.103225999999999</v>
      </c>
      <c r="AA46" s="17">
        <v>35.300441999999997</v>
      </c>
      <c r="AB46" s="17">
        <v>35.487175000000001</v>
      </c>
      <c r="AC46" s="17">
        <v>35.683292000000002</v>
      </c>
      <c r="AD46" s="17">
        <v>35.868893</v>
      </c>
      <c r="AE46" s="17">
        <v>36.043956999999999</v>
      </c>
      <c r="AF46" s="15">
        <v>7.3680000000000004E-3</v>
      </c>
    </row>
    <row r="48" spans="1:32" ht="15" customHeight="1" x14ac:dyDescent="0.25">
      <c r="B48" s="10" t="s">
        <v>86</v>
      </c>
    </row>
    <row r="49" spans="1:32" ht="15" customHeight="1" x14ac:dyDescent="0.25">
      <c r="B49" s="10" t="s">
        <v>87</v>
      </c>
    </row>
    <row r="50" spans="1:32" ht="15" customHeight="1" x14ac:dyDescent="0.25">
      <c r="B50" s="10" t="s">
        <v>88</v>
      </c>
    </row>
    <row r="51" spans="1:32" ht="15" customHeight="1" x14ac:dyDescent="0.25">
      <c r="A51" s="4" t="s">
        <v>89</v>
      </c>
      <c r="B51" s="13" t="s">
        <v>90</v>
      </c>
      <c r="C51" s="17">
        <v>592.67834500000004</v>
      </c>
      <c r="D51" s="17">
        <v>602.54913299999998</v>
      </c>
      <c r="E51" s="17">
        <v>606.86718800000006</v>
      </c>
      <c r="F51" s="17">
        <v>616.07165499999996</v>
      </c>
      <c r="G51" s="17">
        <v>624.90618900000004</v>
      </c>
      <c r="H51" s="17">
        <v>636.62323000000004</v>
      </c>
      <c r="I51" s="17">
        <v>647.292419</v>
      </c>
      <c r="J51" s="17">
        <v>658.360229</v>
      </c>
      <c r="K51" s="17">
        <v>669.70288100000005</v>
      </c>
      <c r="L51" s="17">
        <v>679.73608400000001</v>
      </c>
      <c r="M51" s="17">
        <v>690.41503899999998</v>
      </c>
      <c r="N51" s="17">
        <v>702.28192100000001</v>
      </c>
      <c r="O51" s="17">
        <v>714.49682600000006</v>
      </c>
      <c r="P51" s="17">
        <v>727.61608899999999</v>
      </c>
      <c r="Q51" s="17">
        <v>740.93017599999996</v>
      </c>
      <c r="R51" s="17">
        <v>754.95825200000002</v>
      </c>
      <c r="S51" s="17">
        <v>768.81732199999999</v>
      </c>
      <c r="T51" s="17">
        <v>782.01190199999996</v>
      </c>
      <c r="U51" s="17">
        <v>794.69390899999996</v>
      </c>
      <c r="V51" s="17">
        <v>806.84210199999995</v>
      </c>
      <c r="W51" s="17">
        <v>819.19146699999999</v>
      </c>
      <c r="X51" s="17">
        <v>831.86505099999999</v>
      </c>
      <c r="Y51" s="17">
        <v>844.44482400000004</v>
      </c>
      <c r="Z51" s="17">
        <v>856.86407499999996</v>
      </c>
      <c r="AA51" s="17">
        <v>868.94970699999999</v>
      </c>
      <c r="AB51" s="17">
        <v>880.68682899999999</v>
      </c>
      <c r="AC51" s="17">
        <v>892.263733</v>
      </c>
      <c r="AD51" s="17">
        <v>903.48638900000003</v>
      </c>
      <c r="AE51" s="17">
        <v>914.50714100000005</v>
      </c>
      <c r="AF51" s="15">
        <v>1.5572000000000001E-2</v>
      </c>
    </row>
    <row r="52" spans="1:32" ht="15" customHeight="1" x14ac:dyDescent="0.25">
      <c r="A52" s="4" t="s">
        <v>91</v>
      </c>
      <c r="B52" s="13" t="s">
        <v>92</v>
      </c>
      <c r="C52" s="17">
        <v>32.193202999999997</v>
      </c>
      <c r="D52" s="17">
        <v>31.410513000000002</v>
      </c>
      <c r="E52" s="17">
        <v>32.164005000000003</v>
      </c>
      <c r="F52" s="17">
        <v>33.279494999999997</v>
      </c>
      <c r="G52" s="17">
        <v>34.447223999999999</v>
      </c>
      <c r="H52" s="17">
        <v>35.483761000000001</v>
      </c>
      <c r="I52" s="17">
        <v>36.623688000000001</v>
      </c>
      <c r="J52" s="17">
        <v>37.796920999999998</v>
      </c>
      <c r="K52" s="17">
        <v>38.835514000000003</v>
      </c>
      <c r="L52" s="17">
        <v>39.772933999999999</v>
      </c>
      <c r="M52" s="17">
        <v>40.673565000000004</v>
      </c>
      <c r="N52" s="17">
        <v>41.53828</v>
      </c>
      <c r="O52" s="17">
        <v>42.376052999999999</v>
      </c>
      <c r="P52" s="17">
        <v>43.212749000000002</v>
      </c>
      <c r="Q52" s="17">
        <v>44.005561999999998</v>
      </c>
      <c r="R52" s="17">
        <v>44.779193999999997</v>
      </c>
      <c r="S52" s="17">
        <v>45.536110000000001</v>
      </c>
      <c r="T52" s="17">
        <v>46.269398000000002</v>
      </c>
      <c r="U52" s="17">
        <v>46.994430999999999</v>
      </c>
      <c r="V52" s="17">
        <v>47.704227000000003</v>
      </c>
      <c r="W52" s="17">
        <v>48.383141000000002</v>
      </c>
      <c r="X52" s="17">
        <v>49.039226999999997</v>
      </c>
      <c r="Y52" s="17">
        <v>49.682831</v>
      </c>
      <c r="Z52" s="17">
        <v>50.315005999999997</v>
      </c>
      <c r="AA52" s="17">
        <v>50.912708000000002</v>
      </c>
      <c r="AB52" s="17">
        <v>51.496814999999998</v>
      </c>
      <c r="AC52" s="17">
        <v>52.048763000000001</v>
      </c>
      <c r="AD52" s="17">
        <v>52.611870000000003</v>
      </c>
      <c r="AE52" s="17">
        <v>53.170921</v>
      </c>
      <c r="AF52" s="15">
        <v>1.9685999999999999E-2</v>
      </c>
    </row>
    <row r="53" spans="1:32" ht="15" customHeight="1" x14ac:dyDescent="0.25">
      <c r="A53" s="4" t="s">
        <v>93</v>
      </c>
      <c r="B53" s="13" t="s">
        <v>94</v>
      </c>
      <c r="C53" s="17">
        <v>21.448826</v>
      </c>
      <c r="D53" s="17">
        <v>23.176611000000001</v>
      </c>
      <c r="E53" s="17">
        <v>24.718053999999999</v>
      </c>
      <c r="F53" s="17">
        <v>26.575026999999999</v>
      </c>
      <c r="G53" s="17">
        <v>29.033919999999998</v>
      </c>
      <c r="H53" s="17">
        <v>31.736291999999999</v>
      </c>
      <c r="I53" s="17">
        <v>34.924965</v>
      </c>
      <c r="J53" s="17">
        <v>37.743304999999999</v>
      </c>
      <c r="K53" s="17">
        <v>40.688552999999999</v>
      </c>
      <c r="L53" s="17">
        <v>43.601044000000002</v>
      </c>
      <c r="M53" s="17">
        <v>46.584277999999998</v>
      </c>
      <c r="N53" s="17">
        <v>49.243347</v>
      </c>
      <c r="O53" s="17">
        <v>51.665398000000003</v>
      </c>
      <c r="P53" s="17">
        <v>53.746803</v>
      </c>
      <c r="Q53" s="17">
        <v>55.777405000000002</v>
      </c>
      <c r="R53" s="17">
        <v>57.473705000000002</v>
      </c>
      <c r="S53" s="17">
        <v>59.212940000000003</v>
      </c>
      <c r="T53" s="17">
        <v>60.732768999999998</v>
      </c>
      <c r="U53" s="17">
        <v>62.267074999999998</v>
      </c>
      <c r="V53" s="17">
        <v>63.569107000000002</v>
      </c>
      <c r="W53" s="17">
        <v>64.783446999999995</v>
      </c>
      <c r="X53" s="17">
        <v>65.884338</v>
      </c>
      <c r="Y53" s="17">
        <v>66.844550999999996</v>
      </c>
      <c r="Z53" s="17">
        <v>67.721962000000005</v>
      </c>
      <c r="AA53" s="17">
        <v>68.509338</v>
      </c>
      <c r="AB53" s="17">
        <v>69.154739000000006</v>
      </c>
      <c r="AC53" s="17">
        <v>69.775192000000004</v>
      </c>
      <c r="AD53" s="17">
        <v>70.329254000000006</v>
      </c>
      <c r="AE53" s="17">
        <v>70.804587999999995</v>
      </c>
      <c r="AF53" s="15">
        <v>4.2229999999999997E-2</v>
      </c>
    </row>
    <row r="54" spans="1:32" ht="15" customHeight="1" x14ac:dyDescent="0.25">
      <c r="A54" s="4" t="s">
        <v>95</v>
      </c>
      <c r="B54" s="13" t="s">
        <v>96</v>
      </c>
      <c r="C54" s="17">
        <v>90.046997000000005</v>
      </c>
      <c r="D54" s="17">
        <v>93.595405999999997</v>
      </c>
      <c r="E54" s="17">
        <v>97.253119999999996</v>
      </c>
      <c r="F54" s="17">
        <v>103.204643</v>
      </c>
      <c r="G54" s="17">
        <v>110.718307</v>
      </c>
      <c r="H54" s="17">
        <v>119.47380800000001</v>
      </c>
      <c r="I54" s="17">
        <v>129.21788000000001</v>
      </c>
      <c r="J54" s="17">
        <v>139.79501300000001</v>
      </c>
      <c r="K54" s="17">
        <v>151.29257200000001</v>
      </c>
      <c r="L54" s="17">
        <v>164.12191799999999</v>
      </c>
      <c r="M54" s="17">
        <v>178.25027499999999</v>
      </c>
      <c r="N54" s="17">
        <v>193.619202</v>
      </c>
      <c r="O54" s="17">
        <v>210.10230999999999</v>
      </c>
      <c r="P54" s="17">
        <v>227.67742899999999</v>
      </c>
      <c r="Q54" s="17">
        <v>245.941757</v>
      </c>
      <c r="R54" s="17">
        <v>264.65454099999999</v>
      </c>
      <c r="S54" s="17">
        <v>283.88265999999999</v>
      </c>
      <c r="T54" s="17">
        <v>303.24588</v>
      </c>
      <c r="U54" s="17">
        <v>322.85073899999998</v>
      </c>
      <c r="V54" s="17">
        <v>342.31668100000002</v>
      </c>
      <c r="W54" s="17">
        <v>361.05718999999999</v>
      </c>
      <c r="X54" s="17">
        <v>378.493042</v>
      </c>
      <c r="Y54" s="17">
        <v>394.55187999999998</v>
      </c>
      <c r="Z54" s="17">
        <v>409.25332600000002</v>
      </c>
      <c r="AA54" s="17">
        <v>422.47421300000002</v>
      </c>
      <c r="AB54" s="17">
        <v>434.42746</v>
      </c>
      <c r="AC54" s="17">
        <v>444.790436</v>
      </c>
      <c r="AD54" s="17">
        <v>453.94656400000002</v>
      </c>
      <c r="AE54" s="17">
        <v>462.00250199999999</v>
      </c>
      <c r="AF54" s="15">
        <v>6.0915999999999998E-2</v>
      </c>
    </row>
    <row r="55" spans="1:32" ht="15" customHeight="1" x14ac:dyDescent="0.25">
      <c r="A55" s="4" t="s">
        <v>97</v>
      </c>
      <c r="B55" s="13" t="s">
        <v>98</v>
      </c>
      <c r="C55" s="17">
        <v>429.35726899999997</v>
      </c>
      <c r="D55" s="17">
        <v>453.372589</v>
      </c>
      <c r="E55" s="17">
        <v>465.25015300000001</v>
      </c>
      <c r="F55" s="17">
        <v>485.21414199999998</v>
      </c>
      <c r="G55" s="17">
        <v>507.60888699999998</v>
      </c>
      <c r="H55" s="17">
        <v>529.49792500000001</v>
      </c>
      <c r="I55" s="17">
        <v>551.77459699999997</v>
      </c>
      <c r="J55" s="17">
        <v>572.46112100000005</v>
      </c>
      <c r="K55" s="17">
        <v>591.20196499999997</v>
      </c>
      <c r="L55" s="17">
        <v>609.21911599999999</v>
      </c>
      <c r="M55" s="17">
        <v>625.19482400000004</v>
      </c>
      <c r="N55" s="17">
        <v>641.46289100000001</v>
      </c>
      <c r="O55" s="17">
        <v>656.25091599999996</v>
      </c>
      <c r="P55" s="17">
        <v>670.41180399999996</v>
      </c>
      <c r="Q55" s="17">
        <v>682.40557899999999</v>
      </c>
      <c r="R55" s="17">
        <v>693.50414999999998</v>
      </c>
      <c r="S55" s="17">
        <v>704.19012499999997</v>
      </c>
      <c r="T55" s="17">
        <v>713.38275099999998</v>
      </c>
      <c r="U55" s="17">
        <v>722.56622300000004</v>
      </c>
      <c r="V55" s="17">
        <v>730.95739700000001</v>
      </c>
      <c r="W55" s="17">
        <v>738.27227800000003</v>
      </c>
      <c r="X55" s="17">
        <v>744.72308299999997</v>
      </c>
      <c r="Y55" s="17">
        <v>750.37792999999999</v>
      </c>
      <c r="Z55" s="17">
        <v>755.14581299999998</v>
      </c>
      <c r="AA55" s="17">
        <v>759.45379600000001</v>
      </c>
      <c r="AB55" s="17">
        <v>763.31530799999996</v>
      </c>
      <c r="AC55" s="17">
        <v>766.20788600000003</v>
      </c>
      <c r="AD55" s="17">
        <v>769.03936799999997</v>
      </c>
      <c r="AE55" s="17">
        <v>771.26361099999997</v>
      </c>
      <c r="AF55" s="15">
        <v>1.9872999999999998E-2</v>
      </c>
    </row>
    <row r="56" spans="1:32" ht="15" customHeight="1" x14ac:dyDescent="0.25">
      <c r="A56" s="4" t="s">
        <v>99</v>
      </c>
      <c r="B56" s="13" t="s">
        <v>100</v>
      </c>
      <c r="C56" s="17">
        <v>34.584643999999997</v>
      </c>
      <c r="D56" s="17">
        <v>34.098190000000002</v>
      </c>
      <c r="E56" s="17">
        <v>37.191516999999997</v>
      </c>
      <c r="F56" s="17">
        <v>40.411361999999997</v>
      </c>
      <c r="G56" s="17">
        <v>44.331448000000002</v>
      </c>
      <c r="H56" s="17">
        <v>48.641502000000003</v>
      </c>
      <c r="I56" s="17">
        <v>53.238892</v>
      </c>
      <c r="J56" s="17">
        <v>58.086081999999998</v>
      </c>
      <c r="K56" s="17">
        <v>63.103188000000003</v>
      </c>
      <c r="L56" s="17">
        <v>68.358345</v>
      </c>
      <c r="M56" s="17">
        <v>73.620590000000007</v>
      </c>
      <c r="N56" s="17">
        <v>78.822722999999996</v>
      </c>
      <c r="O56" s="17">
        <v>83.898323000000005</v>
      </c>
      <c r="P56" s="17">
        <v>88.821410999999998</v>
      </c>
      <c r="Q56" s="17">
        <v>93.628715999999997</v>
      </c>
      <c r="R56" s="17">
        <v>97.985862999999995</v>
      </c>
      <c r="S56" s="17">
        <v>101.986198</v>
      </c>
      <c r="T56" s="17">
        <v>105.60436199999999</v>
      </c>
      <c r="U56" s="17">
        <v>108.883797</v>
      </c>
      <c r="V56" s="17">
        <v>111.940224</v>
      </c>
      <c r="W56" s="17">
        <v>114.74144699999999</v>
      </c>
      <c r="X56" s="17">
        <v>117.341736</v>
      </c>
      <c r="Y56" s="17">
        <v>119.780891</v>
      </c>
      <c r="Z56" s="17">
        <v>122.097267</v>
      </c>
      <c r="AA56" s="17">
        <v>124.391273</v>
      </c>
      <c r="AB56" s="17">
        <v>126.61937</v>
      </c>
      <c r="AC56" s="17">
        <v>128.79754600000001</v>
      </c>
      <c r="AD56" s="17">
        <v>130.94279499999999</v>
      </c>
      <c r="AE56" s="17">
        <v>133.064392</v>
      </c>
      <c r="AF56" s="15">
        <v>5.1721999999999997E-2</v>
      </c>
    </row>
    <row r="57" spans="1:32" ht="15" customHeight="1" x14ac:dyDescent="0.25">
      <c r="A57" s="4" t="s">
        <v>101</v>
      </c>
      <c r="B57" s="13" t="s">
        <v>102</v>
      </c>
      <c r="C57" s="17">
        <v>48.545422000000002</v>
      </c>
      <c r="D57" s="17">
        <v>54.798397000000001</v>
      </c>
      <c r="E57" s="17">
        <v>57.257331999999998</v>
      </c>
      <c r="F57" s="17">
        <v>60.174194</v>
      </c>
      <c r="G57" s="17">
        <v>63.767941</v>
      </c>
      <c r="H57" s="17">
        <v>67.832260000000005</v>
      </c>
      <c r="I57" s="17">
        <v>72.170235000000005</v>
      </c>
      <c r="J57" s="17">
        <v>76.977553999999998</v>
      </c>
      <c r="K57" s="17">
        <v>82.438248000000002</v>
      </c>
      <c r="L57" s="17">
        <v>88.168082999999996</v>
      </c>
      <c r="M57" s="17">
        <v>94.053307000000004</v>
      </c>
      <c r="N57" s="17">
        <v>99.924141000000006</v>
      </c>
      <c r="O57" s="17">
        <v>105.470161</v>
      </c>
      <c r="P57" s="17">
        <v>110.562805</v>
      </c>
      <c r="Q57" s="17">
        <v>115.182213</v>
      </c>
      <c r="R57" s="17">
        <v>119.244705</v>
      </c>
      <c r="S57" s="17">
        <v>122.832779</v>
      </c>
      <c r="T57" s="17">
        <v>126.103691</v>
      </c>
      <c r="U57" s="17">
        <v>129.168869</v>
      </c>
      <c r="V57" s="17">
        <v>132.032059</v>
      </c>
      <c r="W57" s="17">
        <v>134.66108700000001</v>
      </c>
      <c r="X57" s="17">
        <v>137.13063</v>
      </c>
      <c r="Y57" s="17">
        <v>139.49852000000001</v>
      </c>
      <c r="Z57" s="17">
        <v>141.782532</v>
      </c>
      <c r="AA57" s="17">
        <v>144.047989</v>
      </c>
      <c r="AB57" s="17">
        <v>146.26580799999999</v>
      </c>
      <c r="AC57" s="17">
        <v>148.445007</v>
      </c>
      <c r="AD57" s="17">
        <v>150.617355</v>
      </c>
      <c r="AE57" s="17">
        <v>152.775116</v>
      </c>
      <c r="AF57" s="15">
        <v>3.8705000000000003E-2</v>
      </c>
    </row>
    <row r="58" spans="1:32" ht="15" customHeight="1" x14ac:dyDescent="0.25">
      <c r="A58" s="4" t="s">
        <v>103</v>
      </c>
      <c r="B58" s="13" t="s">
        <v>104</v>
      </c>
      <c r="C58" s="17">
        <v>67.963593000000003</v>
      </c>
      <c r="D58" s="17">
        <v>75.117615000000001</v>
      </c>
      <c r="E58" s="17">
        <v>82.069869999999995</v>
      </c>
      <c r="F58" s="17">
        <v>90.937850999999995</v>
      </c>
      <c r="G58" s="17">
        <v>100.474457</v>
      </c>
      <c r="H58" s="17">
        <v>108.884911</v>
      </c>
      <c r="I58" s="17">
        <v>117.86075599999999</v>
      </c>
      <c r="J58" s="17">
        <v>126.89975699999999</v>
      </c>
      <c r="K58" s="17">
        <v>135.55493200000001</v>
      </c>
      <c r="L58" s="17">
        <v>143.55014</v>
      </c>
      <c r="M58" s="17">
        <v>150.08840900000001</v>
      </c>
      <c r="N58" s="17">
        <v>155.38711499999999</v>
      </c>
      <c r="O58" s="17">
        <v>159.278458</v>
      </c>
      <c r="P58" s="17">
        <v>162.125992</v>
      </c>
      <c r="Q58" s="17">
        <v>164.23127700000001</v>
      </c>
      <c r="R58" s="17">
        <v>165.71070900000001</v>
      </c>
      <c r="S58" s="17">
        <v>166.691315</v>
      </c>
      <c r="T58" s="17">
        <v>167.17567399999999</v>
      </c>
      <c r="U58" s="17">
        <v>167.411652</v>
      </c>
      <c r="V58" s="17">
        <v>167.42356899999999</v>
      </c>
      <c r="W58" s="17">
        <v>167.22749300000001</v>
      </c>
      <c r="X58" s="17">
        <v>166.88208</v>
      </c>
      <c r="Y58" s="17">
        <v>166.407242</v>
      </c>
      <c r="Z58" s="17">
        <v>165.85450700000001</v>
      </c>
      <c r="AA58" s="17">
        <v>165.250214</v>
      </c>
      <c r="AB58" s="17">
        <v>164.60758999999999</v>
      </c>
      <c r="AC58" s="17">
        <v>163.944885</v>
      </c>
      <c r="AD58" s="17">
        <v>163.27598599999999</v>
      </c>
      <c r="AE58" s="17">
        <v>162.594086</v>
      </c>
      <c r="AF58" s="15">
        <v>2.9013000000000001E-2</v>
      </c>
    </row>
    <row r="59" spans="1:32" ht="15" customHeight="1" x14ac:dyDescent="0.25">
      <c r="A59" s="4" t="s">
        <v>105</v>
      </c>
      <c r="B59" s="13" t="s">
        <v>106</v>
      </c>
      <c r="C59" s="17">
        <v>261.00302099999999</v>
      </c>
      <c r="D59" s="17">
        <v>292.59677099999999</v>
      </c>
      <c r="E59" s="17">
        <v>317.16583300000002</v>
      </c>
      <c r="F59" s="17">
        <v>345.94988999999998</v>
      </c>
      <c r="G59" s="17">
        <v>380.031769</v>
      </c>
      <c r="H59" s="17">
        <v>418.28295900000001</v>
      </c>
      <c r="I59" s="17">
        <v>457.23364299999997</v>
      </c>
      <c r="J59" s="17">
        <v>498.14562999999998</v>
      </c>
      <c r="K59" s="17">
        <v>540.62377900000001</v>
      </c>
      <c r="L59" s="17">
        <v>585.99505599999998</v>
      </c>
      <c r="M59" s="17">
        <v>634.96893299999999</v>
      </c>
      <c r="N59" s="17">
        <v>686.98095699999999</v>
      </c>
      <c r="O59" s="17">
        <v>742.14617899999996</v>
      </c>
      <c r="P59" s="17">
        <v>796.66870100000006</v>
      </c>
      <c r="Q59" s="17">
        <v>849.73852499999998</v>
      </c>
      <c r="R59" s="17">
        <v>900.33813499999997</v>
      </c>
      <c r="S59" s="17">
        <v>945.54376200000002</v>
      </c>
      <c r="T59" s="17">
        <v>985.94366500000001</v>
      </c>
      <c r="U59" s="17">
        <v>1019.8213500000001</v>
      </c>
      <c r="V59" s="17">
        <v>1049.1757809999999</v>
      </c>
      <c r="W59" s="17">
        <v>1072.346436</v>
      </c>
      <c r="X59" s="17">
        <v>1089.6832280000001</v>
      </c>
      <c r="Y59" s="17">
        <v>1103.58374</v>
      </c>
      <c r="Z59" s="17">
        <v>1114.30249</v>
      </c>
      <c r="AA59" s="17">
        <v>1122.3461910000001</v>
      </c>
      <c r="AB59" s="17">
        <v>1128.4399410000001</v>
      </c>
      <c r="AC59" s="17">
        <v>1131.919922</v>
      </c>
      <c r="AD59" s="17">
        <v>1135.175293</v>
      </c>
      <c r="AE59" s="17">
        <v>1138.1114500000001</v>
      </c>
      <c r="AF59" s="15">
        <v>5.1595000000000002E-2</v>
      </c>
    </row>
    <row r="60" spans="1:32" ht="15" customHeight="1" x14ac:dyDescent="0.25">
      <c r="A60" s="4" t="s">
        <v>107</v>
      </c>
      <c r="B60" s="13" t="s">
        <v>108</v>
      </c>
      <c r="C60" s="17">
        <v>58.762169</v>
      </c>
      <c r="D60" s="17">
        <v>65.973968999999997</v>
      </c>
      <c r="E60" s="17">
        <v>67.975121000000001</v>
      </c>
      <c r="F60" s="17">
        <v>70.229393000000002</v>
      </c>
      <c r="G60" s="17">
        <v>72.350364999999996</v>
      </c>
      <c r="H60" s="17">
        <v>74.746207999999996</v>
      </c>
      <c r="I60" s="17">
        <v>77.135650999999996</v>
      </c>
      <c r="J60" s="17">
        <v>79.430312999999998</v>
      </c>
      <c r="K60" s="17">
        <v>81.415329</v>
      </c>
      <c r="L60" s="17">
        <v>83.325798000000006</v>
      </c>
      <c r="M60" s="17">
        <v>85.162041000000002</v>
      </c>
      <c r="N60" s="17">
        <v>87.226264999999998</v>
      </c>
      <c r="O60" s="17">
        <v>89.210830999999999</v>
      </c>
      <c r="P60" s="17">
        <v>91.073166000000001</v>
      </c>
      <c r="Q60" s="17">
        <v>92.710937999999999</v>
      </c>
      <c r="R60" s="17">
        <v>94.113899000000004</v>
      </c>
      <c r="S60" s="17">
        <v>95.518828999999997</v>
      </c>
      <c r="T60" s="17">
        <v>96.628097999999994</v>
      </c>
      <c r="U60" s="17">
        <v>97.782875000000004</v>
      </c>
      <c r="V60" s="17">
        <v>98.864058999999997</v>
      </c>
      <c r="W60" s="17">
        <v>99.854743999999997</v>
      </c>
      <c r="X60" s="17">
        <v>100.85237100000001</v>
      </c>
      <c r="Y60" s="17">
        <v>101.653114</v>
      </c>
      <c r="Z60" s="17">
        <v>102.354759</v>
      </c>
      <c r="AA60" s="17">
        <v>102.934708</v>
      </c>
      <c r="AB60" s="17">
        <v>103.340012</v>
      </c>
      <c r="AC60" s="17">
        <v>103.585823</v>
      </c>
      <c r="AD60" s="17">
        <v>104.04516599999999</v>
      </c>
      <c r="AE60" s="17">
        <v>104.651741</v>
      </c>
      <c r="AF60" s="15">
        <v>1.7235E-2</v>
      </c>
    </row>
    <row r="61" spans="1:32" ht="15" customHeight="1" x14ac:dyDescent="0.25">
      <c r="A61" s="4" t="s">
        <v>109</v>
      </c>
      <c r="B61" s="13" t="s">
        <v>110</v>
      </c>
      <c r="C61" s="17">
        <v>92.077652</v>
      </c>
      <c r="D61" s="17">
        <v>105.786942</v>
      </c>
      <c r="E61" s="17">
        <v>113.947632</v>
      </c>
      <c r="F61" s="17">
        <v>125.512306</v>
      </c>
      <c r="G61" s="17">
        <v>139.79707300000001</v>
      </c>
      <c r="H61" s="17">
        <v>155.41119399999999</v>
      </c>
      <c r="I61" s="17">
        <v>172.668655</v>
      </c>
      <c r="J61" s="17">
        <v>191.66381799999999</v>
      </c>
      <c r="K61" s="17">
        <v>211.55419900000001</v>
      </c>
      <c r="L61" s="17">
        <v>232.72001599999999</v>
      </c>
      <c r="M61" s="17">
        <v>254.31599399999999</v>
      </c>
      <c r="N61" s="17">
        <v>276.98144500000001</v>
      </c>
      <c r="O61" s="17">
        <v>298.70281999999997</v>
      </c>
      <c r="P61" s="17">
        <v>317.91668700000002</v>
      </c>
      <c r="Q61" s="17">
        <v>335.54162600000001</v>
      </c>
      <c r="R61" s="17">
        <v>351.94164999999998</v>
      </c>
      <c r="S61" s="17">
        <v>367.37582400000002</v>
      </c>
      <c r="T61" s="17">
        <v>380.75408900000002</v>
      </c>
      <c r="U61" s="17">
        <v>393.303833</v>
      </c>
      <c r="V61" s="17">
        <v>404.31997699999999</v>
      </c>
      <c r="W61" s="17">
        <v>413.71469100000002</v>
      </c>
      <c r="X61" s="17">
        <v>422.017517</v>
      </c>
      <c r="Y61" s="17">
        <v>429.239441</v>
      </c>
      <c r="Z61" s="17">
        <v>435.50436400000001</v>
      </c>
      <c r="AA61" s="17">
        <v>441.00784299999998</v>
      </c>
      <c r="AB61" s="17">
        <v>445.80157500000001</v>
      </c>
      <c r="AC61" s="17">
        <v>449.98648100000003</v>
      </c>
      <c r="AD61" s="17">
        <v>453.91558800000001</v>
      </c>
      <c r="AE61" s="17">
        <v>457.40063500000002</v>
      </c>
      <c r="AF61" s="15">
        <v>5.5724000000000003E-2</v>
      </c>
    </row>
    <row r="62" spans="1:32" ht="15" customHeight="1" x14ac:dyDescent="0.25">
      <c r="A62" s="4" t="s">
        <v>111</v>
      </c>
      <c r="B62" s="13" t="s">
        <v>112</v>
      </c>
      <c r="C62" s="17">
        <v>40.486243999999999</v>
      </c>
      <c r="D62" s="17">
        <v>43.241840000000003</v>
      </c>
      <c r="E62" s="17">
        <v>44.930607000000002</v>
      </c>
      <c r="F62" s="17">
        <v>47.429645999999998</v>
      </c>
      <c r="G62" s="17">
        <v>50.736179</v>
      </c>
      <c r="H62" s="17">
        <v>54.643093</v>
      </c>
      <c r="I62" s="17">
        <v>59.456851999999998</v>
      </c>
      <c r="J62" s="17">
        <v>65.401336999999998</v>
      </c>
      <c r="K62" s="17">
        <v>72.472403999999997</v>
      </c>
      <c r="L62" s="17">
        <v>80.921722000000003</v>
      </c>
      <c r="M62" s="17">
        <v>90.506461999999999</v>
      </c>
      <c r="N62" s="17">
        <v>102.034004</v>
      </c>
      <c r="O62" s="17">
        <v>114.63960299999999</v>
      </c>
      <c r="P62" s="17">
        <v>125.476105</v>
      </c>
      <c r="Q62" s="17">
        <v>136.778549</v>
      </c>
      <c r="R62" s="17">
        <v>147.49612400000001</v>
      </c>
      <c r="S62" s="17">
        <v>158.48675499999999</v>
      </c>
      <c r="T62" s="17">
        <v>168.126892</v>
      </c>
      <c r="U62" s="17">
        <v>177.40095500000001</v>
      </c>
      <c r="V62" s="17">
        <v>185.881516</v>
      </c>
      <c r="W62" s="17">
        <v>192.92146299999999</v>
      </c>
      <c r="X62" s="17">
        <v>199.06253100000001</v>
      </c>
      <c r="Y62" s="17">
        <v>204.246567</v>
      </c>
      <c r="Z62" s="17">
        <v>208.513443</v>
      </c>
      <c r="AA62" s="17">
        <v>212.17845199999999</v>
      </c>
      <c r="AB62" s="17">
        <v>215.20697000000001</v>
      </c>
      <c r="AC62" s="17">
        <v>217.64598100000001</v>
      </c>
      <c r="AD62" s="17">
        <v>219.867874</v>
      </c>
      <c r="AE62" s="17">
        <v>221.743134</v>
      </c>
      <c r="AF62" s="15">
        <v>6.2414999999999998E-2</v>
      </c>
    </row>
    <row r="63" spans="1:32" ht="15" customHeight="1" x14ac:dyDescent="0.25">
      <c r="A63" s="4" t="s">
        <v>113</v>
      </c>
      <c r="B63" s="13" t="s">
        <v>114</v>
      </c>
      <c r="C63" s="17">
        <v>58.381419999999999</v>
      </c>
      <c r="D63" s="17">
        <v>62.862586999999998</v>
      </c>
      <c r="E63" s="17">
        <v>66.675483999999997</v>
      </c>
      <c r="F63" s="17">
        <v>71.015167000000005</v>
      </c>
      <c r="G63" s="17">
        <v>75.367332000000005</v>
      </c>
      <c r="H63" s="17">
        <v>80.168616999999998</v>
      </c>
      <c r="I63" s="17">
        <v>84.852715000000003</v>
      </c>
      <c r="J63" s="17">
        <v>89.186988999999997</v>
      </c>
      <c r="K63" s="17">
        <v>93.249022999999994</v>
      </c>
      <c r="L63" s="17">
        <v>97.564087000000001</v>
      </c>
      <c r="M63" s="17">
        <v>101.64413500000001</v>
      </c>
      <c r="N63" s="17">
        <v>105.998459</v>
      </c>
      <c r="O63" s="17">
        <v>110.535179</v>
      </c>
      <c r="P63" s="17">
        <v>115.18068700000001</v>
      </c>
      <c r="Q63" s="17">
        <v>119.74134100000001</v>
      </c>
      <c r="R63" s="17">
        <v>123.98526</v>
      </c>
      <c r="S63" s="17">
        <v>128.241028</v>
      </c>
      <c r="T63" s="17">
        <v>132.180542</v>
      </c>
      <c r="U63" s="17">
        <v>136.24835200000001</v>
      </c>
      <c r="V63" s="17">
        <v>140.34629799999999</v>
      </c>
      <c r="W63" s="17">
        <v>144.305374</v>
      </c>
      <c r="X63" s="17">
        <v>148.25114400000001</v>
      </c>
      <c r="Y63" s="17">
        <v>151.951065</v>
      </c>
      <c r="Z63" s="17">
        <v>155.47373999999999</v>
      </c>
      <c r="AA63" s="17">
        <v>158.80249000000001</v>
      </c>
      <c r="AB63" s="17">
        <v>161.92846700000001</v>
      </c>
      <c r="AC63" s="17">
        <v>164.90507500000001</v>
      </c>
      <c r="AD63" s="17">
        <v>167.79924</v>
      </c>
      <c r="AE63" s="17">
        <v>170.677841</v>
      </c>
      <c r="AF63" s="15">
        <v>3.7685999999999997E-2</v>
      </c>
    </row>
    <row r="64" spans="1:32" ht="15" customHeight="1" x14ac:dyDescent="0.25">
      <c r="B64" s="10" t="s">
        <v>115</v>
      </c>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row>
    <row r="65" spans="1:32" ht="15" customHeight="1" x14ac:dyDescent="0.25">
      <c r="A65" s="4" t="s">
        <v>116</v>
      </c>
      <c r="B65" s="13" t="s">
        <v>90</v>
      </c>
      <c r="C65" s="17">
        <v>257.37478599999997</v>
      </c>
      <c r="D65" s="17">
        <v>263.76858499999997</v>
      </c>
      <c r="E65" s="17">
        <v>265.65884399999999</v>
      </c>
      <c r="F65" s="17">
        <v>273.02191199999999</v>
      </c>
      <c r="G65" s="17">
        <v>279.89443999999997</v>
      </c>
      <c r="H65" s="17">
        <v>290.002655</v>
      </c>
      <c r="I65" s="17">
        <v>298.73477200000002</v>
      </c>
      <c r="J65" s="17">
        <v>307.72119099999998</v>
      </c>
      <c r="K65" s="17">
        <v>316.779358</v>
      </c>
      <c r="L65" s="17">
        <v>324.27819799999997</v>
      </c>
      <c r="M65" s="17">
        <v>332.25671399999999</v>
      </c>
      <c r="N65" s="17">
        <v>341.14999399999999</v>
      </c>
      <c r="O65" s="17">
        <v>350.0625</v>
      </c>
      <c r="P65" s="17">
        <v>359.41378800000001</v>
      </c>
      <c r="Q65" s="17">
        <v>368.52032500000001</v>
      </c>
      <c r="R65" s="17">
        <v>377.739777</v>
      </c>
      <c r="S65" s="17">
        <v>386.38317899999998</v>
      </c>
      <c r="T65" s="17">
        <v>394.185272</v>
      </c>
      <c r="U65" s="17">
        <v>401.34121699999997</v>
      </c>
      <c r="V65" s="17">
        <v>407.91436800000002</v>
      </c>
      <c r="W65" s="17">
        <v>414.34619099999998</v>
      </c>
      <c r="X65" s="17">
        <v>420.67980999999997</v>
      </c>
      <c r="Y65" s="17">
        <v>426.70272799999998</v>
      </c>
      <c r="Z65" s="17">
        <v>432.40441900000002</v>
      </c>
      <c r="AA65" s="17">
        <v>437.74115</v>
      </c>
      <c r="AB65" s="17">
        <v>442.74276700000001</v>
      </c>
      <c r="AC65" s="17">
        <v>447.50491299999999</v>
      </c>
      <c r="AD65" s="17">
        <v>451.984375</v>
      </c>
      <c r="AE65" s="17">
        <v>456.25384500000001</v>
      </c>
      <c r="AF65" s="15">
        <v>2.0503E-2</v>
      </c>
    </row>
    <row r="66" spans="1:32" ht="15" customHeight="1" x14ac:dyDescent="0.25">
      <c r="A66" s="4" t="s">
        <v>117</v>
      </c>
      <c r="B66" s="13" t="s">
        <v>92</v>
      </c>
      <c r="C66" s="17">
        <v>57.916629999999998</v>
      </c>
      <c r="D66" s="17">
        <v>62.450130000000001</v>
      </c>
      <c r="E66" s="17">
        <v>65.192916999999994</v>
      </c>
      <c r="F66" s="17">
        <v>69.870109999999997</v>
      </c>
      <c r="G66" s="17">
        <v>74.994545000000002</v>
      </c>
      <c r="H66" s="17">
        <v>79.523940999999994</v>
      </c>
      <c r="I66" s="17">
        <v>84.746634999999998</v>
      </c>
      <c r="J66" s="17">
        <v>90.257689999999997</v>
      </c>
      <c r="K66" s="17">
        <v>95.057755</v>
      </c>
      <c r="L66" s="17">
        <v>99.340728999999996</v>
      </c>
      <c r="M66" s="17">
        <v>103.39967300000001</v>
      </c>
      <c r="N66" s="17">
        <v>107.227592</v>
      </c>
      <c r="O66" s="17">
        <v>110.904976</v>
      </c>
      <c r="P66" s="17">
        <v>114.574112</v>
      </c>
      <c r="Q66" s="17">
        <v>117.946167</v>
      </c>
      <c r="R66" s="17">
        <v>121.164124</v>
      </c>
      <c r="S66" s="17">
        <v>124.271362</v>
      </c>
      <c r="T66" s="17">
        <v>127.227524</v>
      </c>
      <c r="U66" s="17">
        <v>130.11113</v>
      </c>
      <c r="V66" s="17">
        <v>132.856537</v>
      </c>
      <c r="W66" s="17">
        <v>135.41523699999999</v>
      </c>
      <c r="X66" s="17">
        <v>137.81024199999999</v>
      </c>
      <c r="Y66" s="17">
        <v>140.11451700000001</v>
      </c>
      <c r="Z66" s="17">
        <v>142.31436199999999</v>
      </c>
      <c r="AA66" s="17">
        <v>144.33528100000001</v>
      </c>
      <c r="AB66" s="17">
        <v>146.256348</v>
      </c>
      <c r="AC66" s="17">
        <v>148.025192</v>
      </c>
      <c r="AD66" s="17">
        <v>149.78713999999999</v>
      </c>
      <c r="AE66" s="17">
        <v>151.502106</v>
      </c>
      <c r="AF66" s="15">
        <v>3.3368000000000002E-2</v>
      </c>
    </row>
    <row r="67" spans="1:32" ht="15" customHeight="1" x14ac:dyDescent="0.25">
      <c r="A67" s="4" t="s">
        <v>118</v>
      </c>
      <c r="B67" s="13" t="s">
        <v>94</v>
      </c>
      <c r="C67" s="17">
        <v>74.087295999999995</v>
      </c>
      <c r="D67" s="17">
        <v>79.022720000000007</v>
      </c>
      <c r="E67" s="17">
        <v>84.002571000000003</v>
      </c>
      <c r="F67" s="17">
        <v>89.500771</v>
      </c>
      <c r="G67" s="17">
        <v>96.142380000000003</v>
      </c>
      <c r="H67" s="17">
        <v>102.899117</v>
      </c>
      <c r="I67" s="17">
        <v>110.40521200000001</v>
      </c>
      <c r="J67" s="17">
        <v>116.878227</v>
      </c>
      <c r="K67" s="17">
        <v>123.583923</v>
      </c>
      <c r="L67" s="17">
        <v>130.293488</v>
      </c>
      <c r="M67" s="17">
        <v>137.36415099999999</v>
      </c>
      <c r="N67" s="17">
        <v>143.98597699999999</v>
      </c>
      <c r="O67" s="17">
        <v>150.37857099999999</v>
      </c>
      <c r="P67" s="17">
        <v>156.23367300000001</v>
      </c>
      <c r="Q67" s="17">
        <v>162.353241</v>
      </c>
      <c r="R67" s="17">
        <v>167.83781400000001</v>
      </c>
      <c r="S67" s="17">
        <v>173.93641700000001</v>
      </c>
      <c r="T67" s="17">
        <v>179.72483800000001</v>
      </c>
      <c r="U67" s="17">
        <v>186.19963100000001</v>
      </c>
      <c r="V67" s="17">
        <v>192.25233499999999</v>
      </c>
      <c r="W67" s="17">
        <v>198.547394</v>
      </c>
      <c r="X67" s="17">
        <v>204.92961099999999</v>
      </c>
      <c r="Y67" s="17">
        <v>211.09858700000001</v>
      </c>
      <c r="Z67" s="17">
        <v>217.438782</v>
      </c>
      <c r="AA67" s="17">
        <v>223.95877100000001</v>
      </c>
      <c r="AB67" s="17">
        <v>229.705276</v>
      </c>
      <c r="AC67" s="17">
        <v>236.17379800000001</v>
      </c>
      <c r="AD67" s="17">
        <v>242.71992499999999</v>
      </c>
      <c r="AE67" s="17">
        <v>248.94212300000001</v>
      </c>
      <c r="AF67" s="15">
        <v>4.3415000000000002E-2</v>
      </c>
    </row>
    <row r="68" spans="1:32" ht="15" customHeight="1" x14ac:dyDescent="0.25">
      <c r="A68" s="4" t="s">
        <v>119</v>
      </c>
      <c r="B68" s="13" t="s">
        <v>96</v>
      </c>
      <c r="C68" s="17">
        <v>61.808154999999999</v>
      </c>
      <c r="D68" s="17">
        <v>66.704193000000004</v>
      </c>
      <c r="E68" s="17">
        <v>69.630020000000002</v>
      </c>
      <c r="F68" s="17">
        <v>74.311027999999993</v>
      </c>
      <c r="G68" s="17">
        <v>79.976890999999995</v>
      </c>
      <c r="H68" s="17">
        <v>86.247978000000003</v>
      </c>
      <c r="I68" s="17">
        <v>92.853340000000003</v>
      </c>
      <c r="J68" s="17">
        <v>99.635704000000004</v>
      </c>
      <c r="K68" s="17">
        <v>106.609818</v>
      </c>
      <c r="L68" s="17">
        <v>113.96030399999999</v>
      </c>
      <c r="M68" s="17">
        <v>121.59517700000001</v>
      </c>
      <c r="N68" s="17">
        <v>129.43440200000001</v>
      </c>
      <c r="O68" s="17">
        <v>137.381348</v>
      </c>
      <c r="P68" s="17">
        <v>145.40683000000001</v>
      </c>
      <c r="Q68" s="17">
        <v>153.32376099999999</v>
      </c>
      <c r="R68" s="17">
        <v>161.07150300000001</v>
      </c>
      <c r="S68" s="17">
        <v>168.708359</v>
      </c>
      <c r="T68" s="17">
        <v>176.12707499999999</v>
      </c>
      <c r="U68" s="17">
        <v>183.40597500000001</v>
      </c>
      <c r="V68" s="17">
        <v>190.43029799999999</v>
      </c>
      <c r="W68" s="17">
        <v>197.07934599999999</v>
      </c>
      <c r="X68" s="17">
        <v>203.21859699999999</v>
      </c>
      <c r="Y68" s="17">
        <v>208.869812</v>
      </c>
      <c r="Z68" s="17">
        <v>214.072678</v>
      </c>
      <c r="AA68" s="17">
        <v>218.785629</v>
      </c>
      <c r="AB68" s="17">
        <v>223.11889600000001</v>
      </c>
      <c r="AC68" s="17">
        <v>226.97172499999999</v>
      </c>
      <c r="AD68" s="17">
        <v>230.46627799999999</v>
      </c>
      <c r="AE68" s="17">
        <v>233.634567</v>
      </c>
      <c r="AF68" s="15">
        <v>4.752E-2</v>
      </c>
    </row>
    <row r="69" spans="1:32" ht="15" customHeight="1" x14ac:dyDescent="0.25">
      <c r="A69" s="4" t="s">
        <v>120</v>
      </c>
      <c r="B69" s="13" t="s">
        <v>98</v>
      </c>
      <c r="C69" s="17">
        <v>400.51559400000002</v>
      </c>
      <c r="D69" s="17">
        <v>411.59121699999997</v>
      </c>
      <c r="E69" s="17">
        <v>423.20022599999999</v>
      </c>
      <c r="F69" s="17">
        <v>443.128601</v>
      </c>
      <c r="G69" s="17">
        <v>466.08783</v>
      </c>
      <c r="H69" s="17">
        <v>489.26248199999998</v>
      </c>
      <c r="I69" s="17">
        <v>513.75512700000002</v>
      </c>
      <c r="J69" s="17">
        <v>537.45349099999999</v>
      </c>
      <c r="K69" s="17">
        <v>559.94421399999999</v>
      </c>
      <c r="L69" s="17">
        <v>582.60626200000002</v>
      </c>
      <c r="M69" s="17">
        <v>603.66583300000002</v>
      </c>
      <c r="N69" s="17">
        <v>626.26092500000004</v>
      </c>
      <c r="O69" s="17">
        <v>647.93102999999996</v>
      </c>
      <c r="P69" s="17">
        <v>670.07195999999999</v>
      </c>
      <c r="Q69" s="17">
        <v>689.96758999999997</v>
      </c>
      <c r="R69" s="17">
        <v>709.46698000000004</v>
      </c>
      <c r="S69" s="17">
        <v>729.41900599999997</v>
      </c>
      <c r="T69" s="17">
        <v>747.626892</v>
      </c>
      <c r="U69" s="17">
        <v>767.31860400000005</v>
      </c>
      <c r="V69" s="17">
        <v>786.63745100000006</v>
      </c>
      <c r="W69" s="17">
        <v>804.74371299999996</v>
      </c>
      <c r="X69" s="17">
        <v>821.87561000000005</v>
      </c>
      <c r="Y69" s="17">
        <v>837.99975600000005</v>
      </c>
      <c r="Z69" s="17">
        <v>853.063354</v>
      </c>
      <c r="AA69" s="17">
        <v>867.75799600000005</v>
      </c>
      <c r="AB69" s="17">
        <v>882.02337599999998</v>
      </c>
      <c r="AC69" s="17">
        <v>893.65606700000001</v>
      </c>
      <c r="AD69" s="17">
        <v>905.92620799999997</v>
      </c>
      <c r="AE69" s="17">
        <v>917.47027600000001</v>
      </c>
      <c r="AF69" s="15">
        <v>3.0134000000000001E-2</v>
      </c>
    </row>
    <row r="70" spans="1:32" ht="15" customHeight="1" x14ac:dyDescent="0.25">
      <c r="A70" s="4" t="s">
        <v>121</v>
      </c>
      <c r="B70" s="13" t="s">
        <v>100</v>
      </c>
      <c r="C70" s="17">
        <v>65.425262000000004</v>
      </c>
      <c r="D70" s="17">
        <v>65.910469000000006</v>
      </c>
      <c r="E70" s="17">
        <v>68.980438000000007</v>
      </c>
      <c r="F70" s="17">
        <v>72.143433000000002</v>
      </c>
      <c r="G70" s="17">
        <v>75.900847999999996</v>
      </c>
      <c r="H70" s="17">
        <v>80.003463999999994</v>
      </c>
      <c r="I70" s="17">
        <v>84.426506000000003</v>
      </c>
      <c r="J70" s="17">
        <v>89.202286000000001</v>
      </c>
      <c r="K70" s="17">
        <v>94.335693000000006</v>
      </c>
      <c r="L70" s="17">
        <v>100.02076700000001</v>
      </c>
      <c r="M70" s="17">
        <v>106.068985</v>
      </c>
      <c r="N70" s="17">
        <v>112.512062</v>
      </c>
      <c r="O70" s="17">
        <v>119.351585</v>
      </c>
      <c r="P70" s="17">
        <v>126.63311</v>
      </c>
      <c r="Q70" s="17">
        <v>134.49383499999999</v>
      </c>
      <c r="R70" s="17">
        <v>142.350739</v>
      </c>
      <c r="S70" s="17">
        <v>150.26654099999999</v>
      </c>
      <c r="T70" s="17">
        <v>158.02302599999999</v>
      </c>
      <c r="U70" s="17">
        <v>165.528076</v>
      </c>
      <c r="V70" s="17">
        <v>172.77510100000001</v>
      </c>
      <c r="W70" s="17">
        <v>179.57089199999999</v>
      </c>
      <c r="X70" s="17">
        <v>185.908646</v>
      </c>
      <c r="Y70" s="17">
        <v>191.77514600000001</v>
      </c>
      <c r="Z70" s="17">
        <v>197.198578</v>
      </c>
      <c r="AA70" s="17">
        <v>202.30783099999999</v>
      </c>
      <c r="AB70" s="17">
        <v>207.070572</v>
      </c>
      <c r="AC70" s="17">
        <v>211.53413399999999</v>
      </c>
      <c r="AD70" s="17">
        <v>215.77053799999999</v>
      </c>
      <c r="AE70" s="17">
        <v>219.82884200000001</v>
      </c>
      <c r="AF70" s="15">
        <v>4.5622999999999997E-2</v>
      </c>
    </row>
    <row r="71" spans="1:32" ht="15" customHeight="1" x14ac:dyDescent="0.25">
      <c r="A71" s="4" t="s">
        <v>122</v>
      </c>
      <c r="B71" s="13" t="s">
        <v>102</v>
      </c>
      <c r="C71" s="17">
        <v>138.782791</v>
      </c>
      <c r="D71" s="17">
        <v>153.94984400000001</v>
      </c>
      <c r="E71" s="17">
        <v>170.45962499999999</v>
      </c>
      <c r="F71" s="17">
        <v>188.385254</v>
      </c>
      <c r="G71" s="17">
        <v>208.20002700000001</v>
      </c>
      <c r="H71" s="17">
        <v>228.06724500000001</v>
      </c>
      <c r="I71" s="17">
        <v>247.06985499999999</v>
      </c>
      <c r="J71" s="17">
        <v>266.37570199999999</v>
      </c>
      <c r="K71" s="17">
        <v>286.75253300000003</v>
      </c>
      <c r="L71" s="17">
        <v>306.95770299999998</v>
      </c>
      <c r="M71" s="17">
        <v>327.06521600000002</v>
      </c>
      <c r="N71" s="17">
        <v>346.96755999999999</v>
      </c>
      <c r="O71" s="17">
        <v>366.08639499999998</v>
      </c>
      <c r="P71" s="17">
        <v>384.28942899999998</v>
      </c>
      <c r="Q71" s="17">
        <v>401.63076799999999</v>
      </c>
      <c r="R71" s="17">
        <v>417.69992100000002</v>
      </c>
      <c r="S71" s="17">
        <v>432.58523600000001</v>
      </c>
      <c r="T71" s="17">
        <v>446.76348899999999</v>
      </c>
      <c r="U71" s="17">
        <v>460.71404999999999</v>
      </c>
      <c r="V71" s="17">
        <v>474.15548699999999</v>
      </c>
      <c r="W71" s="17">
        <v>486.64883400000002</v>
      </c>
      <c r="X71" s="17">
        <v>498.40115400000002</v>
      </c>
      <c r="Y71" s="17">
        <v>509.68069500000001</v>
      </c>
      <c r="Z71" s="17">
        <v>520.49169900000004</v>
      </c>
      <c r="AA71" s="17">
        <v>531.00079300000004</v>
      </c>
      <c r="AB71" s="17">
        <v>541.05584699999997</v>
      </c>
      <c r="AC71" s="17">
        <v>550.67364499999996</v>
      </c>
      <c r="AD71" s="17">
        <v>560.33105499999999</v>
      </c>
      <c r="AE71" s="17">
        <v>569.800476</v>
      </c>
      <c r="AF71" s="15">
        <v>4.9662999999999999E-2</v>
      </c>
    </row>
    <row r="72" spans="1:32" ht="15" customHeight="1" x14ac:dyDescent="0.25">
      <c r="A72" s="4" t="s">
        <v>123</v>
      </c>
      <c r="B72" s="13" t="s">
        <v>104</v>
      </c>
      <c r="C72" s="17">
        <v>88.460541000000006</v>
      </c>
      <c r="D72" s="17">
        <v>100.26264999999999</v>
      </c>
      <c r="E72" s="17">
        <v>112.660759</v>
      </c>
      <c r="F72" s="17">
        <v>128.36544799999999</v>
      </c>
      <c r="G72" s="17">
        <v>145.133667</v>
      </c>
      <c r="H72" s="17">
        <v>159.83372499999999</v>
      </c>
      <c r="I72" s="17">
        <v>175.414185</v>
      </c>
      <c r="J72" s="17">
        <v>190.99941999999999</v>
      </c>
      <c r="K72" s="17">
        <v>205.83050499999999</v>
      </c>
      <c r="L72" s="17">
        <v>219.45721399999999</v>
      </c>
      <c r="M72" s="17">
        <v>230.55355800000001</v>
      </c>
      <c r="N72" s="17">
        <v>239.51664700000001</v>
      </c>
      <c r="O72" s="17">
        <v>246.09382600000001</v>
      </c>
      <c r="P72" s="17">
        <v>250.91236900000001</v>
      </c>
      <c r="Q72" s="17">
        <v>254.489487</v>
      </c>
      <c r="R72" s="17">
        <v>257.022064</v>
      </c>
      <c r="S72" s="17">
        <v>258.722961</v>
      </c>
      <c r="T72" s="17">
        <v>259.60040300000003</v>
      </c>
      <c r="U72" s="17">
        <v>260.06506300000001</v>
      </c>
      <c r="V72" s="17">
        <v>260.15869099999998</v>
      </c>
      <c r="W72" s="17">
        <v>259.90841699999999</v>
      </c>
      <c r="X72" s="17">
        <v>259.41073599999999</v>
      </c>
      <c r="Y72" s="17">
        <v>258.69940200000002</v>
      </c>
      <c r="Z72" s="17">
        <v>257.85815400000001</v>
      </c>
      <c r="AA72" s="17">
        <v>256.93121300000001</v>
      </c>
      <c r="AB72" s="17">
        <v>255.940414</v>
      </c>
      <c r="AC72" s="17">
        <v>254.91540499999999</v>
      </c>
      <c r="AD72" s="17">
        <v>253.87995900000001</v>
      </c>
      <c r="AE72" s="17">
        <v>252.82351700000001</v>
      </c>
      <c r="AF72" s="15">
        <v>3.4848999999999998E-2</v>
      </c>
    </row>
    <row r="73" spans="1:32" ht="15" customHeight="1" x14ac:dyDescent="0.25">
      <c r="A73" s="4" t="s">
        <v>124</v>
      </c>
      <c r="B73" s="13" t="s">
        <v>106</v>
      </c>
      <c r="C73" s="17">
        <v>111.876572</v>
      </c>
      <c r="D73" s="17">
        <v>115.756058</v>
      </c>
      <c r="E73" s="17">
        <v>121.156921</v>
      </c>
      <c r="F73" s="17">
        <v>127.41021000000001</v>
      </c>
      <c r="G73" s="17">
        <v>134.77948000000001</v>
      </c>
      <c r="H73" s="17">
        <v>143.095932</v>
      </c>
      <c r="I73" s="17">
        <v>151.70039399999999</v>
      </c>
      <c r="J73" s="17">
        <v>160.931793</v>
      </c>
      <c r="K73" s="17">
        <v>170.800949</v>
      </c>
      <c r="L73" s="17">
        <v>181.75404399999999</v>
      </c>
      <c r="M73" s="17">
        <v>194.18937700000001</v>
      </c>
      <c r="N73" s="17">
        <v>208.28692599999999</v>
      </c>
      <c r="O73" s="17">
        <v>224.526276</v>
      </c>
      <c r="P73" s="17">
        <v>242.26504499999999</v>
      </c>
      <c r="Q73" s="17">
        <v>261.65475500000002</v>
      </c>
      <c r="R73" s="17">
        <v>282.76071200000001</v>
      </c>
      <c r="S73" s="17">
        <v>304.54940800000003</v>
      </c>
      <c r="T73" s="17">
        <v>327.26110799999998</v>
      </c>
      <c r="U73" s="17">
        <v>349.57064800000001</v>
      </c>
      <c r="V73" s="17">
        <v>372.34899899999999</v>
      </c>
      <c r="W73" s="17">
        <v>393.53912400000002</v>
      </c>
      <c r="X73" s="17">
        <v>412.01980600000002</v>
      </c>
      <c r="Y73" s="17">
        <v>429.16241500000001</v>
      </c>
      <c r="Z73" s="17">
        <v>444.39117399999998</v>
      </c>
      <c r="AA73" s="17">
        <v>457.54449499999998</v>
      </c>
      <c r="AB73" s="17">
        <v>469.068085</v>
      </c>
      <c r="AC73" s="17">
        <v>476.91851800000001</v>
      </c>
      <c r="AD73" s="17">
        <v>485.404358</v>
      </c>
      <c r="AE73" s="17">
        <v>494.49917599999998</v>
      </c>
      <c r="AF73" s="15">
        <v>5.5252000000000002E-2</v>
      </c>
    </row>
    <row r="74" spans="1:32" ht="15" customHeight="1" x14ac:dyDescent="0.25">
      <c r="A74" s="4" t="s">
        <v>125</v>
      </c>
      <c r="B74" s="13" t="s">
        <v>108</v>
      </c>
      <c r="C74" s="17">
        <v>129.39099100000001</v>
      </c>
      <c r="D74" s="17">
        <v>131.630447</v>
      </c>
      <c r="E74" s="17">
        <v>137.57865899999999</v>
      </c>
      <c r="F74" s="17">
        <v>144.89039600000001</v>
      </c>
      <c r="G74" s="17">
        <v>152.35600299999999</v>
      </c>
      <c r="H74" s="17">
        <v>161.39639299999999</v>
      </c>
      <c r="I74" s="17">
        <v>170.98417699999999</v>
      </c>
      <c r="J74" s="17">
        <v>180.638519</v>
      </c>
      <c r="K74" s="17">
        <v>189.28538499999999</v>
      </c>
      <c r="L74" s="17">
        <v>197.72483800000001</v>
      </c>
      <c r="M74" s="17">
        <v>205.85252399999999</v>
      </c>
      <c r="N74" s="17">
        <v>214.79492200000001</v>
      </c>
      <c r="O74" s="17">
        <v>223.13398699999999</v>
      </c>
      <c r="P74" s="17">
        <v>230.61685199999999</v>
      </c>
      <c r="Q74" s="17">
        <v>236.84425400000001</v>
      </c>
      <c r="R74" s="17">
        <v>241.87171900000001</v>
      </c>
      <c r="S74" s="17">
        <v>246.50794999999999</v>
      </c>
      <c r="T74" s="17">
        <v>249.88626099999999</v>
      </c>
      <c r="U74" s="17">
        <v>253.062759</v>
      </c>
      <c r="V74" s="17">
        <v>255.70373499999999</v>
      </c>
      <c r="W74" s="17">
        <v>257.808044</v>
      </c>
      <c r="X74" s="17">
        <v>259.61404399999998</v>
      </c>
      <c r="Y74" s="17">
        <v>260.74679600000002</v>
      </c>
      <c r="Z74" s="17">
        <v>261.47131300000001</v>
      </c>
      <c r="AA74" s="17">
        <v>261.79354899999998</v>
      </c>
      <c r="AB74" s="17">
        <v>261.688873</v>
      </c>
      <c r="AC74" s="17">
        <v>261.24371300000001</v>
      </c>
      <c r="AD74" s="17">
        <v>260.94314600000001</v>
      </c>
      <c r="AE74" s="17">
        <v>260.65234400000003</v>
      </c>
      <c r="AF74" s="15">
        <v>2.5625999999999999E-2</v>
      </c>
    </row>
    <row r="75" spans="1:32" ht="15" customHeight="1" x14ac:dyDescent="0.25">
      <c r="A75" s="4" t="s">
        <v>126</v>
      </c>
      <c r="B75" s="13" t="s">
        <v>110</v>
      </c>
      <c r="C75" s="17">
        <v>139.829849</v>
      </c>
      <c r="D75" s="17">
        <v>150.901962</v>
      </c>
      <c r="E75" s="17">
        <v>161.751328</v>
      </c>
      <c r="F75" s="17">
        <v>176.70434599999999</v>
      </c>
      <c r="G75" s="17">
        <v>194.58616599999999</v>
      </c>
      <c r="H75" s="17">
        <v>213.50341800000001</v>
      </c>
      <c r="I75" s="17">
        <v>233.73614499999999</v>
      </c>
      <c r="J75" s="17">
        <v>255.291977</v>
      </c>
      <c r="K75" s="17">
        <v>277.19833399999999</v>
      </c>
      <c r="L75" s="17">
        <v>299.858093</v>
      </c>
      <c r="M75" s="17">
        <v>322.43185399999999</v>
      </c>
      <c r="N75" s="17">
        <v>345.621399</v>
      </c>
      <c r="O75" s="17">
        <v>367.53738399999997</v>
      </c>
      <c r="P75" s="17">
        <v>386.82318099999998</v>
      </c>
      <c r="Q75" s="17">
        <v>404.48226899999997</v>
      </c>
      <c r="R75" s="17">
        <v>420.948486</v>
      </c>
      <c r="S75" s="17">
        <v>436.52001999999999</v>
      </c>
      <c r="T75" s="17">
        <v>450.18133499999999</v>
      </c>
      <c r="U75" s="17">
        <v>463.13543700000002</v>
      </c>
      <c r="V75" s="17">
        <v>474.684753</v>
      </c>
      <c r="W75" s="17">
        <v>484.725525</v>
      </c>
      <c r="X75" s="17">
        <v>493.75744600000002</v>
      </c>
      <c r="Y75" s="17">
        <v>501.76348899999999</v>
      </c>
      <c r="Z75" s="17">
        <v>508.83468599999998</v>
      </c>
      <c r="AA75" s="17">
        <v>515.14569100000006</v>
      </c>
      <c r="AB75" s="17">
        <v>520.72216800000001</v>
      </c>
      <c r="AC75" s="17">
        <v>525.64459199999999</v>
      </c>
      <c r="AD75" s="17">
        <v>530.31500200000005</v>
      </c>
      <c r="AE75" s="17">
        <v>534.48791500000004</v>
      </c>
      <c r="AF75" s="15">
        <v>4.7953999999999997E-2</v>
      </c>
    </row>
    <row r="76" spans="1:32" ht="15" customHeight="1" x14ac:dyDescent="0.25">
      <c r="A76" s="4" t="s">
        <v>127</v>
      </c>
      <c r="B76" s="13" t="s">
        <v>112</v>
      </c>
      <c r="C76" s="17">
        <v>65.679100000000005</v>
      </c>
      <c r="D76" s="17">
        <v>70.006065000000007</v>
      </c>
      <c r="E76" s="17">
        <v>73.467133000000004</v>
      </c>
      <c r="F76" s="17">
        <v>78.522712999999996</v>
      </c>
      <c r="G76" s="17">
        <v>84.878928999999999</v>
      </c>
      <c r="H76" s="17">
        <v>91.885986000000003</v>
      </c>
      <c r="I76" s="17">
        <v>99.8703</v>
      </c>
      <c r="J76" s="17">
        <v>108.894814</v>
      </c>
      <c r="K76" s="17">
        <v>118.662209</v>
      </c>
      <c r="L76" s="17">
        <v>129.25178500000001</v>
      </c>
      <c r="M76" s="17">
        <v>140.18679800000001</v>
      </c>
      <c r="N76" s="17">
        <v>152.169678</v>
      </c>
      <c r="O76" s="17">
        <v>164.242355</v>
      </c>
      <c r="P76" s="17">
        <v>174.116165</v>
      </c>
      <c r="Q76" s="17">
        <v>183.99586500000001</v>
      </c>
      <c r="R76" s="17">
        <v>193.15415999999999</v>
      </c>
      <c r="S76" s="17">
        <v>202.41142300000001</v>
      </c>
      <c r="T76" s="17">
        <v>210.60289</v>
      </c>
      <c r="U76" s="17">
        <v>218.602127</v>
      </c>
      <c r="V76" s="17">
        <v>226.14193700000001</v>
      </c>
      <c r="W76" s="17">
        <v>232.69906599999999</v>
      </c>
      <c r="X76" s="17">
        <v>238.716095</v>
      </c>
      <c r="Y76" s="17">
        <v>244.102203</v>
      </c>
      <c r="Z76" s="17">
        <v>248.814728</v>
      </c>
      <c r="AA76" s="17">
        <v>253.11087000000001</v>
      </c>
      <c r="AB76" s="17">
        <v>256.87200899999999</v>
      </c>
      <c r="AC76" s="17">
        <v>260.04812600000002</v>
      </c>
      <c r="AD76" s="17">
        <v>263.09420799999998</v>
      </c>
      <c r="AE76" s="17">
        <v>265.77667200000002</v>
      </c>
      <c r="AF76" s="15">
        <v>5.0651000000000002E-2</v>
      </c>
    </row>
    <row r="77" spans="1:32" ht="15" customHeight="1" x14ac:dyDescent="0.25">
      <c r="A77" s="4" t="s">
        <v>128</v>
      </c>
      <c r="B77" s="13" t="s">
        <v>114</v>
      </c>
      <c r="C77" s="17">
        <v>51.718322999999998</v>
      </c>
      <c r="D77" s="17">
        <v>54.544407</v>
      </c>
      <c r="E77" s="17">
        <v>57.598129</v>
      </c>
      <c r="F77" s="17">
        <v>61.140877000000003</v>
      </c>
      <c r="G77" s="17">
        <v>64.780151000000004</v>
      </c>
      <c r="H77" s="17">
        <v>68.900161999999995</v>
      </c>
      <c r="I77" s="17">
        <v>73.034317000000001</v>
      </c>
      <c r="J77" s="17">
        <v>76.963333000000006</v>
      </c>
      <c r="K77" s="17">
        <v>80.738631999999996</v>
      </c>
      <c r="L77" s="17">
        <v>84.855827000000005</v>
      </c>
      <c r="M77" s="17">
        <v>88.851035999999993</v>
      </c>
      <c r="N77" s="17">
        <v>93.241759999999999</v>
      </c>
      <c r="O77" s="17">
        <v>97.963286999999994</v>
      </c>
      <c r="P77" s="17">
        <v>102.971085</v>
      </c>
      <c r="Q77" s="17">
        <v>108.05392500000001</v>
      </c>
      <c r="R77" s="17">
        <v>112.935219</v>
      </c>
      <c r="S77" s="17">
        <v>117.994011</v>
      </c>
      <c r="T77" s="17">
        <v>122.818855</v>
      </c>
      <c r="U77" s="17">
        <v>127.977318</v>
      </c>
      <c r="V77" s="17">
        <v>133.38059999999999</v>
      </c>
      <c r="W77" s="17">
        <v>138.77508499999999</v>
      </c>
      <c r="X77" s="17">
        <v>144.37364199999999</v>
      </c>
      <c r="Y77" s="17">
        <v>149.784088</v>
      </c>
      <c r="Z77" s="17">
        <v>155.088989</v>
      </c>
      <c r="AA77" s="17">
        <v>160.27136200000001</v>
      </c>
      <c r="AB77" s="17">
        <v>165.29586800000001</v>
      </c>
      <c r="AC77" s="17">
        <v>170.16171299999999</v>
      </c>
      <c r="AD77" s="17">
        <v>175.06300400000001</v>
      </c>
      <c r="AE77" s="17">
        <v>180.14454699999999</v>
      </c>
      <c r="AF77" s="15">
        <v>4.5242999999999998E-2</v>
      </c>
    </row>
    <row r="79" spans="1:32" ht="15" customHeight="1" x14ac:dyDescent="0.25">
      <c r="B79" s="10" t="s">
        <v>129</v>
      </c>
    </row>
    <row r="80" spans="1:32" ht="15" customHeight="1" x14ac:dyDescent="0.25">
      <c r="A80" s="4" t="s">
        <v>130</v>
      </c>
      <c r="B80" s="13" t="s">
        <v>47</v>
      </c>
      <c r="C80" s="14">
        <v>34.8172</v>
      </c>
      <c r="D80" s="14">
        <v>33.295403</v>
      </c>
      <c r="E80" s="14">
        <v>36.288601</v>
      </c>
      <c r="F80" s="14">
        <v>37.068398000000002</v>
      </c>
      <c r="G80" s="14">
        <v>36.171565999999999</v>
      </c>
      <c r="H80" s="14">
        <v>35.898338000000003</v>
      </c>
      <c r="I80" s="14">
        <v>36.534367000000003</v>
      </c>
      <c r="J80" s="14">
        <v>37.312023000000003</v>
      </c>
      <c r="K80" s="14">
        <v>38.056992000000001</v>
      </c>
      <c r="L80" s="14">
        <v>38.928508999999998</v>
      </c>
      <c r="M80" s="14">
        <v>40.114792000000001</v>
      </c>
      <c r="N80" s="14">
        <v>41.438643999999996</v>
      </c>
      <c r="O80" s="14">
        <v>42.969329999999999</v>
      </c>
      <c r="P80" s="14">
        <v>44.292319999999997</v>
      </c>
      <c r="Q80" s="14">
        <v>45.349857</v>
      </c>
      <c r="R80" s="14">
        <v>46.296393999999999</v>
      </c>
      <c r="S80" s="14">
        <v>47.193237000000003</v>
      </c>
      <c r="T80" s="14">
        <v>48.013241000000001</v>
      </c>
      <c r="U80" s="14">
        <v>48.839500000000001</v>
      </c>
      <c r="V80" s="14">
        <v>49.771725000000004</v>
      </c>
      <c r="W80" s="14">
        <v>50.746001999999997</v>
      </c>
      <c r="X80" s="14">
        <v>51.752209000000001</v>
      </c>
      <c r="Y80" s="14">
        <v>52.651809999999998</v>
      </c>
      <c r="Z80" s="14">
        <v>53.385638999999998</v>
      </c>
      <c r="AA80" s="14">
        <v>54.095108000000003</v>
      </c>
      <c r="AB80" s="14">
        <v>54.764457999999998</v>
      </c>
      <c r="AC80" s="14">
        <v>55.421714999999999</v>
      </c>
      <c r="AD80" s="14">
        <v>56.052681</v>
      </c>
      <c r="AE80" s="14">
        <v>56.691181</v>
      </c>
      <c r="AF80" s="15">
        <v>1.9907000000000001E-2</v>
      </c>
    </row>
    <row r="81" spans="1:32" ht="15" customHeight="1" x14ac:dyDescent="0.25">
      <c r="A81" s="4" t="s">
        <v>131</v>
      </c>
      <c r="B81" s="13" t="s">
        <v>49</v>
      </c>
      <c r="C81" s="14">
        <v>0.68140699999999998</v>
      </c>
      <c r="D81" s="14">
        <v>0.69069899999999995</v>
      </c>
      <c r="E81" s="14">
        <v>0.70452099999999995</v>
      </c>
      <c r="F81" s="14">
        <v>0.72426299999999999</v>
      </c>
      <c r="G81" s="14">
        <v>0.74538400000000005</v>
      </c>
      <c r="H81" s="14">
        <v>0.76485000000000003</v>
      </c>
      <c r="I81" s="14">
        <v>0.78672399999999998</v>
      </c>
      <c r="J81" s="14">
        <v>0.81002399999999997</v>
      </c>
      <c r="K81" s="14">
        <v>0.83148100000000003</v>
      </c>
      <c r="L81" s="14">
        <v>0.85150000000000003</v>
      </c>
      <c r="M81" s="14">
        <v>0.87133000000000005</v>
      </c>
      <c r="N81" s="14">
        <v>0.890926</v>
      </c>
      <c r="O81" s="14">
        <v>0.91049000000000002</v>
      </c>
      <c r="P81" s="14">
        <v>0.93072100000000002</v>
      </c>
      <c r="Q81" s="14">
        <v>0.95043200000000005</v>
      </c>
      <c r="R81" s="14">
        <v>0.97023400000000004</v>
      </c>
      <c r="S81" s="14">
        <v>0.99029699999999998</v>
      </c>
      <c r="T81" s="14">
        <v>1.0104299999999999</v>
      </c>
      <c r="U81" s="14">
        <v>1.031204</v>
      </c>
      <c r="V81" s="14">
        <v>1.0522750000000001</v>
      </c>
      <c r="W81" s="14">
        <v>1.0732109999999999</v>
      </c>
      <c r="X81" s="14">
        <v>1.0940650000000001</v>
      </c>
      <c r="Y81" s="14">
        <v>1.1155379999999999</v>
      </c>
      <c r="Z81" s="14">
        <v>1.1374660000000001</v>
      </c>
      <c r="AA81" s="14">
        <v>1.158971</v>
      </c>
      <c r="AB81" s="14">
        <v>1.1807369999999999</v>
      </c>
      <c r="AC81" s="14">
        <v>1.2020249999999999</v>
      </c>
      <c r="AD81" s="14">
        <v>1.2245980000000001</v>
      </c>
      <c r="AE81" s="14">
        <v>1.2487010000000001</v>
      </c>
      <c r="AF81" s="15">
        <v>2.2173999999999999E-2</v>
      </c>
    </row>
    <row r="82" spans="1:32" ht="15" customHeight="1" x14ac:dyDescent="0.25">
      <c r="A82" s="4" t="s">
        <v>132</v>
      </c>
      <c r="B82" s="13" t="s">
        <v>51</v>
      </c>
      <c r="C82" s="14">
        <v>1.1444179999999999</v>
      </c>
      <c r="D82" s="14">
        <v>1.1648019999999999</v>
      </c>
      <c r="E82" s="14">
        <v>1.2093499999999999</v>
      </c>
      <c r="F82" s="14">
        <v>1.2567140000000001</v>
      </c>
      <c r="G82" s="14">
        <v>1.3112950000000001</v>
      </c>
      <c r="H82" s="14">
        <v>1.3653580000000001</v>
      </c>
      <c r="I82" s="14">
        <v>1.4235530000000001</v>
      </c>
      <c r="J82" s="14">
        <v>1.473684</v>
      </c>
      <c r="K82" s="14">
        <v>1.524821</v>
      </c>
      <c r="L82" s="14">
        <v>1.5755159999999999</v>
      </c>
      <c r="M82" s="14">
        <v>1.6282019999999999</v>
      </c>
      <c r="N82" s="14">
        <v>1.677691</v>
      </c>
      <c r="O82" s="14">
        <v>1.725528</v>
      </c>
      <c r="P82" s="14">
        <v>1.76976</v>
      </c>
      <c r="Q82" s="14">
        <v>1.8156509999999999</v>
      </c>
      <c r="R82" s="14">
        <v>1.8574200000000001</v>
      </c>
      <c r="S82" s="14">
        <v>1.9035010000000001</v>
      </c>
      <c r="T82" s="14">
        <v>1.9476910000000001</v>
      </c>
      <c r="U82" s="14">
        <v>1.9969969999999999</v>
      </c>
      <c r="V82" s="14">
        <v>2.0437620000000001</v>
      </c>
      <c r="W82" s="14">
        <v>2.0928640000000001</v>
      </c>
      <c r="X82" s="14">
        <v>2.1434310000000001</v>
      </c>
      <c r="Y82" s="14">
        <v>2.1933769999999999</v>
      </c>
      <c r="Z82" s="14">
        <v>2.2457919999999998</v>
      </c>
      <c r="AA82" s="14">
        <v>2.3010389999999998</v>
      </c>
      <c r="AB82" s="14">
        <v>2.3514499999999998</v>
      </c>
      <c r="AC82" s="14">
        <v>2.40998</v>
      </c>
      <c r="AD82" s="14">
        <v>2.4718550000000001</v>
      </c>
      <c r="AE82" s="14">
        <v>2.5336609999999999</v>
      </c>
      <c r="AF82" s="15">
        <v>2.92E-2</v>
      </c>
    </row>
    <row r="83" spans="1:32" ht="15" customHeight="1" x14ac:dyDescent="0.25">
      <c r="A83" s="4" t="s">
        <v>133</v>
      </c>
      <c r="B83" s="13" t="s">
        <v>53</v>
      </c>
      <c r="C83" s="14">
        <v>2.6682779999999999</v>
      </c>
      <c r="D83" s="14">
        <v>2.7222200000000001</v>
      </c>
      <c r="E83" s="14">
        <v>2.7886690000000001</v>
      </c>
      <c r="F83" s="14">
        <v>2.8824640000000001</v>
      </c>
      <c r="G83" s="14">
        <v>2.9885419999999998</v>
      </c>
      <c r="H83" s="14">
        <v>3.100257</v>
      </c>
      <c r="I83" s="14">
        <v>3.2136</v>
      </c>
      <c r="J83" s="14">
        <v>3.3268409999999999</v>
      </c>
      <c r="K83" s="14">
        <v>3.440798</v>
      </c>
      <c r="L83" s="14">
        <v>3.5585900000000001</v>
      </c>
      <c r="M83" s="14">
        <v>3.6793149999999999</v>
      </c>
      <c r="N83" s="14">
        <v>3.8030170000000001</v>
      </c>
      <c r="O83" s="14">
        <v>3.9292750000000001</v>
      </c>
      <c r="P83" s="14">
        <v>4.0587280000000003</v>
      </c>
      <c r="Q83" s="14">
        <v>4.1892880000000003</v>
      </c>
      <c r="R83" s="14">
        <v>4.3216049999999999</v>
      </c>
      <c r="S83" s="14">
        <v>4.4577099999999996</v>
      </c>
      <c r="T83" s="14">
        <v>4.5970190000000004</v>
      </c>
      <c r="U83" s="14">
        <v>4.7422940000000002</v>
      </c>
      <c r="V83" s="14">
        <v>4.8927820000000004</v>
      </c>
      <c r="W83" s="14">
        <v>5.0479310000000002</v>
      </c>
      <c r="X83" s="14">
        <v>5.2053310000000002</v>
      </c>
      <c r="Y83" s="14">
        <v>5.3655920000000004</v>
      </c>
      <c r="Z83" s="14">
        <v>5.5299529999999999</v>
      </c>
      <c r="AA83" s="14">
        <v>5.6977120000000001</v>
      </c>
      <c r="AB83" s="14">
        <v>5.872662</v>
      </c>
      <c r="AC83" s="14">
        <v>6.0492860000000004</v>
      </c>
      <c r="AD83" s="14">
        <v>6.2327310000000002</v>
      </c>
      <c r="AE83" s="14">
        <v>6.4244300000000001</v>
      </c>
      <c r="AF83" s="15">
        <v>3.2313000000000001E-2</v>
      </c>
    </row>
    <row r="84" spans="1:32" ht="15" customHeight="1" x14ac:dyDescent="0.25">
      <c r="A84" s="4" t="s">
        <v>134</v>
      </c>
      <c r="B84" s="13" t="s">
        <v>55</v>
      </c>
      <c r="C84" s="14">
        <v>23.247581</v>
      </c>
      <c r="D84" s="14">
        <v>23.587610000000002</v>
      </c>
      <c r="E84" s="14">
        <v>23.984279999999998</v>
      </c>
      <c r="F84" s="14">
        <v>24.627351999999998</v>
      </c>
      <c r="G84" s="14">
        <v>25.353472</v>
      </c>
      <c r="H84" s="14">
        <v>26.077812000000002</v>
      </c>
      <c r="I84" s="14">
        <v>26.836611000000001</v>
      </c>
      <c r="J84" s="14">
        <v>27.570093</v>
      </c>
      <c r="K84" s="14">
        <v>28.262053999999999</v>
      </c>
      <c r="L84" s="14">
        <v>28.962216999999999</v>
      </c>
      <c r="M84" s="14">
        <v>29.619474</v>
      </c>
      <c r="N84" s="14">
        <v>30.331520000000001</v>
      </c>
      <c r="O84" s="14">
        <v>31.025870999999999</v>
      </c>
      <c r="P84" s="14">
        <v>31.744688</v>
      </c>
      <c r="Q84" s="14">
        <v>32.405811</v>
      </c>
      <c r="R84" s="14">
        <v>33.070934000000001</v>
      </c>
      <c r="S84" s="14">
        <v>33.772205</v>
      </c>
      <c r="T84" s="14">
        <v>34.434334</v>
      </c>
      <c r="U84" s="14">
        <v>35.175739</v>
      </c>
      <c r="V84" s="14">
        <v>35.937305000000002</v>
      </c>
      <c r="W84" s="14">
        <v>36.687770999999998</v>
      </c>
      <c r="X84" s="14">
        <v>37.436957999999997</v>
      </c>
      <c r="Y84" s="14">
        <v>38.183399000000001</v>
      </c>
      <c r="Z84" s="14">
        <v>38.925274000000002</v>
      </c>
      <c r="AA84" s="14">
        <v>39.698836999999997</v>
      </c>
      <c r="AB84" s="14">
        <v>40.506667999999998</v>
      </c>
      <c r="AC84" s="14">
        <v>41.216006999999998</v>
      </c>
      <c r="AD84" s="14">
        <v>42.023186000000003</v>
      </c>
      <c r="AE84" s="14">
        <v>42.859923999999999</v>
      </c>
      <c r="AF84" s="15">
        <v>2.2366E-2</v>
      </c>
    </row>
    <row r="85" spans="1:32" ht="15" customHeight="1" x14ac:dyDescent="0.25">
      <c r="A85" s="4" t="s">
        <v>135</v>
      </c>
      <c r="B85" s="13" t="s">
        <v>57</v>
      </c>
      <c r="C85" s="14">
        <v>1.5801529999999999</v>
      </c>
      <c r="D85" s="14">
        <v>1.6205050000000001</v>
      </c>
      <c r="E85" s="14">
        <v>1.7074419999999999</v>
      </c>
      <c r="F85" s="14">
        <v>1.791865</v>
      </c>
      <c r="G85" s="14">
        <v>1.88686</v>
      </c>
      <c r="H85" s="14">
        <v>1.9848079999999999</v>
      </c>
      <c r="I85" s="14">
        <v>2.084816</v>
      </c>
      <c r="J85" s="14">
        <v>2.1874959999999999</v>
      </c>
      <c r="K85" s="14">
        <v>2.292977</v>
      </c>
      <c r="L85" s="14">
        <v>2.4056829999999998</v>
      </c>
      <c r="M85" s="14">
        <v>2.5214530000000002</v>
      </c>
      <c r="N85" s="14">
        <v>2.6417989999999998</v>
      </c>
      <c r="O85" s="14">
        <v>2.7676590000000001</v>
      </c>
      <c r="P85" s="14">
        <v>2.9010919999999998</v>
      </c>
      <c r="Q85" s="14">
        <v>3.0469680000000001</v>
      </c>
      <c r="R85" s="14">
        <v>3.1974109999999998</v>
      </c>
      <c r="S85" s="14">
        <v>3.3562069999999999</v>
      </c>
      <c r="T85" s="14">
        <v>3.5222980000000002</v>
      </c>
      <c r="U85" s="14">
        <v>3.6967699999999999</v>
      </c>
      <c r="V85" s="14">
        <v>3.882088</v>
      </c>
      <c r="W85" s="14">
        <v>4.0756269999999999</v>
      </c>
      <c r="X85" s="14">
        <v>4.278556</v>
      </c>
      <c r="Y85" s="14">
        <v>4.4908770000000002</v>
      </c>
      <c r="Z85" s="14">
        <v>4.7132170000000002</v>
      </c>
      <c r="AA85" s="14">
        <v>4.9458690000000001</v>
      </c>
      <c r="AB85" s="14">
        <v>5.1880949999999997</v>
      </c>
      <c r="AC85" s="14">
        <v>5.4391999999999996</v>
      </c>
      <c r="AD85" s="14">
        <v>5.7027130000000001</v>
      </c>
      <c r="AE85" s="14">
        <v>5.9830439999999996</v>
      </c>
      <c r="AF85" s="15">
        <v>4.9567E-2</v>
      </c>
    </row>
    <row r="86" spans="1:32" ht="15" customHeight="1" x14ac:dyDescent="0.25">
      <c r="A86" s="4" t="s">
        <v>136</v>
      </c>
      <c r="B86" s="13" t="s">
        <v>59</v>
      </c>
      <c r="C86" s="14">
        <v>10.023809999999999</v>
      </c>
      <c r="D86" s="14">
        <v>10.956973</v>
      </c>
      <c r="E86" s="14">
        <v>11.477855999999999</v>
      </c>
      <c r="F86" s="14">
        <v>12.020979000000001</v>
      </c>
      <c r="G86" s="14">
        <v>12.604733</v>
      </c>
      <c r="H86" s="14">
        <v>13.188143999999999</v>
      </c>
      <c r="I86" s="14">
        <v>13.756500000000001</v>
      </c>
      <c r="J86" s="14">
        <v>14.338971000000001</v>
      </c>
      <c r="K86" s="14">
        <v>14.958608</v>
      </c>
      <c r="L86" s="14">
        <v>15.609722</v>
      </c>
      <c r="M86" s="14">
        <v>16.265882000000001</v>
      </c>
      <c r="N86" s="14">
        <v>16.948259</v>
      </c>
      <c r="O86" s="14">
        <v>17.645565000000001</v>
      </c>
      <c r="P86" s="14">
        <v>18.356684000000001</v>
      </c>
      <c r="Q86" s="14">
        <v>19.085509999999999</v>
      </c>
      <c r="R86" s="14">
        <v>19.814160999999999</v>
      </c>
      <c r="S86" s="14">
        <v>20.540209000000001</v>
      </c>
      <c r="T86" s="14">
        <v>21.282976000000001</v>
      </c>
      <c r="U86" s="14">
        <v>22.075185999999999</v>
      </c>
      <c r="V86" s="14">
        <v>22.901951</v>
      </c>
      <c r="W86" s="14">
        <v>23.72739</v>
      </c>
      <c r="X86" s="14">
        <v>24.555869999999999</v>
      </c>
      <c r="Y86" s="14">
        <v>25.407183</v>
      </c>
      <c r="Z86" s="14">
        <v>26.278003999999999</v>
      </c>
      <c r="AA86" s="14">
        <v>27.166015999999999</v>
      </c>
      <c r="AB86" s="14">
        <v>28.048594000000001</v>
      </c>
      <c r="AC86" s="14">
        <v>28.909233</v>
      </c>
      <c r="AD86" s="14">
        <v>29.860287</v>
      </c>
      <c r="AE86" s="14">
        <v>30.851286000000002</v>
      </c>
      <c r="AF86" s="15">
        <v>3.9085000000000002E-2</v>
      </c>
    </row>
    <row r="87" spans="1:32" ht="15" customHeight="1" x14ac:dyDescent="0.25">
      <c r="A87" s="4" t="s">
        <v>137</v>
      </c>
      <c r="B87" s="13" t="s">
        <v>61</v>
      </c>
      <c r="C87" s="14">
        <v>2.8173560000000002</v>
      </c>
      <c r="D87" s="14">
        <v>3.1366610000000001</v>
      </c>
      <c r="E87" s="14">
        <v>3.233517</v>
      </c>
      <c r="F87" s="14">
        <v>3.3516810000000001</v>
      </c>
      <c r="G87" s="14">
        <v>3.4751340000000002</v>
      </c>
      <c r="H87" s="14">
        <v>3.5830419999999998</v>
      </c>
      <c r="I87" s="14">
        <v>3.7018230000000001</v>
      </c>
      <c r="J87" s="14">
        <v>3.8289420000000001</v>
      </c>
      <c r="K87" s="14">
        <v>3.962996</v>
      </c>
      <c r="L87" s="14">
        <v>4.1052119999999999</v>
      </c>
      <c r="M87" s="14">
        <v>4.2445500000000003</v>
      </c>
      <c r="N87" s="14">
        <v>4.3850309999999997</v>
      </c>
      <c r="O87" s="14">
        <v>4.5173310000000004</v>
      </c>
      <c r="P87" s="14">
        <v>4.6447969999999996</v>
      </c>
      <c r="Q87" s="14">
        <v>4.7740220000000004</v>
      </c>
      <c r="R87" s="14">
        <v>4.9053209999999998</v>
      </c>
      <c r="S87" s="14">
        <v>5.039777</v>
      </c>
      <c r="T87" s="14">
        <v>5.1657859999999998</v>
      </c>
      <c r="U87" s="14">
        <v>5.3009919999999999</v>
      </c>
      <c r="V87" s="14">
        <v>5.4456930000000003</v>
      </c>
      <c r="W87" s="14">
        <v>5.5933599999999997</v>
      </c>
      <c r="X87" s="14">
        <v>5.7448670000000002</v>
      </c>
      <c r="Y87" s="14">
        <v>5.8911730000000002</v>
      </c>
      <c r="Z87" s="14">
        <v>6.0288110000000001</v>
      </c>
      <c r="AA87" s="14">
        <v>6.1600489999999999</v>
      </c>
      <c r="AB87" s="14">
        <v>6.2756780000000001</v>
      </c>
      <c r="AC87" s="14">
        <v>6.371378</v>
      </c>
      <c r="AD87" s="14">
        <v>6.4805169999999999</v>
      </c>
      <c r="AE87" s="14">
        <v>6.6058510000000004</v>
      </c>
      <c r="AF87" s="15">
        <v>2.7969000000000001E-2</v>
      </c>
    </row>
    <row r="88" spans="1:32" ht="15" customHeight="1" x14ac:dyDescent="0.25">
      <c r="A88" s="4" t="s">
        <v>138</v>
      </c>
      <c r="B88" s="13" t="s">
        <v>63</v>
      </c>
      <c r="C88" s="14">
        <v>19.931187000000001</v>
      </c>
      <c r="D88" s="14">
        <v>21.511687999999999</v>
      </c>
      <c r="E88" s="14">
        <v>22.987763999999999</v>
      </c>
      <c r="F88" s="14">
        <v>24.597951999999999</v>
      </c>
      <c r="G88" s="14">
        <v>26.373259000000001</v>
      </c>
      <c r="H88" s="14">
        <v>28.237964999999999</v>
      </c>
      <c r="I88" s="14">
        <v>30.036686</v>
      </c>
      <c r="J88" s="14">
        <v>31.844405999999999</v>
      </c>
      <c r="K88" s="14">
        <v>33.659359000000002</v>
      </c>
      <c r="L88" s="14">
        <v>35.553637999999999</v>
      </c>
      <c r="M88" s="14">
        <v>37.576625999999997</v>
      </c>
      <c r="N88" s="14">
        <v>39.736156000000001</v>
      </c>
      <c r="O88" s="14">
        <v>42.083565</v>
      </c>
      <c r="P88" s="14">
        <v>44.517749999999999</v>
      </c>
      <c r="Q88" s="14">
        <v>47.064518</v>
      </c>
      <c r="R88" s="14">
        <v>49.746040000000001</v>
      </c>
      <c r="S88" s="14">
        <v>52.461559000000001</v>
      </c>
      <c r="T88" s="14">
        <v>55.280735</v>
      </c>
      <c r="U88" s="14">
        <v>58.085869000000002</v>
      </c>
      <c r="V88" s="14">
        <v>61.037106000000001</v>
      </c>
      <c r="W88" s="14">
        <v>63.918529999999997</v>
      </c>
      <c r="X88" s="14">
        <v>66.592911000000001</v>
      </c>
      <c r="Y88" s="14">
        <v>69.264633000000003</v>
      </c>
      <c r="Z88" s="14">
        <v>71.851348999999999</v>
      </c>
      <c r="AA88" s="14">
        <v>74.306747000000001</v>
      </c>
      <c r="AB88" s="14">
        <v>76.688025999999994</v>
      </c>
      <c r="AC88" s="14">
        <v>78.479309000000001</v>
      </c>
      <c r="AD88" s="14">
        <v>80.616225999999997</v>
      </c>
      <c r="AE88" s="14">
        <v>83.212340999999995</v>
      </c>
      <c r="AF88" s="15">
        <v>5.1380000000000002E-2</v>
      </c>
    </row>
    <row r="89" spans="1:32" ht="15" customHeight="1" x14ac:dyDescent="0.25">
      <c r="A89" s="4" t="s">
        <v>139</v>
      </c>
      <c r="B89" s="13" t="s">
        <v>65</v>
      </c>
      <c r="C89" s="14">
        <v>9.2911009999999994</v>
      </c>
      <c r="D89" s="14">
        <v>9.2805079999999993</v>
      </c>
      <c r="E89" s="14">
        <v>9.4553750000000001</v>
      </c>
      <c r="F89" s="14">
        <v>9.6495840000000008</v>
      </c>
      <c r="G89" s="14">
        <v>9.8298249999999996</v>
      </c>
      <c r="H89" s="14">
        <v>10.032223</v>
      </c>
      <c r="I89" s="14">
        <v>10.232968</v>
      </c>
      <c r="J89" s="14">
        <v>10.424836000000001</v>
      </c>
      <c r="K89" s="14">
        <v>10.589543000000001</v>
      </c>
      <c r="L89" s="14">
        <v>10.748336999999999</v>
      </c>
      <c r="M89" s="14">
        <v>10.901386</v>
      </c>
      <c r="N89" s="14">
        <v>11.076321999999999</v>
      </c>
      <c r="O89" s="14">
        <v>11.246435999999999</v>
      </c>
      <c r="P89" s="14">
        <v>11.408196</v>
      </c>
      <c r="Q89" s="14">
        <v>11.552315999999999</v>
      </c>
      <c r="R89" s="14">
        <v>11.676772</v>
      </c>
      <c r="S89" s="14">
        <v>11.804835000000001</v>
      </c>
      <c r="T89" s="14">
        <v>11.906815999999999</v>
      </c>
      <c r="U89" s="14">
        <v>12.016565</v>
      </c>
      <c r="V89" s="14">
        <v>12.122456</v>
      </c>
      <c r="W89" s="14">
        <v>12.222785999999999</v>
      </c>
      <c r="X89" s="14">
        <v>12.328372999999999</v>
      </c>
      <c r="Y89" s="14">
        <v>12.416321999999999</v>
      </c>
      <c r="Z89" s="14">
        <v>12.497125</v>
      </c>
      <c r="AA89" s="14">
        <v>12.567617</v>
      </c>
      <c r="AB89" s="14">
        <v>12.620436</v>
      </c>
      <c r="AC89" s="14">
        <v>12.656272</v>
      </c>
      <c r="AD89" s="14">
        <v>12.723984</v>
      </c>
      <c r="AE89" s="14">
        <v>12.817828</v>
      </c>
      <c r="AF89" s="15">
        <v>1.2031999999999999E-2</v>
      </c>
    </row>
    <row r="90" spans="1:32" ht="15" customHeight="1" x14ac:dyDescent="0.25">
      <c r="A90" s="4" t="s">
        <v>140</v>
      </c>
      <c r="B90" s="13" t="s">
        <v>67</v>
      </c>
      <c r="C90" s="14">
        <v>7.1862769999999996</v>
      </c>
      <c r="D90" s="14">
        <v>7.3911829999999998</v>
      </c>
      <c r="E90" s="14">
        <v>7.7096520000000002</v>
      </c>
      <c r="F90" s="14">
        <v>8.1220459999999992</v>
      </c>
      <c r="G90" s="14">
        <v>8.5958299999999994</v>
      </c>
      <c r="H90" s="14">
        <v>9.0871619999999993</v>
      </c>
      <c r="I90" s="14">
        <v>9.6063589999999994</v>
      </c>
      <c r="J90" s="14">
        <v>10.158925999999999</v>
      </c>
      <c r="K90" s="14">
        <v>10.728885999999999</v>
      </c>
      <c r="L90" s="14">
        <v>11.333753</v>
      </c>
      <c r="M90" s="14">
        <v>11.963054</v>
      </c>
      <c r="N90" s="14">
        <v>12.648370999999999</v>
      </c>
      <c r="O90" s="14">
        <v>13.349532999999999</v>
      </c>
      <c r="P90" s="14">
        <v>14.024558000000001</v>
      </c>
      <c r="Q90" s="14">
        <v>14.703968</v>
      </c>
      <c r="R90" s="14">
        <v>15.406775</v>
      </c>
      <c r="S90" s="14">
        <v>16.154720000000001</v>
      </c>
      <c r="T90" s="14">
        <v>16.894697000000001</v>
      </c>
      <c r="U90" s="14">
        <v>17.701112999999999</v>
      </c>
      <c r="V90" s="14">
        <v>18.534765</v>
      </c>
      <c r="W90" s="14">
        <v>19.368283999999999</v>
      </c>
      <c r="X90" s="14">
        <v>20.242585999999999</v>
      </c>
      <c r="Y90" s="14">
        <v>21.141893</v>
      </c>
      <c r="Z90" s="14">
        <v>22.059007999999999</v>
      </c>
      <c r="AA90" s="14">
        <v>23.017261999999999</v>
      </c>
      <c r="AB90" s="14">
        <v>23.982914000000001</v>
      </c>
      <c r="AC90" s="14">
        <v>24.939547999999998</v>
      </c>
      <c r="AD90" s="14">
        <v>26.062957999999998</v>
      </c>
      <c r="AE90" s="14">
        <v>27.216218999999999</v>
      </c>
      <c r="AF90" s="15">
        <v>4.9463E-2</v>
      </c>
    </row>
    <row r="91" spans="1:32" ht="15" customHeight="1" x14ac:dyDescent="0.25">
      <c r="A91" s="4" t="s">
        <v>141</v>
      </c>
      <c r="B91" s="13" t="s">
        <v>69</v>
      </c>
      <c r="C91" s="14">
        <v>9.4095289999999991</v>
      </c>
      <c r="D91" s="14">
        <v>9.881183</v>
      </c>
      <c r="E91" s="14">
        <v>10.287839</v>
      </c>
      <c r="F91" s="14">
        <v>10.853403999999999</v>
      </c>
      <c r="G91" s="14">
        <v>11.532731</v>
      </c>
      <c r="H91" s="14">
        <v>12.252891</v>
      </c>
      <c r="I91" s="14">
        <v>13.043008</v>
      </c>
      <c r="J91" s="14">
        <v>13.907107</v>
      </c>
      <c r="K91" s="14">
        <v>14.820634</v>
      </c>
      <c r="L91" s="14">
        <v>15.797689</v>
      </c>
      <c r="M91" s="14">
        <v>16.807154000000001</v>
      </c>
      <c r="N91" s="14">
        <v>17.927247999999999</v>
      </c>
      <c r="O91" s="14">
        <v>19.093278999999999</v>
      </c>
      <c r="P91" s="14">
        <v>20.094816000000002</v>
      </c>
      <c r="Q91" s="14">
        <v>21.150112</v>
      </c>
      <c r="R91" s="14">
        <v>22.192892000000001</v>
      </c>
      <c r="S91" s="14">
        <v>23.331154000000002</v>
      </c>
      <c r="T91" s="14">
        <v>24.42943</v>
      </c>
      <c r="U91" s="14">
        <v>25.614682999999999</v>
      </c>
      <c r="V91" s="14">
        <v>26.87011</v>
      </c>
      <c r="W91" s="14">
        <v>28.101151000000002</v>
      </c>
      <c r="X91" s="14">
        <v>29.389961</v>
      </c>
      <c r="Y91" s="14">
        <v>30.713232000000001</v>
      </c>
      <c r="Z91" s="14">
        <v>32.039028000000002</v>
      </c>
      <c r="AA91" s="14">
        <v>33.444290000000002</v>
      </c>
      <c r="AB91" s="14">
        <v>34.868625999999999</v>
      </c>
      <c r="AC91" s="14">
        <v>36.231071</v>
      </c>
      <c r="AD91" s="14">
        <v>37.815776999999997</v>
      </c>
      <c r="AE91" s="14">
        <v>39.478194999999999</v>
      </c>
      <c r="AF91" s="15">
        <v>5.2638999999999998E-2</v>
      </c>
    </row>
    <row r="92" spans="1:32" ht="15" customHeight="1" x14ac:dyDescent="0.25">
      <c r="A92" s="4" t="s">
        <v>142</v>
      </c>
      <c r="B92" s="13" t="s">
        <v>71</v>
      </c>
      <c r="C92" s="14">
        <v>1.4601729999999999</v>
      </c>
      <c r="D92" s="14">
        <v>1.4860100000000001</v>
      </c>
      <c r="E92" s="14">
        <v>1.5286299999999999</v>
      </c>
      <c r="F92" s="14">
        <v>1.5747690000000001</v>
      </c>
      <c r="G92" s="14">
        <v>1.6207</v>
      </c>
      <c r="H92" s="14">
        <v>1.6695789999999999</v>
      </c>
      <c r="I92" s="14">
        <v>1.7175229999999999</v>
      </c>
      <c r="J92" s="14">
        <v>1.7621789999999999</v>
      </c>
      <c r="K92" s="14">
        <v>1.8043279999999999</v>
      </c>
      <c r="L92" s="14">
        <v>1.8490610000000001</v>
      </c>
      <c r="M92" s="14">
        <v>1.8918029999999999</v>
      </c>
      <c r="N92" s="14">
        <v>1.937273</v>
      </c>
      <c r="O92" s="14">
        <v>1.984931</v>
      </c>
      <c r="P92" s="14">
        <v>2.0340950000000002</v>
      </c>
      <c r="Q92" s="14">
        <v>2.0835629999999998</v>
      </c>
      <c r="R92" s="14">
        <v>2.130951</v>
      </c>
      <c r="S92" s="14">
        <v>2.179751</v>
      </c>
      <c r="T92" s="14">
        <v>2.2264870000000001</v>
      </c>
      <c r="U92" s="14">
        <v>2.2761689999999999</v>
      </c>
      <c r="V92" s="14">
        <v>2.3279510000000001</v>
      </c>
      <c r="W92" s="14">
        <v>2.380401</v>
      </c>
      <c r="X92" s="14">
        <v>2.4352119999999999</v>
      </c>
      <c r="Y92" s="14">
        <v>2.4896799999999999</v>
      </c>
      <c r="Z92" s="14">
        <v>2.5446770000000001</v>
      </c>
      <c r="AA92" s="14">
        <v>2.599926</v>
      </c>
      <c r="AB92" s="14">
        <v>2.6553149999999999</v>
      </c>
      <c r="AC92" s="14">
        <v>2.7115369999999999</v>
      </c>
      <c r="AD92" s="14">
        <v>2.770451</v>
      </c>
      <c r="AE92" s="14">
        <v>2.8345940000000001</v>
      </c>
      <c r="AF92" s="15">
        <v>2.4206999999999999E-2</v>
      </c>
    </row>
    <row r="93" spans="1:32" ht="15" customHeight="1" x14ac:dyDescent="0.25">
      <c r="A93" s="4" t="s">
        <v>143</v>
      </c>
      <c r="B93" s="13" t="s">
        <v>144</v>
      </c>
      <c r="C93" s="14">
        <v>124.258476</v>
      </c>
      <c r="D93" s="14">
        <v>126.725441</v>
      </c>
      <c r="E93" s="14">
        <v>133.363495</v>
      </c>
      <c r="F93" s="14">
        <v>138.521469</v>
      </c>
      <c r="G93" s="14">
        <v>142.48933400000001</v>
      </c>
      <c r="H93" s="14">
        <v>147.24243200000001</v>
      </c>
      <c r="I93" s="14">
        <v>152.974548</v>
      </c>
      <c r="J93" s="14">
        <v>158.945526</v>
      </c>
      <c r="K93" s="14">
        <v>164.93347199999999</v>
      </c>
      <c r="L93" s="14">
        <v>171.27941899999999</v>
      </c>
      <c r="M93" s="14">
        <v>178.08502200000001</v>
      </c>
      <c r="N93" s="14">
        <v>185.442261</v>
      </c>
      <c r="O93" s="14">
        <v>193.24877900000001</v>
      </c>
      <c r="P93" s="14">
        <v>200.778198</v>
      </c>
      <c r="Q93" s="14">
        <v>208.17202800000001</v>
      </c>
      <c r="R93" s="14">
        <v>215.58689899999999</v>
      </c>
      <c r="S93" s="14">
        <v>223.185181</v>
      </c>
      <c r="T93" s="14">
        <v>230.71194499999999</v>
      </c>
      <c r="U93" s="14">
        <v>238.55308500000001</v>
      </c>
      <c r="V93" s="14">
        <v>246.819962</v>
      </c>
      <c r="W93" s="14">
        <v>255.035324</v>
      </c>
      <c r="X93" s="14">
        <v>263.20031699999998</v>
      </c>
      <c r="Y93" s="14">
        <v>271.32470699999999</v>
      </c>
      <c r="Z93" s="14">
        <v>279.23535199999998</v>
      </c>
      <c r="AA93" s="14">
        <v>287.159424</v>
      </c>
      <c r="AB93" s="14">
        <v>295.00366200000002</v>
      </c>
      <c r="AC93" s="14">
        <v>302.03659099999999</v>
      </c>
      <c r="AD93" s="14">
        <v>310.03793300000001</v>
      </c>
      <c r="AE93" s="14">
        <v>318.75726300000002</v>
      </c>
      <c r="AF93" s="15">
        <v>3.4752999999999999E-2</v>
      </c>
    </row>
    <row r="95" spans="1:32" ht="15" customHeight="1" x14ac:dyDescent="0.25">
      <c r="B95" s="10" t="s">
        <v>145</v>
      </c>
    </row>
    <row r="96" spans="1:32" ht="15" customHeight="1" x14ac:dyDescent="0.25">
      <c r="A96" s="4" t="s">
        <v>146</v>
      </c>
      <c r="B96" s="13" t="s">
        <v>147</v>
      </c>
      <c r="C96" s="17">
        <v>1032.5124510000001</v>
      </c>
      <c r="D96" s="17">
        <v>1046.727539</v>
      </c>
      <c r="E96" s="17">
        <v>1052.4760739999999</v>
      </c>
      <c r="F96" s="17">
        <v>1070.0069579999999</v>
      </c>
      <c r="G96" s="17">
        <v>1086.4110109999999</v>
      </c>
      <c r="H96" s="17">
        <v>1110.0974120000001</v>
      </c>
      <c r="I96" s="17">
        <v>1130.7531739999999</v>
      </c>
      <c r="J96" s="17">
        <v>1152.0860600000001</v>
      </c>
      <c r="K96" s="17">
        <v>1173.724121</v>
      </c>
      <c r="L96" s="17">
        <v>1191.8330080000001</v>
      </c>
      <c r="M96" s="17">
        <v>1211.1866460000001</v>
      </c>
      <c r="N96" s="17">
        <v>1232.9338379999999</v>
      </c>
      <c r="O96" s="17">
        <v>1255.0031739999999</v>
      </c>
      <c r="P96" s="17">
        <v>1278.5423579999999</v>
      </c>
      <c r="Q96" s="17">
        <v>1301.900635</v>
      </c>
      <c r="R96" s="17">
        <v>1326.106567</v>
      </c>
      <c r="S96" s="17">
        <v>1349.314331</v>
      </c>
      <c r="T96" s="17">
        <v>1370.643677</v>
      </c>
      <c r="U96" s="17">
        <v>1390.5126949999999</v>
      </c>
      <c r="V96" s="17">
        <v>1408.9819339999999</v>
      </c>
      <c r="W96" s="17">
        <v>1427.4227289999999</v>
      </c>
      <c r="X96" s="17">
        <v>1446.027466</v>
      </c>
      <c r="Y96" s="17">
        <v>1464.067871</v>
      </c>
      <c r="Z96" s="17">
        <v>1481.459717</v>
      </c>
      <c r="AA96" s="17">
        <v>1497.9589840000001</v>
      </c>
      <c r="AB96" s="17">
        <v>1513.5896</v>
      </c>
      <c r="AC96" s="17">
        <v>1528.681885</v>
      </c>
      <c r="AD96" s="17">
        <v>1542.9693600000001</v>
      </c>
      <c r="AE96" s="17">
        <v>1556.713379</v>
      </c>
      <c r="AF96" s="15">
        <v>1.4808999999999999E-2</v>
      </c>
    </row>
    <row r="97" spans="1:32" ht="15" customHeight="1" x14ac:dyDescent="0.25">
      <c r="A97" s="4" t="s">
        <v>148</v>
      </c>
      <c r="B97" s="13" t="s">
        <v>149</v>
      </c>
      <c r="C97" s="17">
        <v>643.30480999999997</v>
      </c>
      <c r="D97" s="17">
        <v>657.97229000000004</v>
      </c>
      <c r="E97" s="17">
        <v>660.96337900000003</v>
      </c>
      <c r="F97" s="17">
        <v>670.28735400000005</v>
      </c>
      <c r="G97" s="17">
        <v>679.05328399999996</v>
      </c>
      <c r="H97" s="17">
        <v>691.49700900000005</v>
      </c>
      <c r="I97" s="17">
        <v>702.45489499999996</v>
      </c>
      <c r="J97" s="17">
        <v>713.80224599999997</v>
      </c>
      <c r="K97" s="17">
        <v>725.36358600000005</v>
      </c>
      <c r="L97" s="17">
        <v>735.15472399999999</v>
      </c>
      <c r="M97" s="17">
        <v>745.63763400000005</v>
      </c>
      <c r="N97" s="17">
        <v>757.44360400000005</v>
      </c>
      <c r="O97" s="17">
        <v>769.51007100000004</v>
      </c>
      <c r="P97" s="17">
        <v>782.47705099999996</v>
      </c>
      <c r="Q97" s="17">
        <v>795.47576900000001</v>
      </c>
      <c r="R97" s="17">
        <v>809.09161400000005</v>
      </c>
      <c r="S97" s="17">
        <v>822.30169699999999</v>
      </c>
      <c r="T97" s="17">
        <v>834.57574499999998</v>
      </c>
      <c r="U97" s="17">
        <v>846.11852999999996</v>
      </c>
      <c r="V97" s="17">
        <v>856.93481399999996</v>
      </c>
      <c r="W97" s="17">
        <v>867.82965100000001</v>
      </c>
      <c r="X97" s="17">
        <v>878.92681900000002</v>
      </c>
      <c r="Y97" s="17">
        <v>889.78369099999998</v>
      </c>
      <c r="Z97" s="17">
        <v>900.33905000000004</v>
      </c>
      <c r="AA97" s="17">
        <v>910.42627000000005</v>
      </c>
      <c r="AB97" s="17">
        <v>920.04425000000003</v>
      </c>
      <c r="AC97" s="17">
        <v>929.39306599999998</v>
      </c>
      <c r="AD97" s="17">
        <v>938.28887899999995</v>
      </c>
      <c r="AE97" s="17">
        <v>946.891479</v>
      </c>
      <c r="AF97" s="15">
        <v>1.3573999999999999E-2</v>
      </c>
    </row>
    <row r="98" spans="1:32" ht="15" customHeight="1" x14ac:dyDescent="0.25">
      <c r="A98" s="4" t="s">
        <v>150</v>
      </c>
      <c r="B98" s="13" t="s">
        <v>151</v>
      </c>
      <c r="C98" s="17">
        <v>275.976562</v>
      </c>
      <c r="D98" s="17">
        <v>276.44421399999999</v>
      </c>
      <c r="E98" s="17">
        <v>278.21374500000002</v>
      </c>
      <c r="F98" s="17">
        <v>284.47747800000002</v>
      </c>
      <c r="G98" s="17">
        <v>290.24035600000002</v>
      </c>
      <c r="H98" s="17">
        <v>299.04028299999999</v>
      </c>
      <c r="I98" s="17">
        <v>306.49652099999997</v>
      </c>
      <c r="J98" s="17">
        <v>314.15887500000002</v>
      </c>
      <c r="K98" s="17">
        <v>321.85537699999998</v>
      </c>
      <c r="L98" s="17">
        <v>328.043701</v>
      </c>
      <c r="M98" s="17">
        <v>334.65524299999998</v>
      </c>
      <c r="N98" s="17">
        <v>342.10214200000001</v>
      </c>
      <c r="O98" s="17">
        <v>349.53894000000003</v>
      </c>
      <c r="P98" s="17">
        <v>357.36563100000001</v>
      </c>
      <c r="Q98" s="17">
        <v>364.93768299999999</v>
      </c>
      <c r="R98" s="17">
        <v>372.59808299999997</v>
      </c>
      <c r="S98" s="17">
        <v>379.69366500000001</v>
      </c>
      <c r="T98" s="17">
        <v>385.96951300000001</v>
      </c>
      <c r="U98" s="17">
        <v>391.60977200000002</v>
      </c>
      <c r="V98" s="17">
        <v>396.67285199999998</v>
      </c>
      <c r="W98" s="17">
        <v>401.58392300000003</v>
      </c>
      <c r="X98" s="17">
        <v>406.38681000000003</v>
      </c>
      <c r="Y98" s="17">
        <v>410.87658699999997</v>
      </c>
      <c r="Z98" s="17">
        <v>415.04290800000001</v>
      </c>
      <c r="AA98" s="17">
        <v>418.84170499999999</v>
      </c>
      <c r="AB98" s="17">
        <v>422.30075099999999</v>
      </c>
      <c r="AC98" s="17">
        <v>425.51327500000002</v>
      </c>
      <c r="AD98" s="17">
        <v>428.435089</v>
      </c>
      <c r="AE98" s="17">
        <v>431.13748199999998</v>
      </c>
      <c r="AF98" s="15">
        <v>1.6596E-2</v>
      </c>
    </row>
    <row r="99" spans="1:32" ht="15" customHeight="1" x14ac:dyDescent="0.25">
      <c r="A99" s="4" t="s">
        <v>152</v>
      </c>
      <c r="B99" s="13" t="s">
        <v>153</v>
      </c>
      <c r="C99" s="17">
        <v>113.231056</v>
      </c>
      <c r="D99" s="17">
        <v>112.31102</v>
      </c>
      <c r="E99" s="17">
        <v>113.298935</v>
      </c>
      <c r="F99" s="17">
        <v>115.24221799999999</v>
      </c>
      <c r="G99" s="17">
        <v>117.117447</v>
      </c>
      <c r="H99" s="17">
        <v>119.56006600000001</v>
      </c>
      <c r="I99" s="17">
        <v>121.801704</v>
      </c>
      <c r="J99" s="17">
        <v>124.12487</v>
      </c>
      <c r="K99" s="17">
        <v>126.50524900000001</v>
      </c>
      <c r="L99" s="17">
        <v>128.63455200000001</v>
      </c>
      <c r="M99" s="17">
        <v>130.893799</v>
      </c>
      <c r="N99" s="17">
        <v>133.38815299999999</v>
      </c>
      <c r="O99" s="17">
        <v>135.95414700000001</v>
      </c>
      <c r="P99" s="17">
        <v>138.69961499999999</v>
      </c>
      <c r="Q99" s="17">
        <v>141.48701500000001</v>
      </c>
      <c r="R99" s="17">
        <v>144.41696200000001</v>
      </c>
      <c r="S99" s="17">
        <v>147.31904599999999</v>
      </c>
      <c r="T99" s="17">
        <v>150.098251</v>
      </c>
      <c r="U99" s="17">
        <v>152.78453099999999</v>
      </c>
      <c r="V99" s="17">
        <v>155.374191</v>
      </c>
      <c r="W99" s="17">
        <v>158.009277</v>
      </c>
      <c r="X99" s="17">
        <v>160.713852</v>
      </c>
      <c r="Y99" s="17">
        <v>163.407532</v>
      </c>
      <c r="Z99" s="17">
        <v>166.07766699999999</v>
      </c>
      <c r="AA99" s="17">
        <v>168.69099399999999</v>
      </c>
      <c r="AB99" s="17">
        <v>171.24475100000001</v>
      </c>
      <c r="AC99" s="17">
        <v>173.77542099999999</v>
      </c>
      <c r="AD99" s="17">
        <v>176.24543800000001</v>
      </c>
      <c r="AE99" s="17">
        <v>178.68435700000001</v>
      </c>
      <c r="AF99" s="15">
        <v>1.7347000000000001E-2</v>
      </c>
    </row>
    <row r="100" spans="1:32" ht="15" customHeight="1" x14ac:dyDescent="0.25">
      <c r="A100" s="4" t="s">
        <v>154</v>
      </c>
      <c r="B100" s="13" t="s">
        <v>155</v>
      </c>
      <c r="C100" s="17">
        <v>112.126724</v>
      </c>
      <c r="D100" s="17">
        <v>116.662811</v>
      </c>
      <c r="E100" s="17">
        <v>120.92263800000001</v>
      </c>
      <c r="F100" s="17">
        <v>127.984512</v>
      </c>
      <c r="G100" s="17">
        <v>135.65173300000001</v>
      </c>
      <c r="H100" s="17">
        <v>142.40382399999999</v>
      </c>
      <c r="I100" s="17">
        <v>150.12857099999999</v>
      </c>
      <c r="J100" s="17">
        <v>158.23564099999999</v>
      </c>
      <c r="K100" s="17">
        <v>165.28190599999999</v>
      </c>
      <c r="L100" s="17">
        <v>171.55102500000001</v>
      </c>
      <c r="M100" s="17">
        <v>177.48594700000001</v>
      </c>
      <c r="N100" s="17">
        <v>183.08004800000001</v>
      </c>
      <c r="O100" s="17">
        <v>188.444458</v>
      </c>
      <c r="P100" s="17">
        <v>193.78649899999999</v>
      </c>
      <c r="Q100" s="17">
        <v>198.698959</v>
      </c>
      <c r="R100" s="17">
        <v>203.38871800000001</v>
      </c>
      <c r="S100" s="17">
        <v>207.91267400000001</v>
      </c>
      <c r="T100" s="17">
        <v>212.213425</v>
      </c>
      <c r="U100" s="17">
        <v>216.406418</v>
      </c>
      <c r="V100" s="17">
        <v>220.40322900000001</v>
      </c>
      <c r="W100" s="17">
        <v>224.12609900000001</v>
      </c>
      <c r="X100" s="17">
        <v>227.61367799999999</v>
      </c>
      <c r="Y100" s="17">
        <v>230.968231</v>
      </c>
      <c r="Z100" s="17">
        <v>234.17460600000001</v>
      </c>
      <c r="AA100" s="17">
        <v>237.35926799999999</v>
      </c>
      <c r="AB100" s="17">
        <v>240.40576200000001</v>
      </c>
      <c r="AC100" s="17">
        <v>243.22787500000001</v>
      </c>
      <c r="AD100" s="17">
        <v>246.055038</v>
      </c>
      <c r="AE100" s="17">
        <v>248.82002299999999</v>
      </c>
      <c r="AF100" s="15">
        <v>2.8451000000000001E-2</v>
      </c>
    </row>
    <row r="101" spans="1:32" ht="15" customHeight="1" x14ac:dyDescent="0.25">
      <c r="A101" s="4" t="s">
        <v>156</v>
      </c>
      <c r="B101" s="13" t="s">
        <v>157</v>
      </c>
      <c r="C101" s="17">
        <v>135.124008</v>
      </c>
      <c r="D101" s="17">
        <v>144.23088100000001</v>
      </c>
      <c r="E101" s="17">
        <v>153.13267500000001</v>
      </c>
      <c r="F101" s="17">
        <v>163.14004499999999</v>
      </c>
      <c r="G101" s="17">
        <v>175.56353799999999</v>
      </c>
      <c r="H101" s="17">
        <v>188.44279499999999</v>
      </c>
      <c r="I101" s="17">
        <v>203.001282</v>
      </c>
      <c r="J101" s="17">
        <v>215.53360000000001</v>
      </c>
      <c r="K101" s="17">
        <v>228.50975</v>
      </c>
      <c r="L101" s="17">
        <v>241.38310200000001</v>
      </c>
      <c r="M101" s="17">
        <v>254.79165599999999</v>
      </c>
      <c r="N101" s="17">
        <v>267.06097399999999</v>
      </c>
      <c r="O101" s="17">
        <v>278.62261999999998</v>
      </c>
      <c r="P101" s="17">
        <v>288.915009</v>
      </c>
      <c r="Q101" s="17">
        <v>299.44650300000001</v>
      </c>
      <c r="R101" s="17">
        <v>308.59655800000002</v>
      </c>
      <c r="S101" s="17">
        <v>318.59491000000003</v>
      </c>
      <c r="T101" s="17">
        <v>327.82052599999997</v>
      </c>
      <c r="U101" s="17">
        <v>337.94842499999999</v>
      </c>
      <c r="V101" s="17">
        <v>347.13861100000003</v>
      </c>
      <c r="W101" s="17">
        <v>356.49014299999999</v>
      </c>
      <c r="X101" s="17">
        <v>365.75860599999999</v>
      </c>
      <c r="Y101" s="17">
        <v>374.50592</v>
      </c>
      <c r="Z101" s="17">
        <v>383.32800300000002</v>
      </c>
      <c r="AA101" s="17">
        <v>393.10732999999999</v>
      </c>
      <c r="AB101" s="17">
        <v>401.65957600000002</v>
      </c>
      <c r="AC101" s="17">
        <v>411.14007600000002</v>
      </c>
      <c r="AD101" s="17">
        <v>420.63244600000002</v>
      </c>
      <c r="AE101" s="17">
        <v>429.58435100000003</v>
      </c>
      <c r="AF101" s="15">
        <v>4.1250000000000002E-2</v>
      </c>
    </row>
    <row r="102" spans="1:32" ht="15" customHeight="1" x14ac:dyDescent="0.25">
      <c r="A102" s="4" t="s">
        <v>158</v>
      </c>
      <c r="B102" s="13" t="s">
        <v>159</v>
      </c>
      <c r="C102" s="17">
        <v>219.09582499999999</v>
      </c>
      <c r="D102" s="17">
        <v>230.52784700000001</v>
      </c>
      <c r="E102" s="17">
        <v>239.514465</v>
      </c>
      <c r="F102" s="17">
        <v>254.104828</v>
      </c>
      <c r="G102" s="17">
        <v>272.26211499999999</v>
      </c>
      <c r="H102" s="17">
        <v>292.96768200000002</v>
      </c>
      <c r="I102" s="17">
        <v>315.459991</v>
      </c>
      <c r="J102" s="17">
        <v>339.282715</v>
      </c>
      <c r="K102" s="17">
        <v>364.57046500000001</v>
      </c>
      <c r="L102" s="17">
        <v>392.154877</v>
      </c>
      <c r="M102" s="17">
        <v>421.84362800000002</v>
      </c>
      <c r="N102" s="17">
        <v>453.42605600000002</v>
      </c>
      <c r="O102" s="17">
        <v>486.57351699999998</v>
      </c>
      <c r="P102" s="17">
        <v>521.20092799999998</v>
      </c>
      <c r="Q102" s="17">
        <v>556.47027600000001</v>
      </c>
      <c r="R102" s="17">
        <v>591.95257600000002</v>
      </c>
      <c r="S102" s="17">
        <v>627.81744400000002</v>
      </c>
      <c r="T102" s="17">
        <v>663.38177499999995</v>
      </c>
      <c r="U102" s="17">
        <v>698.90112299999998</v>
      </c>
      <c r="V102" s="17">
        <v>733.68902600000001</v>
      </c>
      <c r="W102" s="17">
        <v>766.77221699999996</v>
      </c>
      <c r="X102" s="17">
        <v>797.17956500000003</v>
      </c>
      <c r="Y102" s="17">
        <v>824.86102300000005</v>
      </c>
      <c r="Z102" s="17">
        <v>849.91754200000003</v>
      </c>
      <c r="AA102" s="17">
        <v>874.43725600000005</v>
      </c>
      <c r="AB102" s="17">
        <v>896.70214799999997</v>
      </c>
      <c r="AC102" s="17">
        <v>916.13299600000005</v>
      </c>
      <c r="AD102" s="17">
        <v>933.42156999999997</v>
      </c>
      <c r="AE102" s="17">
        <v>948.75756799999999</v>
      </c>
      <c r="AF102" s="15">
        <v>5.3795999999999997E-2</v>
      </c>
    </row>
    <row r="103" spans="1:32" ht="15" customHeight="1" x14ac:dyDescent="0.25">
      <c r="A103" s="4" t="s">
        <v>160</v>
      </c>
      <c r="B103" s="13" t="s">
        <v>161</v>
      </c>
      <c r="C103" s="17">
        <v>1085.984009</v>
      </c>
      <c r="D103" s="17">
        <v>1130.2692870000001</v>
      </c>
      <c r="E103" s="17">
        <v>1159.9125979999999</v>
      </c>
      <c r="F103" s="17">
        <v>1210.224365</v>
      </c>
      <c r="G103" s="17">
        <v>1267.484741</v>
      </c>
      <c r="H103" s="17">
        <v>1324.189331</v>
      </c>
      <c r="I103" s="17">
        <v>1382.9257809999999</v>
      </c>
      <c r="J103" s="17">
        <v>1438.389038</v>
      </c>
      <c r="K103" s="17">
        <v>1489.5992429999999</v>
      </c>
      <c r="L103" s="17">
        <v>1539.9313959999999</v>
      </c>
      <c r="M103" s="17">
        <v>1585.409058</v>
      </c>
      <c r="N103" s="17">
        <v>1633.08728</v>
      </c>
      <c r="O103" s="17">
        <v>1677.523193</v>
      </c>
      <c r="P103" s="17">
        <v>1721.6098629999999</v>
      </c>
      <c r="Q103" s="17">
        <v>1759.909668</v>
      </c>
      <c r="R103" s="17">
        <v>1796.434448</v>
      </c>
      <c r="S103" s="17">
        <v>1832.8883060000001</v>
      </c>
      <c r="T103" s="17">
        <v>1865.10437</v>
      </c>
      <c r="U103" s="17">
        <v>1899.0810550000001</v>
      </c>
      <c r="V103" s="17">
        <v>1931.4663089999999</v>
      </c>
      <c r="W103" s="17">
        <v>1960.847168</v>
      </c>
      <c r="X103" s="17">
        <v>1987.8082280000001</v>
      </c>
      <c r="Y103" s="17">
        <v>2012.4051509999999</v>
      </c>
      <c r="Z103" s="17">
        <v>2034.4648440000001</v>
      </c>
      <c r="AA103" s="17">
        <v>2058.3562010000001</v>
      </c>
      <c r="AB103" s="17">
        <v>2081.138672</v>
      </c>
      <c r="AC103" s="17">
        <v>2099.3876949999999</v>
      </c>
      <c r="AD103" s="17">
        <v>2118.3554690000001</v>
      </c>
      <c r="AE103" s="17">
        <v>2135.6374510000001</v>
      </c>
      <c r="AF103" s="15">
        <v>2.3847E-2</v>
      </c>
    </row>
    <row r="104" spans="1:32" ht="15" customHeight="1" x14ac:dyDescent="0.25">
      <c r="A104" s="4" t="s">
        <v>162</v>
      </c>
      <c r="B104" s="13" t="s">
        <v>163</v>
      </c>
      <c r="C104" s="17">
        <v>147.95159899999999</v>
      </c>
      <c r="D104" s="17">
        <v>147.456818</v>
      </c>
      <c r="E104" s="17">
        <v>156.03207399999999</v>
      </c>
      <c r="F104" s="17">
        <v>164.81826799999999</v>
      </c>
      <c r="G104" s="17">
        <v>175.42498800000001</v>
      </c>
      <c r="H104" s="17">
        <v>187.02436800000001</v>
      </c>
      <c r="I104" s="17">
        <v>199.42379800000001</v>
      </c>
      <c r="J104" s="17">
        <v>212.608643</v>
      </c>
      <c r="K104" s="17">
        <v>226.46466100000001</v>
      </c>
      <c r="L104" s="17">
        <v>241.361816</v>
      </c>
      <c r="M104" s="17">
        <v>256.691956</v>
      </c>
      <c r="N104" s="17">
        <v>272.40133700000001</v>
      </c>
      <c r="O104" s="17">
        <v>288.394745</v>
      </c>
      <c r="P104" s="17">
        <v>304.69729599999999</v>
      </c>
      <c r="Q104" s="17">
        <v>321.55126999999999</v>
      </c>
      <c r="R104" s="17">
        <v>337.659943</v>
      </c>
      <c r="S104" s="17">
        <v>353.24746699999997</v>
      </c>
      <c r="T104" s="17">
        <v>367.97579999999999</v>
      </c>
      <c r="U104" s="17">
        <v>381.78326399999997</v>
      </c>
      <c r="V104" s="17">
        <v>394.82742300000001</v>
      </c>
      <c r="W104" s="17">
        <v>406.80221599999999</v>
      </c>
      <c r="X104" s="17">
        <v>417.78237899999999</v>
      </c>
      <c r="Y104" s="17">
        <v>427.81304899999998</v>
      </c>
      <c r="Z104" s="17">
        <v>436.99435399999999</v>
      </c>
      <c r="AA104" s="17">
        <v>447.14163200000002</v>
      </c>
      <c r="AB104" s="17">
        <v>456.72183200000001</v>
      </c>
      <c r="AC104" s="17">
        <v>465.82195999999999</v>
      </c>
      <c r="AD104" s="17">
        <v>474.56427000000002</v>
      </c>
      <c r="AE104" s="17">
        <v>483.028931</v>
      </c>
      <c r="AF104" s="15">
        <v>4.4926000000000001E-2</v>
      </c>
    </row>
    <row r="105" spans="1:32" ht="15" customHeight="1" x14ac:dyDescent="0.25">
      <c r="A105" s="4" t="s">
        <v>164</v>
      </c>
      <c r="B105" s="13" t="s">
        <v>165</v>
      </c>
      <c r="C105" s="17">
        <v>251.31251499999999</v>
      </c>
      <c r="D105" s="17">
        <v>279.52560399999999</v>
      </c>
      <c r="E105" s="17">
        <v>304.47222900000003</v>
      </c>
      <c r="F105" s="17">
        <v>331.756958</v>
      </c>
      <c r="G105" s="17">
        <v>362.36437999999998</v>
      </c>
      <c r="H105" s="17">
        <v>393.55850199999998</v>
      </c>
      <c r="I105" s="17">
        <v>423.85641500000003</v>
      </c>
      <c r="J105" s="17">
        <v>455.06970200000001</v>
      </c>
      <c r="K105" s="17">
        <v>488.45239299999997</v>
      </c>
      <c r="L105" s="17">
        <v>521.84387200000003</v>
      </c>
      <c r="M105" s="17">
        <v>555.19164999999998</v>
      </c>
      <c r="N105" s="17">
        <v>588.13104199999998</v>
      </c>
      <c r="O105" s="17">
        <v>619.49688700000002</v>
      </c>
      <c r="P105" s="17">
        <v>648.95550500000002</v>
      </c>
      <c r="Q105" s="17">
        <v>676.56176800000003</v>
      </c>
      <c r="R105" s="17">
        <v>701.67938200000003</v>
      </c>
      <c r="S105" s="17">
        <v>724.54431199999999</v>
      </c>
      <c r="T105" s="17">
        <v>745.99334699999997</v>
      </c>
      <c r="U105" s="17">
        <v>766.80242899999996</v>
      </c>
      <c r="V105" s="17">
        <v>786.613831</v>
      </c>
      <c r="W105" s="17">
        <v>804.82183799999996</v>
      </c>
      <c r="X105" s="17">
        <v>821.79894999999999</v>
      </c>
      <c r="Y105" s="17">
        <v>837.972351</v>
      </c>
      <c r="Z105" s="17">
        <v>853.37475600000005</v>
      </c>
      <c r="AA105" s="17">
        <v>869.83923300000004</v>
      </c>
      <c r="AB105" s="17">
        <v>885.65692100000001</v>
      </c>
      <c r="AC105" s="17">
        <v>900.86077899999998</v>
      </c>
      <c r="AD105" s="17">
        <v>916.10705600000006</v>
      </c>
      <c r="AE105" s="17">
        <v>931.09204099999999</v>
      </c>
      <c r="AF105" s="15">
        <v>4.5573000000000002E-2</v>
      </c>
    </row>
    <row r="106" spans="1:32" ht="15" customHeight="1" x14ac:dyDescent="0.25">
      <c r="A106" s="4" t="s">
        <v>166</v>
      </c>
      <c r="B106" s="13" t="s">
        <v>167</v>
      </c>
      <c r="C106" s="17">
        <v>212.238235</v>
      </c>
      <c r="D106" s="17">
        <v>237.374664</v>
      </c>
      <c r="E106" s="17">
        <v>263.07333399999999</v>
      </c>
      <c r="F106" s="17">
        <v>295.58810399999999</v>
      </c>
      <c r="G106" s="17">
        <v>330.28137199999998</v>
      </c>
      <c r="H106" s="17">
        <v>360.52740499999999</v>
      </c>
      <c r="I106" s="17">
        <v>392.567993</v>
      </c>
      <c r="J106" s="17">
        <v>424.54986600000001</v>
      </c>
      <c r="K106" s="17">
        <v>454.86602800000003</v>
      </c>
      <c r="L106" s="17">
        <v>482.56182899999999</v>
      </c>
      <c r="M106" s="17">
        <v>504.83898900000003</v>
      </c>
      <c r="N106" s="17">
        <v>522.54760699999997</v>
      </c>
      <c r="O106" s="17">
        <v>535.16387899999995</v>
      </c>
      <c r="P106" s="17">
        <v>544.02783199999999</v>
      </c>
      <c r="Q106" s="17">
        <v>550.24121100000002</v>
      </c>
      <c r="R106" s="17">
        <v>554.23284899999999</v>
      </c>
      <c r="S106" s="17">
        <v>556.46289100000001</v>
      </c>
      <c r="T106" s="17">
        <v>556.95721400000002</v>
      </c>
      <c r="U106" s="17">
        <v>556.58551</v>
      </c>
      <c r="V106" s="17">
        <v>555.439392</v>
      </c>
      <c r="W106" s="17">
        <v>553.58032200000002</v>
      </c>
      <c r="X106" s="17">
        <v>551.21386700000005</v>
      </c>
      <c r="Y106" s="17">
        <v>548.41284199999996</v>
      </c>
      <c r="Z106" s="17">
        <v>545.35412599999995</v>
      </c>
      <c r="AA106" s="17">
        <v>543.38342299999999</v>
      </c>
      <c r="AB106" s="17">
        <v>541.28112799999997</v>
      </c>
      <c r="AC106" s="17">
        <v>539.10888699999998</v>
      </c>
      <c r="AD106" s="17">
        <v>536.91522199999997</v>
      </c>
      <c r="AE106" s="17">
        <v>534.67785600000002</v>
      </c>
      <c r="AF106" s="15">
        <v>3.0532E-2</v>
      </c>
    </row>
    <row r="107" spans="1:32" ht="15" customHeight="1" x14ac:dyDescent="0.25">
      <c r="A107" s="4" t="s">
        <v>168</v>
      </c>
      <c r="B107" s="13" t="s">
        <v>169</v>
      </c>
      <c r="C107" s="17">
        <v>505.70803799999999</v>
      </c>
      <c r="D107" s="17">
        <v>552.34619099999998</v>
      </c>
      <c r="E107" s="17">
        <v>591.90100099999995</v>
      </c>
      <c r="F107" s="17">
        <v>637.68243399999994</v>
      </c>
      <c r="G107" s="17">
        <v>691.85803199999998</v>
      </c>
      <c r="H107" s="17">
        <v>752.62756300000001</v>
      </c>
      <c r="I107" s="17">
        <v>814.42126499999995</v>
      </c>
      <c r="J107" s="17">
        <v>879.36627199999998</v>
      </c>
      <c r="K107" s="17">
        <v>946.92797900000005</v>
      </c>
      <c r="L107" s="17">
        <v>1019.44104</v>
      </c>
      <c r="M107" s="17">
        <v>1098.3367920000001</v>
      </c>
      <c r="N107" s="17">
        <v>1183.0615230000001</v>
      </c>
      <c r="O107" s="17">
        <v>1274.3583980000001</v>
      </c>
      <c r="P107" s="17">
        <v>1366.3442379999999</v>
      </c>
      <c r="Q107" s="17">
        <v>1458.1521</v>
      </c>
      <c r="R107" s="17">
        <v>1548.538086</v>
      </c>
      <c r="S107" s="17">
        <v>1632.3452150000001</v>
      </c>
      <c r="T107" s="17">
        <v>1710.7001949999999</v>
      </c>
      <c r="U107" s="17">
        <v>1779.6861570000001</v>
      </c>
      <c r="V107" s="17">
        <v>1843.0908199999999</v>
      </c>
      <c r="W107" s="17">
        <v>1896.1389160000001</v>
      </c>
      <c r="X107" s="17">
        <v>1937.901611</v>
      </c>
      <c r="Y107" s="17">
        <v>1973.3129879999999</v>
      </c>
      <c r="Z107" s="17">
        <v>2002.0010990000001</v>
      </c>
      <c r="AA107" s="17">
        <v>2029.2855219999999</v>
      </c>
      <c r="AB107" s="17">
        <v>2051.9670409999999</v>
      </c>
      <c r="AC107" s="17">
        <v>2066.5581050000001</v>
      </c>
      <c r="AD107" s="17">
        <v>2081.6811520000001</v>
      </c>
      <c r="AE107" s="17">
        <v>2097.180664</v>
      </c>
      <c r="AF107" s="15">
        <v>5.0654999999999999E-2</v>
      </c>
    </row>
    <row r="108" spans="1:32" ht="15" customHeight="1" x14ac:dyDescent="0.25">
      <c r="A108" s="4" t="s">
        <v>170</v>
      </c>
      <c r="B108" s="13" t="s">
        <v>171</v>
      </c>
      <c r="C108" s="17">
        <v>255.33961500000001</v>
      </c>
      <c r="D108" s="17">
        <v>267.51077299999997</v>
      </c>
      <c r="E108" s="17">
        <v>277.73098800000002</v>
      </c>
      <c r="F108" s="17">
        <v>289.99197400000003</v>
      </c>
      <c r="G108" s="17">
        <v>302.22393799999998</v>
      </c>
      <c r="H108" s="17">
        <v>316.88189699999998</v>
      </c>
      <c r="I108" s="17">
        <v>332.19683800000001</v>
      </c>
      <c r="J108" s="17">
        <v>347.40356400000002</v>
      </c>
      <c r="K108" s="17">
        <v>360.78414900000001</v>
      </c>
      <c r="L108" s="17">
        <v>373.7276</v>
      </c>
      <c r="M108" s="17">
        <v>386.09848</v>
      </c>
      <c r="N108" s="17">
        <v>399.79220600000002</v>
      </c>
      <c r="O108" s="17">
        <v>412.51953099999997</v>
      </c>
      <c r="P108" s="17">
        <v>423.89724699999999</v>
      </c>
      <c r="Q108" s="17">
        <v>433.27441399999998</v>
      </c>
      <c r="R108" s="17">
        <v>440.72412100000003</v>
      </c>
      <c r="S108" s="17">
        <v>447.62762500000002</v>
      </c>
      <c r="T108" s="17">
        <v>452.46804800000001</v>
      </c>
      <c r="U108" s="17">
        <v>457.07998700000002</v>
      </c>
      <c r="V108" s="17">
        <v>460.87616000000003</v>
      </c>
      <c r="W108" s="17">
        <v>463.83862299999998</v>
      </c>
      <c r="X108" s="17">
        <v>466.40750100000002</v>
      </c>
      <c r="Y108" s="17">
        <v>467.838348</v>
      </c>
      <c r="Z108" s="17">
        <v>468.60641500000003</v>
      </c>
      <c r="AA108" s="17">
        <v>469.765717</v>
      </c>
      <c r="AB108" s="17">
        <v>470.15026899999998</v>
      </c>
      <c r="AC108" s="17">
        <v>469.89102200000002</v>
      </c>
      <c r="AD108" s="17">
        <v>470.09213299999999</v>
      </c>
      <c r="AE108" s="17">
        <v>470.49453699999998</v>
      </c>
      <c r="AF108" s="15">
        <v>2.1132000000000001E-2</v>
      </c>
    </row>
    <row r="109" spans="1:32" ht="15" customHeight="1" x14ac:dyDescent="0.25">
      <c r="A109" s="4" t="s">
        <v>172</v>
      </c>
      <c r="B109" s="13" t="s">
        <v>173</v>
      </c>
      <c r="C109" s="17">
        <v>314.67425500000002</v>
      </c>
      <c r="D109" s="17">
        <v>347.43722500000001</v>
      </c>
      <c r="E109" s="17">
        <v>372.46267699999999</v>
      </c>
      <c r="F109" s="17">
        <v>407.342468</v>
      </c>
      <c r="G109" s="17">
        <v>449.654022</v>
      </c>
      <c r="H109" s="17">
        <v>494.93875100000002</v>
      </c>
      <c r="I109" s="17">
        <v>543.97009300000002</v>
      </c>
      <c r="J109" s="17">
        <v>596.85681199999999</v>
      </c>
      <c r="K109" s="17">
        <v>651.15313700000002</v>
      </c>
      <c r="L109" s="17">
        <v>707.888733</v>
      </c>
      <c r="M109" s="17">
        <v>764.81195100000002</v>
      </c>
      <c r="N109" s="17">
        <v>823.69409199999996</v>
      </c>
      <c r="O109" s="17">
        <v>879.37042199999996</v>
      </c>
      <c r="P109" s="17">
        <v>928.018372</v>
      </c>
      <c r="Q109" s="17">
        <v>972.21069299999999</v>
      </c>
      <c r="R109" s="17">
        <v>1013.023865</v>
      </c>
      <c r="S109" s="17">
        <v>1051.209106</v>
      </c>
      <c r="T109" s="17">
        <v>1084.0382079999999</v>
      </c>
      <c r="U109" s="17">
        <v>1114.710693</v>
      </c>
      <c r="V109" s="17">
        <v>1141.4201660000001</v>
      </c>
      <c r="W109" s="17">
        <v>1163.9451899999999</v>
      </c>
      <c r="X109" s="17">
        <v>1183.6455080000001</v>
      </c>
      <c r="Y109" s="17">
        <v>1200.5317379999999</v>
      </c>
      <c r="Z109" s="17">
        <v>1214.8999020000001</v>
      </c>
      <c r="AA109" s="17">
        <v>1230.098999</v>
      </c>
      <c r="AB109" s="17">
        <v>1243.440186</v>
      </c>
      <c r="AC109" s="17">
        <v>1255.1568600000001</v>
      </c>
      <c r="AD109" s="17">
        <v>1266.220581</v>
      </c>
      <c r="AE109" s="17">
        <v>1276.0729980000001</v>
      </c>
      <c r="AF109" s="15">
        <v>4.9362999999999997E-2</v>
      </c>
    </row>
    <row r="110" spans="1:32" ht="15" customHeight="1" x14ac:dyDescent="0.25">
      <c r="A110" s="4" t="s">
        <v>174</v>
      </c>
      <c r="B110" s="13" t="s">
        <v>175</v>
      </c>
      <c r="C110" s="17">
        <v>144.059021</v>
      </c>
      <c r="D110" s="17">
        <v>153.29521199999999</v>
      </c>
      <c r="E110" s="17">
        <v>159.96023600000001</v>
      </c>
      <c r="F110" s="17">
        <v>169.77574200000001</v>
      </c>
      <c r="G110" s="17">
        <v>182.38047800000001</v>
      </c>
      <c r="H110" s="17">
        <v>196.60493500000001</v>
      </c>
      <c r="I110" s="17">
        <v>213.28454600000001</v>
      </c>
      <c r="J110" s="17">
        <v>232.784637</v>
      </c>
      <c r="K110" s="17">
        <v>254.68308999999999</v>
      </c>
      <c r="L110" s="17">
        <v>279.40200800000002</v>
      </c>
      <c r="M110" s="17">
        <v>305.96655299999998</v>
      </c>
      <c r="N110" s="17">
        <v>336.35983299999998</v>
      </c>
      <c r="O110" s="17">
        <v>368.14855999999997</v>
      </c>
      <c r="P110" s="17">
        <v>394.56179800000001</v>
      </c>
      <c r="Q110" s="17">
        <v>421.46804800000001</v>
      </c>
      <c r="R110" s="17">
        <v>446.53405800000002</v>
      </c>
      <c r="S110" s="17">
        <v>471.96624800000001</v>
      </c>
      <c r="T110" s="17">
        <v>494.12616000000003</v>
      </c>
      <c r="U110" s="17">
        <v>515.45379600000001</v>
      </c>
      <c r="V110" s="17">
        <v>535.05358899999999</v>
      </c>
      <c r="W110" s="17">
        <v>551.42169200000001</v>
      </c>
      <c r="X110" s="17">
        <v>565.85247800000002</v>
      </c>
      <c r="Y110" s="17">
        <v>578.16705300000001</v>
      </c>
      <c r="Z110" s="17">
        <v>588.37622099999999</v>
      </c>
      <c r="AA110" s="17">
        <v>598.61834699999997</v>
      </c>
      <c r="AB110" s="17">
        <v>607.35418700000002</v>
      </c>
      <c r="AC110" s="17">
        <v>614.57928500000003</v>
      </c>
      <c r="AD110" s="17">
        <v>621.35827600000005</v>
      </c>
      <c r="AE110" s="17">
        <v>627.22375499999998</v>
      </c>
      <c r="AF110" s="15">
        <v>5.3567999999999998E-2</v>
      </c>
    </row>
    <row r="111" spans="1:32" ht="15" customHeight="1" x14ac:dyDescent="0.25">
      <c r="A111" s="4" t="s">
        <v>176</v>
      </c>
      <c r="B111" s="13" t="s">
        <v>177</v>
      </c>
      <c r="C111" s="17">
        <v>149.36132799999999</v>
      </c>
      <c r="D111" s="17">
        <v>158.87089499999999</v>
      </c>
      <c r="E111" s="17">
        <v>167.86111500000001</v>
      </c>
      <c r="F111" s="17">
        <v>178.09017900000001</v>
      </c>
      <c r="G111" s="17">
        <v>188.41705300000001</v>
      </c>
      <c r="H111" s="17">
        <v>199.94189499999999</v>
      </c>
      <c r="I111" s="17">
        <v>211.27406300000001</v>
      </c>
      <c r="J111" s="17">
        <v>221.81144699999999</v>
      </c>
      <c r="K111" s="17">
        <v>231.73123200000001</v>
      </c>
      <c r="L111" s="17">
        <v>242.39428699999999</v>
      </c>
      <c r="M111" s="17">
        <v>252.53320299999999</v>
      </c>
      <c r="N111" s="17">
        <v>263.509705</v>
      </c>
      <c r="O111" s="17">
        <v>275.11135899999999</v>
      </c>
      <c r="P111" s="17">
        <v>287.17806999999999</v>
      </c>
      <c r="Q111" s="17">
        <v>299.174713</v>
      </c>
      <c r="R111" s="17">
        <v>310.43515000000002</v>
      </c>
      <c r="S111" s="17">
        <v>321.88974000000002</v>
      </c>
      <c r="T111" s="17">
        <v>332.57214399999998</v>
      </c>
      <c r="U111" s="17">
        <v>343.80505399999998</v>
      </c>
      <c r="V111" s="17">
        <v>355.34170499999999</v>
      </c>
      <c r="W111" s="17">
        <v>366.63247699999999</v>
      </c>
      <c r="X111" s="17">
        <v>378.11639400000001</v>
      </c>
      <c r="Y111" s="17">
        <v>388.98611499999998</v>
      </c>
      <c r="Z111" s="17">
        <v>399.440155</v>
      </c>
      <c r="AA111" s="17">
        <v>410.39468399999998</v>
      </c>
      <c r="AB111" s="17">
        <v>420.88562000000002</v>
      </c>
      <c r="AC111" s="17">
        <v>430.98031600000002</v>
      </c>
      <c r="AD111" s="17">
        <v>441.01501500000001</v>
      </c>
      <c r="AE111" s="17">
        <v>451.26232900000002</v>
      </c>
      <c r="AF111" s="15">
        <v>3.9421999999999999E-2</v>
      </c>
    </row>
    <row r="112" spans="1:32" ht="15" customHeight="1" x14ac:dyDescent="0.25">
      <c r="A112" s="4" t="s">
        <v>178</v>
      </c>
      <c r="B112" s="13" t="s">
        <v>179</v>
      </c>
      <c r="C112" s="17">
        <v>4565.4877930000002</v>
      </c>
      <c r="D112" s="17">
        <v>4812.236328</v>
      </c>
      <c r="E112" s="17">
        <v>5019.4526370000003</v>
      </c>
      <c r="F112" s="17">
        <v>5300.5073240000002</v>
      </c>
      <c r="G112" s="17">
        <v>5619.9770509999998</v>
      </c>
      <c r="H112" s="17">
        <v>5960.2065430000002</v>
      </c>
      <c r="I112" s="17">
        <v>6313.2641599999997</v>
      </c>
      <c r="J112" s="17">
        <v>6673.9775390000004</v>
      </c>
      <c r="K112" s="17">
        <v>7036.7485349999997</v>
      </c>
      <c r="L112" s="17">
        <v>7405.4746089999999</v>
      </c>
      <c r="M112" s="17">
        <v>7775.1865230000003</v>
      </c>
      <c r="N112" s="17">
        <v>8159.0854490000002</v>
      </c>
      <c r="O112" s="17">
        <v>8538.7314449999994</v>
      </c>
      <c r="P112" s="17">
        <v>8901.734375</v>
      </c>
      <c r="Q112" s="17">
        <v>9249.0605469999991</v>
      </c>
      <c r="R112" s="17">
        <v>9579.3066409999992</v>
      </c>
      <c r="S112" s="17">
        <v>9895.8203119999998</v>
      </c>
      <c r="T112" s="17">
        <v>10183.994140999999</v>
      </c>
      <c r="U112" s="17">
        <v>10458.755859000001</v>
      </c>
      <c r="V112" s="17">
        <v>10714.341796999999</v>
      </c>
      <c r="W112" s="17">
        <v>10942.839844</v>
      </c>
      <c r="X112" s="17">
        <v>11147.105469</v>
      </c>
      <c r="Y112" s="17">
        <v>11329.840819999999</v>
      </c>
      <c r="Z112" s="17">
        <v>11492.392578000001</v>
      </c>
      <c r="AA112" s="17">
        <v>11659.745117</v>
      </c>
      <c r="AB112" s="17">
        <v>11810.954102</v>
      </c>
      <c r="AC112" s="17">
        <v>11941.527344</v>
      </c>
      <c r="AD112" s="17">
        <v>12069.386719</v>
      </c>
      <c r="AE112" s="17">
        <v>12190.545898</v>
      </c>
      <c r="AF112" s="15">
        <v>3.5025000000000001E-2</v>
      </c>
    </row>
    <row r="114" spans="1:32" ht="15" customHeight="1" x14ac:dyDescent="0.25">
      <c r="B114" s="10" t="s">
        <v>180</v>
      </c>
    </row>
    <row r="115" spans="1:32" ht="15" customHeight="1" x14ac:dyDescent="0.25">
      <c r="A115" s="4" t="s">
        <v>181</v>
      </c>
      <c r="B115" s="13" t="s">
        <v>147</v>
      </c>
      <c r="C115" s="17">
        <v>146</v>
      </c>
      <c r="D115" s="17">
        <v>223</v>
      </c>
      <c r="E115" s="17">
        <v>213.34281899999999</v>
      </c>
      <c r="F115" s="17">
        <v>218.821564</v>
      </c>
      <c r="G115" s="17">
        <v>227.64657600000001</v>
      </c>
      <c r="H115" s="17">
        <v>234.35012800000001</v>
      </c>
      <c r="I115" s="17">
        <v>240.405136</v>
      </c>
      <c r="J115" s="17">
        <v>247.72790499999999</v>
      </c>
      <c r="K115" s="17">
        <v>254.70747399999999</v>
      </c>
      <c r="L115" s="17">
        <v>262.37023900000003</v>
      </c>
      <c r="M115" s="17">
        <v>268.76959199999999</v>
      </c>
      <c r="N115" s="17">
        <v>274.99688700000002</v>
      </c>
      <c r="O115" s="17">
        <v>281.76318400000002</v>
      </c>
      <c r="P115" s="17">
        <v>288.92541499999999</v>
      </c>
      <c r="Q115" s="17">
        <v>296.01696800000002</v>
      </c>
      <c r="R115" s="17">
        <v>302.42816199999999</v>
      </c>
      <c r="S115" s="17">
        <v>308.61050399999999</v>
      </c>
      <c r="T115" s="17">
        <v>314.41687000000002</v>
      </c>
      <c r="U115" s="17">
        <v>319.75936899999999</v>
      </c>
      <c r="V115" s="17">
        <v>325.03656000000001</v>
      </c>
      <c r="W115" s="17">
        <v>329.87017800000001</v>
      </c>
      <c r="X115" s="17">
        <v>334.54235799999998</v>
      </c>
      <c r="Y115" s="17">
        <v>339.71075400000001</v>
      </c>
      <c r="Z115" s="17">
        <v>345.02273600000001</v>
      </c>
      <c r="AA115" s="17">
        <v>350.30419899999998</v>
      </c>
      <c r="AB115" s="17">
        <v>355.67806999999999</v>
      </c>
      <c r="AC115" s="17">
        <v>360.91162100000003</v>
      </c>
      <c r="AD115" s="17">
        <v>366.12027</v>
      </c>
      <c r="AE115" s="17">
        <v>395.67163099999999</v>
      </c>
      <c r="AF115" s="15">
        <v>2.1465000000000001E-2</v>
      </c>
    </row>
    <row r="116" spans="1:32" ht="15" customHeight="1" x14ac:dyDescent="0.25">
      <c r="A116" s="4" t="s">
        <v>182</v>
      </c>
      <c r="B116" s="13" t="s">
        <v>149</v>
      </c>
      <c r="C116" s="17">
        <v>122</v>
      </c>
      <c r="D116" s="17">
        <v>154</v>
      </c>
      <c r="E116" s="17">
        <v>146.417633</v>
      </c>
      <c r="F116" s="17">
        <v>149.59689299999999</v>
      </c>
      <c r="G116" s="17">
        <v>155.022964</v>
      </c>
      <c r="H116" s="17">
        <v>158.959946</v>
      </c>
      <c r="I116" s="17">
        <v>162.41973899999999</v>
      </c>
      <c r="J116" s="17">
        <v>166.69682299999999</v>
      </c>
      <c r="K116" s="17">
        <v>170.700928</v>
      </c>
      <c r="L116" s="17">
        <v>175.11964399999999</v>
      </c>
      <c r="M116" s="17">
        <v>178.65310700000001</v>
      </c>
      <c r="N116" s="17">
        <v>182.03389000000001</v>
      </c>
      <c r="O116" s="17">
        <v>185.73182700000001</v>
      </c>
      <c r="P116" s="17">
        <v>189.64823899999999</v>
      </c>
      <c r="Q116" s="17">
        <v>193.474503</v>
      </c>
      <c r="R116" s="17">
        <v>196.81414799999999</v>
      </c>
      <c r="S116" s="17">
        <v>199.965149</v>
      </c>
      <c r="T116" s="17">
        <v>202.83427399999999</v>
      </c>
      <c r="U116" s="17">
        <v>205.36799600000001</v>
      </c>
      <c r="V116" s="17">
        <v>207.82486</v>
      </c>
      <c r="W116" s="17">
        <v>209.964371</v>
      </c>
      <c r="X116" s="17">
        <v>211.96894800000001</v>
      </c>
      <c r="Y116" s="17">
        <v>214.254471</v>
      </c>
      <c r="Z116" s="17">
        <v>216.59501599999999</v>
      </c>
      <c r="AA116" s="17">
        <v>218.88024899999999</v>
      </c>
      <c r="AB116" s="17">
        <v>221.18661499999999</v>
      </c>
      <c r="AC116" s="17">
        <v>223.368988</v>
      </c>
      <c r="AD116" s="17">
        <v>225.49941999999999</v>
      </c>
      <c r="AE116" s="17">
        <v>227.51118500000001</v>
      </c>
      <c r="AF116" s="15">
        <v>1.4559000000000001E-2</v>
      </c>
    </row>
    <row r="117" spans="1:32" ht="15" customHeight="1" x14ac:dyDescent="0.25">
      <c r="A117" s="4" t="s">
        <v>183</v>
      </c>
      <c r="B117" s="13" t="s">
        <v>151</v>
      </c>
      <c r="C117" s="17">
        <v>13</v>
      </c>
      <c r="D117" s="17">
        <v>20</v>
      </c>
      <c r="E117" s="17">
        <v>19.215382000000002</v>
      </c>
      <c r="F117" s="17">
        <v>19.839635999999999</v>
      </c>
      <c r="G117" s="17">
        <v>20.776479999999999</v>
      </c>
      <c r="H117" s="17">
        <v>21.529705</v>
      </c>
      <c r="I117" s="17">
        <v>22.231746999999999</v>
      </c>
      <c r="J117" s="17">
        <v>23.059861999999999</v>
      </c>
      <c r="K117" s="17">
        <v>23.865492</v>
      </c>
      <c r="L117" s="17">
        <v>24.744879000000001</v>
      </c>
      <c r="M117" s="17">
        <v>25.514561</v>
      </c>
      <c r="N117" s="17">
        <v>26.276541000000002</v>
      </c>
      <c r="O117" s="17">
        <v>27.098951</v>
      </c>
      <c r="P117" s="17">
        <v>27.969014999999999</v>
      </c>
      <c r="Q117" s="17">
        <v>28.842081</v>
      </c>
      <c r="R117" s="17">
        <v>29.658311999999999</v>
      </c>
      <c r="S117" s="17">
        <v>30.461034999999999</v>
      </c>
      <c r="T117" s="17">
        <v>31.235265999999999</v>
      </c>
      <c r="U117" s="17">
        <v>31.971558000000002</v>
      </c>
      <c r="V117" s="17">
        <v>32.709187</v>
      </c>
      <c r="W117" s="17">
        <v>33.409762999999998</v>
      </c>
      <c r="X117" s="17">
        <v>34.10125</v>
      </c>
      <c r="Y117" s="17">
        <v>34.850842</v>
      </c>
      <c r="Z117" s="17">
        <v>35.623165</v>
      </c>
      <c r="AA117" s="17">
        <v>36.400486000000001</v>
      </c>
      <c r="AB117" s="17">
        <v>37.195652000000003</v>
      </c>
      <c r="AC117" s="17">
        <v>37.984406</v>
      </c>
      <c r="AD117" s="17">
        <v>38.778773999999999</v>
      </c>
      <c r="AE117" s="17">
        <v>39.567165000000003</v>
      </c>
      <c r="AF117" s="15">
        <v>2.5590999999999999E-2</v>
      </c>
    </row>
    <row r="118" spans="1:32" ht="15" customHeight="1" x14ac:dyDescent="0.25">
      <c r="A118" s="4" t="s">
        <v>184</v>
      </c>
      <c r="B118" s="13" t="s">
        <v>153</v>
      </c>
      <c r="C118" s="17">
        <v>11</v>
      </c>
      <c r="D118" s="17">
        <v>49</v>
      </c>
      <c r="E118" s="17">
        <v>47.709811999999999</v>
      </c>
      <c r="F118" s="17">
        <v>49.385047999999998</v>
      </c>
      <c r="G118" s="17">
        <v>51.847144999999998</v>
      </c>
      <c r="H118" s="17">
        <v>53.860474000000004</v>
      </c>
      <c r="I118" s="17">
        <v>55.753642999999997</v>
      </c>
      <c r="J118" s="17">
        <v>57.971226000000001</v>
      </c>
      <c r="K118" s="17">
        <v>60.141055999999999</v>
      </c>
      <c r="L118" s="17">
        <v>62.505721999999999</v>
      </c>
      <c r="M118" s="17">
        <v>64.601912999999996</v>
      </c>
      <c r="N118" s="17">
        <v>66.686454999999995</v>
      </c>
      <c r="O118" s="17">
        <v>68.932411000000002</v>
      </c>
      <c r="P118" s="17">
        <v>71.308182000000002</v>
      </c>
      <c r="Q118" s="17">
        <v>73.700385999999995</v>
      </c>
      <c r="R118" s="17">
        <v>75.955719000000002</v>
      </c>
      <c r="S118" s="17">
        <v>78.184319000000002</v>
      </c>
      <c r="T118" s="17">
        <v>80.347328000000005</v>
      </c>
      <c r="U118" s="17">
        <v>82.419815</v>
      </c>
      <c r="V118" s="17">
        <v>84.502525000000006</v>
      </c>
      <c r="W118" s="17">
        <v>86.496032999999997</v>
      </c>
      <c r="X118" s="17">
        <v>88.472183000000001</v>
      </c>
      <c r="Y118" s="17">
        <v>90.605438000000007</v>
      </c>
      <c r="Z118" s="17">
        <v>92.804550000000006</v>
      </c>
      <c r="AA118" s="17">
        <v>95.023453000000003</v>
      </c>
      <c r="AB118" s="17">
        <v>97.295799000000002</v>
      </c>
      <c r="AC118" s="17">
        <v>99.558211999999997</v>
      </c>
      <c r="AD118" s="17">
        <v>101.84206399999999</v>
      </c>
      <c r="AE118" s="17">
        <v>128.593277</v>
      </c>
      <c r="AF118" s="15">
        <v>3.6380999999999997E-2</v>
      </c>
    </row>
    <row r="119" spans="1:32" ht="15" customHeight="1" x14ac:dyDescent="0.25">
      <c r="A119" s="4" t="s">
        <v>185</v>
      </c>
      <c r="B119" s="13" t="s">
        <v>155</v>
      </c>
      <c r="C119" s="17">
        <v>8</v>
      </c>
      <c r="D119" s="17">
        <v>24</v>
      </c>
      <c r="E119" s="17">
        <v>20.782067999999999</v>
      </c>
      <c r="F119" s="17">
        <v>21.364445</v>
      </c>
      <c r="G119" s="17">
        <v>21.987456999999999</v>
      </c>
      <c r="H119" s="17">
        <v>22.561679999999999</v>
      </c>
      <c r="I119" s="17">
        <v>23.206918999999999</v>
      </c>
      <c r="J119" s="17">
        <v>23.894226</v>
      </c>
      <c r="K119" s="17">
        <v>24.527152999999998</v>
      </c>
      <c r="L119" s="17">
        <v>25.117691000000001</v>
      </c>
      <c r="M119" s="17">
        <v>25.702629000000002</v>
      </c>
      <c r="N119" s="17">
        <v>26.280692999999999</v>
      </c>
      <c r="O119" s="17">
        <v>26.857792</v>
      </c>
      <c r="P119" s="17">
        <v>27.454567000000001</v>
      </c>
      <c r="Q119" s="17">
        <v>28.035988</v>
      </c>
      <c r="R119" s="17">
        <v>28.620128999999999</v>
      </c>
      <c r="S119" s="17">
        <v>29.211948</v>
      </c>
      <c r="T119" s="17">
        <v>29.805842999999999</v>
      </c>
      <c r="U119" s="17">
        <v>30.418613000000001</v>
      </c>
      <c r="V119" s="17">
        <v>31.040182000000001</v>
      </c>
      <c r="W119" s="17">
        <v>31.657753</v>
      </c>
      <c r="X119" s="17">
        <v>32.272922999999999</v>
      </c>
      <c r="Y119" s="17">
        <v>32.906326</v>
      </c>
      <c r="Z119" s="17">
        <v>33.553162</v>
      </c>
      <c r="AA119" s="17">
        <v>34.187531</v>
      </c>
      <c r="AB119" s="17">
        <v>34.829574999999998</v>
      </c>
      <c r="AC119" s="17">
        <v>35.457541999999997</v>
      </c>
      <c r="AD119" s="17">
        <v>36.123412999999999</v>
      </c>
      <c r="AE119" s="17">
        <v>36.834395999999998</v>
      </c>
      <c r="AF119" s="15">
        <v>1.5991999999999999E-2</v>
      </c>
    </row>
    <row r="120" spans="1:32" ht="15" customHeight="1" x14ac:dyDescent="0.25">
      <c r="A120" s="4" t="s">
        <v>186</v>
      </c>
      <c r="B120" s="13" t="s">
        <v>149</v>
      </c>
      <c r="C120" s="17">
        <v>3</v>
      </c>
      <c r="D120" s="17">
        <v>6</v>
      </c>
      <c r="E120" s="17">
        <v>8.6945390000000007</v>
      </c>
      <c r="F120" s="17">
        <v>8.9381869999999992</v>
      </c>
      <c r="G120" s="17">
        <v>9.1988330000000005</v>
      </c>
      <c r="H120" s="17">
        <v>9.4390699999999992</v>
      </c>
      <c r="I120" s="17">
        <v>9.7090169999999993</v>
      </c>
      <c r="J120" s="17">
        <v>9.9965639999999993</v>
      </c>
      <c r="K120" s="17">
        <v>10.26136</v>
      </c>
      <c r="L120" s="17">
        <v>10.508421</v>
      </c>
      <c r="M120" s="17">
        <v>10.753140999999999</v>
      </c>
      <c r="N120" s="17">
        <v>10.994983</v>
      </c>
      <c r="O120" s="17">
        <v>11.236423</v>
      </c>
      <c r="P120" s="17">
        <v>11.486094</v>
      </c>
      <c r="Q120" s="17">
        <v>11.729342000000001</v>
      </c>
      <c r="R120" s="17">
        <v>11.973727999999999</v>
      </c>
      <c r="S120" s="17">
        <v>12.221325</v>
      </c>
      <c r="T120" s="17">
        <v>12.469791000000001</v>
      </c>
      <c r="U120" s="17">
        <v>12.726153999999999</v>
      </c>
      <c r="V120" s="17">
        <v>12.986198</v>
      </c>
      <c r="W120" s="17">
        <v>13.24457</v>
      </c>
      <c r="X120" s="17">
        <v>13.501937</v>
      </c>
      <c r="Y120" s="17">
        <v>13.766932000000001</v>
      </c>
      <c r="Z120" s="17">
        <v>14.037549</v>
      </c>
      <c r="AA120" s="17">
        <v>14.302946</v>
      </c>
      <c r="AB120" s="17">
        <v>14.571555999999999</v>
      </c>
      <c r="AC120" s="17">
        <v>14.834277</v>
      </c>
      <c r="AD120" s="17">
        <v>15.112856000000001</v>
      </c>
      <c r="AE120" s="17">
        <v>15.410309</v>
      </c>
      <c r="AF120" s="15">
        <v>3.5554000000000002E-2</v>
      </c>
    </row>
    <row r="121" spans="1:32" ht="15" customHeight="1" x14ac:dyDescent="0.25">
      <c r="A121" s="4" t="s">
        <v>187</v>
      </c>
      <c r="B121" s="13" t="s">
        <v>151</v>
      </c>
      <c r="C121" s="17">
        <v>0</v>
      </c>
      <c r="D121" s="17">
        <v>4</v>
      </c>
      <c r="E121" s="17">
        <v>1.2723720000000001</v>
      </c>
      <c r="F121" s="17">
        <v>1.3080270000000001</v>
      </c>
      <c r="G121" s="17">
        <v>1.346171</v>
      </c>
      <c r="H121" s="17">
        <v>1.381327</v>
      </c>
      <c r="I121" s="17">
        <v>1.4208320000000001</v>
      </c>
      <c r="J121" s="17">
        <v>1.462912</v>
      </c>
      <c r="K121" s="17">
        <v>1.5016620000000001</v>
      </c>
      <c r="L121" s="17">
        <v>1.5378179999999999</v>
      </c>
      <c r="M121" s="17">
        <v>1.5736300000000001</v>
      </c>
      <c r="N121" s="17">
        <v>1.609022</v>
      </c>
      <c r="O121" s="17">
        <v>1.644355</v>
      </c>
      <c r="P121" s="17">
        <v>1.6808920000000001</v>
      </c>
      <c r="Q121" s="17">
        <v>1.7164889999999999</v>
      </c>
      <c r="R121" s="17">
        <v>1.7522530000000001</v>
      </c>
      <c r="S121" s="17">
        <v>1.7884869999999999</v>
      </c>
      <c r="T121" s="17">
        <v>1.824848</v>
      </c>
      <c r="U121" s="17">
        <v>1.8623639999999999</v>
      </c>
      <c r="V121" s="17">
        <v>1.9004190000000001</v>
      </c>
      <c r="W121" s="17">
        <v>1.9382299999999999</v>
      </c>
      <c r="X121" s="17">
        <v>1.9758929999999999</v>
      </c>
      <c r="Y121" s="17">
        <v>2.0146730000000002</v>
      </c>
      <c r="Z121" s="17">
        <v>2.0542760000000002</v>
      </c>
      <c r="AA121" s="17">
        <v>2.0931139999999999</v>
      </c>
      <c r="AB121" s="17">
        <v>2.1324230000000002</v>
      </c>
      <c r="AC121" s="17">
        <v>2.1708699999999999</v>
      </c>
      <c r="AD121" s="17">
        <v>2.2116380000000002</v>
      </c>
      <c r="AE121" s="17">
        <v>2.2551670000000001</v>
      </c>
      <c r="AF121" s="15">
        <v>-2.1000999999999999E-2</v>
      </c>
    </row>
    <row r="122" spans="1:32" ht="15" customHeight="1" x14ac:dyDescent="0.25">
      <c r="A122" s="4" t="s">
        <v>188</v>
      </c>
      <c r="B122" s="13" t="s">
        <v>153</v>
      </c>
      <c r="C122" s="17">
        <v>5</v>
      </c>
      <c r="D122" s="17">
        <v>14</v>
      </c>
      <c r="E122" s="17">
        <v>10.815158</v>
      </c>
      <c r="F122" s="17">
        <v>11.118232000000001</v>
      </c>
      <c r="G122" s="17">
        <v>11.442451999999999</v>
      </c>
      <c r="H122" s="17">
        <v>11.741282</v>
      </c>
      <c r="I122" s="17">
        <v>12.077070000000001</v>
      </c>
      <c r="J122" s="17">
        <v>12.434752</v>
      </c>
      <c r="K122" s="17">
        <v>12.764131000000001</v>
      </c>
      <c r="L122" s="17">
        <v>13.071452000000001</v>
      </c>
      <c r="M122" s="17">
        <v>13.375857999999999</v>
      </c>
      <c r="N122" s="17">
        <v>13.676686999999999</v>
      </c>
      <c r="O122" s="17">
        <v>13.977015</v>
      </c>
      <c r="P122" s="17">
        <v>14.287580999999999</v>
      </c>
      <c r="Q122" s="17">
        <v>14.590158000000001</v>
      </c>
      <c r="R122" s="17">
        <v>14.894149000000001</v>
      </c>
      <c r="S122" s="17">
        <v>15.202135999999999</v>
      </c>
      <c r="T122" s="17">
        <v>15.511203999999999</v>
      </c>
      <c r="U122" s="17">
        <v>15.830095</v>
      </c>
      <c r="V122" s="17">
        <v>16.153563999999999</v>
      </c>
      <c r="W122" s="17">
        <v>16.474952999999999</v>
      </c>
      <c r="X122" s="17">
        <v>16.795093999999999</v>
      </c>
      <c r="Y122" s="17">
        <v>17.124721999999998</v>
      </c>
      <c r="Z122" s="17">
        <v>17.46134</v>
      </c>
      <c r="AA122" s="17">
        <v>17.79147</v>
      </c>
      <c r="AB122" s="17">
        <v>18.125595000000001</v>
      </c>
      <c r="AC122" s="17">
        <v>18.452394000000002</v>
      </c>
      <c r="AD122" s="17">
        <v>18.798918</v>
      </c>
      <c r="AE122" s="17">
        <v>19.168921000000001</v>
      </c>
      <c r="AF122" s="15">
        <v>1.1705999999999999E-2</v>
      </c>
    </row>
    <row r="123" spans="1:32" ht="15" customHeight="1" x14ac:dyDescent="0.25">
      <c r="A123" s="4" t="s">
        <v>189</v>
      </c>
      <c r="B123" s="13" t="s">
        <v>157</v>
      </c>
      <c r="C123" s="17">
        <v>45</v>
      </c>
      <c r="D123" s="17">
        <v>37</v>
      </c>
      <c r="E123" s="17">
        <v>31.017005999999999</v>
      </c>
      <c r="F123" s="17">
        <v>32.231803999999997</v>
      </c>
      <c r="G123" s="17">
        <v>33.631683000000002</v>
      </c>
      <c r="H123" s="17">
        <v>35.018256999999998</v>
      </c>
      <c r="I123" s="17">
        <v>36.510845000000003</v>
      </c>
      <c r="J123" s="17">
        <v>37.796570000000003</v>
      </c>
      <c r="K123" s="17">
        <v>39.108131</v>
      </c>
      <c r="L123" s="17">
        <v>40.408344</v>
      </c>
      <c r="M123" s="17">
        <v>41.759608999999998</v>
      </c>
      <c r="N123" s="17">
        <v>43.028892999999997</v>
      </c>
      <c r="O123" s="17">
        <v>44.255786999999998</v>
      </c>
      <c r="P123" s="17">
        <v>45.390259</v>
      </c>
      <c r="Q123" s="17">
        <v>46.567238000000003</v>
      </c>
      <c r="R123" s="17">
        <v>47.638514999999998</v>
      </c>
      <c r="S123" s="17">
        <v>48.820396000000002</v>
      </c>
      <c r="T123" s="17">
        <v>49.953777000000002</v>
      </c>
      <c r="U123" s="17">
        <v>51.218349000000003</v>
      </c>
      <c r="V123" s="17">
        <v>52.417763000000001</v>
      </c>
      <c r="W123" s="17">
        <v>53.677109000000002</v>
      </c>
      <c r="X123" s="17">
        <v>54.974052</v>
      </c>
      <c r="Y123" s="17">
        <v>56.255028000000003</v>
      </c>
      <c r="Z123" s="17">
        <v>57.599376999999997</v>
      </c>
      <c r="AA123" s="17">
        <v>59.016323</v>
      </c>
      <c r="AB123" s="17">
        <v>60.309246000000002</v>
      </c>
      <c r="AC123" s="17">
        <v>61.810417000000001</v>
      </c>
      <c r="AD123" s="17">
        <v>63.397368999999998</v>
      </c>
      <c r="AE123" s="17">
        <v>64.982529</v>
      </c>
      <c r="AF123" s="15">
        <v>2.1078E-2</v>
      </c>
    </row>
    <row r="124" spans="1:32" ht="15" customHeight="1" x14ac:dyDescent="0.25">
      <c r="A124" s="4" t="s">
        <v>190</v>
      </c>
      <c r="B124" s="13" t="s">
        <v>149</v>
      </c>
      <c r="C124" s="17">
        <v>33</v>
      </c>
      <c r="D124" s="17">
        <v>21</v>
      </c>
      <c r="E124" s="17">
        <v>20.825704999999999</v>
      </c>
      <c r="F124" s="17">
        <v>21.641354</v>
      </c>
      <c r="G124" s="17">
        <v>22.581271999999998</v>
      </c>
      <c r="H124" s="17">
        <v>23.512259</v>
      </c>
      <c r="I124" s="17">
        <v>24.514423000000001</v>
      </c>
      <c r="J124" s="17">
        <v>25.377697000000001</v>
      </c>
      <c r="K124" s="17">
        <v>26.258316000000001</v>
      </c>
      <c r="L124" s="17">
        <v>27.131316999999999</v>
      </c>
      <c r="M124" s="17">
        <v>28.038595000000001</v>
      </c>
      <c r="N124" s="17">
        <v>28.890827000000002</v>
      </c>
      <c r="O124" s="17">
        <v>29.714600000000001</v>
      </c>
      <c r="P124" s="17">
        <v>30.476315</v>
      </c>
      <c r="Q124" s="17">
        <v>31.266573000000001</v>
      </c>
      <c r="R124" s="17">
        <v>31.985861</v>
      </c>
      <c r="S124" s="17">
        <v>32.779407999999997</v>
      </c>
      <c r="T124" s="17">
        <v>33.540390000000002</v>
      </c>
      <c r="U124" s="17">
        <v>34.389462000000002</v>
      </c>
      <c r="V124" s="17">
        <v>35.194781999999996</v>
      </c>
      <c r="W124" s="17">
        <v>36.040343999999997</v>
      </c>
      <c r="X124" s="17">
        <v>36.911147999999997</v>
      </c>
      <c r="Y124" s="17">
        <v>37.771233000000002</v>
      </c>
      <c r="Z124" s="17">
        <v>38.673865999999997</v>
      </c>
      <c r="AA124" s="17">
        <v>39.625244000000002</v>
      </c>
      <c r="AB124" s="17">
        <v>40.493350999999997</v>
      </c>
      <c r="AC124" s="17">
        <v>41.501277999999999</v>
      </c>
      <c r="AD124" s="17">
        <v>42.566806999999997</v>
      </c>
      <c r="AE124" s="17">
        <v>43.631126000000002</v>
      </c>
      <c r="AF124" s="15">
        <v>2.7453000000000002E-2</v>
      </c>
    </row>
    <row r="125" spans="1:32" ht="15" customHeight="1" x14ac:dyDescent="0.25">
      <c r="A125" s="4" t="s">
        <v>191</v>
      </c>
      <c r="B125" s="13" t="s">
        <v>151</v>
      </c>
      <c r="C125" s="17">
        <v>0</v>
      </c>
      <c r="D125" s="17">
        <v>3</v>
      </c>
      <c r="E125" s="17">
        <v>1.10775</v>
      </c>
      <c r="F125" s="17">
        <v>1.1511359999999999</v>
      </c>
      <c r="G125" s="17">
        <v>1.2011309999999999</v>
      </c>
      <c r="H125" s="17">
        <v>1.2506520000000001</v>
      </c>
      <c r="I125" s="17">
        <v>1.3039590000000001</v>
      </c>
      <c r="J125" s="17">
        <v>1.349877</v>
      </c>
      <c r="K125" s="17">
        <v>1.396719</v>
      </c>
      <c r="L125" s="17">
        <v>1.443155</v>
      </c>
      <c r="M125" s="17">
        <v>1.4914149999999999</v>
      </c>
      <c r="N125" s="17">
        <v>1.5367459999999999</v>
      </c>
      <c r="O125" s="17">
        <v>1.5805640000000001</v>
      </c>
      <c r="P125" s="17">
        <v>1.621081</v>
      </c>
      <c r="Q125" s="17">
        <v>1.663116</v>
      </c>
      <c r="R125" s="17">
        <v>1.7013750000000001</v>
      </c>
      <c r="S125" s="17">
        <v>1.7435860000000001</v>
      </c>
      <c r="T125" s="17">
        <v>1.784063</v>
      </c>
      <c r="U125" s="17">
        <v>1.8292269999999999</v>
      </c>
      <c r="V125" s="17">
        <v>1.872063</v>
      </c>
      <c r="W125" s="17">
        <v>1.9170400000000001</v>
      </c>
      <c r="X125" s="17">
        <v>1.9633590000000001</v>
      </c>
      <c r="Y125" s="17">
        <v>2.0091079999999999</v>
      </c>
      <c r="Z125" s="17">
        <v>2.057121</v>
      </c>
      <c r="AA125" s="17">
        <v>2.107726</v>
      </c>
      <c r="AB125" s="17">
        <v>2.153902</v>
      </c>
      <c r="AC125" s="17">
        <v>2.2075149999999999</v>
      </c>
      <c r="AD125" s="17">
        <v>2.264192</v>
      </c>
      <c r="AE125" s="17">
        <v>2.320805</v>
      </c>
      <c r="AF125" s="15">
        <v>-9.4619999999999999E-3</v>
      </c>
    </row>
    <row r="126" spans="1:32" ht="15" customHeight="1" x14ac:dyDescent="0.25">
      <c r="A126" s="4" t="s">
        <v>192</v>
      </c>
      <c r="B126" s="13" t="s">
        <v>153</v>
      </c>
      <c r="C126" s="17">
        <v>12</v>
      </c>
      <c r="D126" s="17">
        <v>13</v>
      </c>
      <c r="E126" s="17">
        <v>9.0835519999999992</v>
      </c>
      <c r="F126" s="17">
        <v>9.4393139999999995</v>
      </c>
      <c r="G126" s="17">
        <v>9.849278</v>
      </c>
      <c r="H126" s="17">
        <v>10.255347</v>
      </c>
      <c r="I126" s="17">
        <v>10.692462000000001</v>
      </c>
      <c r="J126" s="17">
        <v>11.068994999999999</v>
      </c>
      <c r="K126" s="17">
        <v>11.453094999999999</v>
      </c>
      <c r="L126" s="17">
        <v>11.833872</v>
      </c>
      <c r="M126" s="17">
        <v>12.2296</v>
      </c>
      <c r="N126" s="17">
        <v>12.601317999999999</v>
      </c>
      <c r="O126" s="17">
        <v>12.960623</v>
      </c>
      <c r="P126" s="17">
        <v>13.292859999999999</v>
      </c>
      <c r="Q126" s="17">
        <v>13.637548000000001</v>
      </c>
      <c r="R126" s="17">
        <v>13.951279</v>
      </c>
      <c r="S126" s="17">
        <v>14.297402</v>
      </c>
      <c r="T126" s="17">
        <v>14.629320999999999</v>
      </c>
      <c r="U126" s="17">
        <v>14.99966</v>
      </c>
      <c r="V126" s="17">
        <v>15.350916</v>
      </c>
      <c r="W126" s="17">
        <v>15.719727000000001</v>
      </c>
      <c r="X126" s="17">
        <v>16.099544999999999</v>
      </c>
      <c r="Y126" s="17">
        <v>16.474688</v>
      </c>
      <c r="Z126" s="17">
        <v>16.868389000000001</v>
      </c>
      <c r="AA126" s="17">
        <v>17.283352000000001</v>
      </c>
      <c r="AB126" s="17">
        <v>17.661995000000001</v>
      </c>
      <c r="AC126" s="17">
        <v>18.101621999999999</v>
      </c>
      <c r="AD126" s="17">
        <v>18.566374</v>
      </c>
      <c r="AE126" s="17">
        <v>19.030598000000001</v>
      </c>
      <c r="AF126" s="15">
        <v>1.4215E-2</v>
      </c>
    </row>
    <row r="127" spans="1:32" ht="15" customHeight="1" x14ac:dyDescent="0.25">
      <c r="A127" s="4" t="s">
        <v>193</v>
      </c>
      <c r="B127" s="13" t="s">
        <v>159</v>
      </c>
      <c r="C127" s="17">
        <v>99</v>
      </c>
      <c r="D127" s="17">
        <v>96</v>
      </c>
      <c r="E127" s="17">
        <v>94.764206000000001</v>
      </c>
      <c r="F127" s="17">
        <v>97.951537999999999</v>
      </c>
      <c r="G127" s="17">
        <v>101.556259</v>
      </c>
      <c r="H127" s="17">
        <v>105.35253899999999</v>
      </c>
      <c r="I127" s="17">
        <v>109.20414700000001</v>
      </c>
      <c r="J127" s="17">
        <v>113.052299</v>
      </c>
      <c r="K127" s="17">
        <v>116.924789</v>
      </c>
      <c r="L127" s="17">
        <v>120.927559</v>
      </c>
      <c r="M127" s="17">
        <v>125.030029</v>
      </c>
      <c r="N127" s="17">
        <v>129.23365799999999</v>
      </c>
      <c r="O127" s="17">
        <v>133.52413899999999</v>
      </c>
      <c r="P127" s="17">
        <v>137.923203</v>
      </c>
      <c r="Q127" s="17">
        <v>142.35987900000001</v>
      </c>
      <c r="R127" s="17">
        <v>146.856247</v>
      </c>
      <c r="S127" s="17">
        <v>151.48135400000001</v>
      </c>
      <c r="T127" s="17">
        <v>156.215317</v>
      </c>
      <c r="U127" s="17">
        <v>161.152039</v>
      </c>
      <c r="V127" s="17">
        <v>166.26591500000001</v>
      </c>
      <c r="W127" s="17">
        <v>171.53814700000001</v>
      </c>
      <c r="X127" s="17">
        <v>176.88690199999999</v>
      </c>
      <c r="Y127" s="17">
        <v>182.33284</v>
      </c>
      <c r="Z127" s="17">
        <v>187.91816700000001</v>
      </c>
      <c r="AA127" s="17">
        <v>193.61891199999999</v>
      </c>
      <c r="AB127" s="17">
        <v>199.56402600000001</v>
      </c>
      <c r="AC127" s="17">
        <v>205.56607099999999</v>
      </c>
      <c r="AD127" s="17">
        <v>211.79984999999999</v>
      </c>
      <c r="AE127" s="17">
        <v>218.31414799999999</v>
      </c>
      <c r="AF127" s="15">
        <v>3.0897000000000001E-2</v>
      </c>
    </row>
    <row r="128" spans="1:32" ht="15" customHeight="1" x14ac:dyDescent="0.25">
      <c r="A128" s="4" t="s">
        <v>194</v>
      </c>
      <c r="B128" s="13" t="s">
        <v>149</v>
      </c>
      <c r="C128" s="17">
        <v>41</v>
      </c>
      <c r="D128" s="17">
        <v>49</v>
      </c>
      <c r="E128" s="17">
        <v>46.837482000000001</v>
      </c>
      <c r="F128" s="17">
        <v>48.41283</v>
      </c>
      <c r="G128" s="17">
        <v>50.194473000000002</v>
      </c>
      <c r="H128" s="17">
        <v>52.070793000000002</v>
      </c>
      <c r="I128" s="17">
        <v>53.974463999999998</v>
      </c>
      <c r="J128" s="17">
        <v>55.876423000000003</v>
      </c>
      <c r="K128" s="17">
        <v>57.790413000000001</v>
      </c>
      <c r="L128" s="17">
        <v>59.768794999999997</v>
      </c>
      <c r="M128" s="17">
        <v>61.796447999999998</v>
      </c>
      <c r="N128" s="17">
        <v>63.874107000000002</v>
      </c>
      <c r="O128" s="17">
        <v>65.994690000000006</v>
      </c>
      <c r="P128" s="17">
        <v>68.168937999999997</v>
      </c>
      <c r="Q128" s="17">
        <v>70.361778000000001</v>
      </c>
      <c r="R128" s="17">
        <v>72.584121999999994</v>
      </c>
      <c r="S128" s="17">
        <v>74.870093999999995</v>
      </c>
      <c r="T128" s="17">
        <v>77.209868999999998</v>
      </c>
      <c r="U128" s="17">
        <v>79.649863999999994</v>
      </c>
      <c r="V128" s="17">
        <v>82.177406000000005</v>
      </c>
      <c r="W128" s="17">
        <v>84.783218000000005</v>
      </c>
      <c r="X128" s="17">
        <v>87.426865000000006</v>
      </c>
      <c r="Y128" s="17">
        <v>90.118530000000007</v>
      </c>
      <c r="Z128" s="17">
        <v>92.879097000000002</v>
      </c>
      <c r="AA128" s="17">
        <v>95.696708999999998</v>
      </c>
      <c r="AB128" s="17">
        <v>98.635093999999995</v>
      </c>
      <c r="AC128" s="17">
        <v>101.601624</v>
      </c>
      <c r="AD128" s="17">
        <v>104.682686</v>
      </c>
      <c r="AE128" s="17">
        <v>107.90239</v>
      </c>
      <c r="AF128" s="15">
        <v>2.9669000000000001E-2</v>
      </c>
    </row>
    <row r="129" spans="1:32" ht="15" customHeight="1" x14ac:dyDescent="0.25">
      <c r="A129" s="4" t="s">
        <v>195</v>
      </c>
      <c r="B129" s="13" t="s">
        <v>151</v>
      </c>
      <c r="C129" s="17">
        <v>18</v>
      </c>
      <c r="D129" s="17">
        <v>9</v>
      </c>
      <c r="E129" s="17">
        <v>9.1496490000000001</v>
      </c>
      <c r="F129" s="17">
        <v>9.4573909999999994</v>
      </c>
      <c r="G129" s="17">
        <v>9.8054319999999997</v>
      </c>
      <c r="H129" s="17">
        <v>10.171969000000001</v>
      </c>
      <c r="I129" s="17">
        <v>10.543849</v>
      </c>
      <c r="J129" s="17">
        <v>10.915395</v>
      </c>
      <c r="K129" s="17">
        <v>11.289289999999999</v>
      </c>
      <c r="L129" s="17">
        <v>11.675765</v>
      </c>
      <c r="M129" s="17">
        <v>12.071865000000001</v>
      </c>
      <c r="N129" s="17">
        <v>12.477734</v>
      </c>
      <c r="O129" s="17">
        <v>12.891987</v>
      </c>
      <c r="P129" s="17">
        <v>13.316724000000001</v>
      </c>
      <c r="Q129" s="17">
        <v>13.745092</v>
      </c>
      <c r="R129" s="17">
        <v>14.179224</v>
      </c>
      <c r="S129" s="17">
        <v>14.625788</v>
      </c>
      <c r="T129" s="17">
        <v>15.082858999999999</v>
      </c>
      <c r="U129" s="17">
        <v>15.559507999999999</v>
      </c>
      <c r="V129" s="17">
        <v>16.053260999999999</v>
      </c>
      <c r="W129" s="17">
        <v>16.562304000000001</v>
      </c>
      <c r="X129" s="17">
        <v>17.078737</v>
      </c>
      <c r="Y129" s="17">
        <v>17.604551000000001</v>
      </c>
      <c r="Z129" s="17">
        <v>18.143823999999999</v>
      </c>
      <c r="AA129" s="17">
        <v>18.694241000000002</v>
      </c>
      <c r="AB129" s="17">
        <v>19.268250999999999</v>
      </c>
      <c r="AC129" s="17">
        <v>19.847759</v>
      </c>
      <c r="AD129" s="17">
        <v>20.449642000000001</v>
      </c>
      <c r="AE129" s="17">
        <v>21.078607999999999</v>
      </c>
      <c r="AF129" s="15">
        <v>3.2022000000000002E-2</v>
      </c>
    </row>
    <row r="130" spans="1:32" ht="15" customHeight="1" x14ac:dyDescent="0.25">
      <c r="A130" s="4" t="s">
        <v>196</v>
      </c>
      <c r="B130" s="13" t="s">
        <v>153</v>
      </c>
      <c r="C130" s="17">
        <v>40</v>
      </c>
      <c r="D130" s="17">
        <v>38</v>
      </c>
      <c r="E130" s="17">
        <v>38.777081000000003</v>
      </c>
      <c r="F130" s="17">
        <v>40.081322</v>
      </c>
      <c r="G130" s="17">
        <v>41.556355000000003</v>
      </c>
      <c r="H130" s="17">
        <v>43.109772</v>
      </c>
      <c r="I130" s="17">
        <v>44.685836999999999</v>
      </c>
      <c r="J130" s="17">
        <v>46.260483000000001</v>
      </c>
      <c r="K130" s="17">
        <v>47.845084999999997</v>
      </c>
      <c r="L130" s="17">
        <v>49.483001999999999</v>
      </c>
      <c r="M130" s="17">
        <v>51.161709000000002</v>
      </c>
      <c r="N130" s="17">
        <v>52.881821000000002</v>
      </c>
      <c r="O130" s="17">
        <v>54.637466000000003</v>
      </c>
      <c r="P130" s="17">
        <v>56.437542000000001</v>
      </c>
      <c r="Q130" s="17">
        <v>58.253005999999999</v>
      </c>
      <c r="R130" s="17">
        <v>60.092899000000003</v>
      </c>
      <c r="S130" s="17">
        <v>61.985474000000004</v>
      </c>
      <c r="T130" s="17">
        <v>63.922592000000002</v>
      </c>
      <c r="U130" s="17">
        <v>65.942672999999999</v>
      </c>
      <c r="V130" s="17">
        <v>68.035247999999996</v>
      </c>
      <c r="W130" s="17">
        <v>70.192618999999993</v>
      </c>
      <c r="X130" s="17">
        <v>72.381309999999999</v>
      </c>
      <c r="Y130" s="17">
        <v>74.609756000000004</v>
      </c>
      <c r="Z130" s="17">
        <v>76.895247999999995</v>
      </c>
      <c r="AA130" s="17">
        <v>79.227965999999995</v>
      </c>
      <c r="AB130" s="17">
        <v>81.660683000000006</v>
      </c>
      <c r="AC130" s="17">
        <v>84.116692</v>
      </c>
      <c r="AD130" s="17">
        <v>86.667525999999995</v>
      </c>
      <c r="AE130" s="17">
        <v>89.333138000000005</v>
      </c>
      <c r="AF130" s="15">
        <v>3.2164999999999999E-2</v>
      </c>
    </row>
    <row r="131" spans="1:32" ht="15" customHeight="1" x14ac:dyDescent="0.25">
      <c r="A131" s="4" t="s">
        <v>197</v>
      </c>
      <c r="B131" s="13" t="s">
        <v>161</v>
      </c>
      <c r="C131" s="17">
        <v>261</v>
      </c>
      <c r="D131" s="17">
        <v>215</v>
      </c>
      <c r="E131" s="17">
        <v>300.736694</v>
      </c>
      <c r="F131" s="17">
        <v>308.80017099999998</v>
      </c>
      <c r="G131" s="17">
        <v>317.90493800000002</v>
      </c>
      <c r="H131" s="17">
        <v>326.98733499999997</v>
      </c>
      <c r="I131" s="17">
        <v>336.50186200000002</v>
      </c>
      <c r="J131" s="17">
        <v>345.69894399999998</v>
      </c>
      <c r="K131" s="17">
        <v>354.37539700000002</v>
      </c>
      <c r="L131" s="17">
        <v>363.15463299999999</v>
      </c>
      <c r="M131" s="17">
        <v>371.39593500000001</v>
      </c>
      <c r="N131" s="17">
        <v>380.32418799999999</v>
      </c>
      <c r="O131" s="17">
        <v>389.03064000000001</v>
      </c>
      <c r="P131" s="17">
        <v>398.04382299999997</v>
      </c>
      <c r="Q131" s="17">
        <v>406.333618</v>
      </c>
      <c r="R131" s="17">
        <v>414.67352299999999</v>
      </c>
      <c r="S131" s="17">
        <v>423.46667500000001</v>
      </c>
      <c r="T131" s="17">
        <v>431.76904300000001</v>
      </c>
      <c r="U131" s="17">
        <v>441.06545999999997</v>
      </c>
      <c r="V131" s="17">
        <v>450.61462399999999</v>
      </c>
      <c r="W131" s="17">
        <v>460.024719</v>
      </c>
      <c r="X131" s="17">
        <v>469.418701</v>
      </c>
      <c r="Y131" s="17">
        <v>478.77822900000001</v>
      </c>
      <c r="Z131" s="17">
        <v>488.08056599999998</v>
      </c>
      <c r="AA131" s="17">
        <v>497.78021200000001</v>
      </c>
      <c r="AB131" s="17">
        <v>507.90954599999998</v>
      </c>
      <c r="AC131" s="17">
        <v>516.80389400000001</v>
      </c>
      <c r="AD131" s="17">
        <v>526.92504899999994</v>
      </c>
      <c r="AE131" s="17">
        <v>537.41687000000002</v>
      </c>
      <c r="AF131" s="15">
        <v>3.4513000000000002E-2</v>
      </c>
    </row>
    <row r="132" spans="1:32" ht="15" customHeight="1" x14ac:dyDescent="0.25">
      <c r="A132" s="4" t="s">
        <v>198</v>
      </c>
      <c r="B132" s="13" t="s">
        <v>149</v>
      </c>
      <c r="C132" s="17">
        <v>154</v>
      </c>
      <c r="D132" s="17">
        <v>139</v>
      </c>
      <c r="E132" s="17">
        <v>186.20957899999999</v>
      </c>
      <c r="F132" s="17">
        <v>191.20228599999999</v>
      </c>
      <c r="G132" s="17">
        <v>196.83976699999999</v>
      </c>
      <c r="H132" s="17">
        <v>202.46339399999999</v>
      </c>
      <c r="I132" s="17">
        <v>208.35458399999999</v>
      </c>
      <c r="J132" s="17">
        <v>214.049194</v>
      </c>
      <c r="K132" s="17">
        <v>219.42146299999999</v>
      </c>
      <c r="L132" s="17">
        <v>224.85739100000001</v>
      </c>
      <c r="M132" s="17">
        <v>229.96021999999999</v>
      </c>
      <c r="N132" s="17">
        <v>235.48840300000001</v>
      </c>
      <c r="O132" s="17">
        <v>240.879242</v>
      </c>
      <c r="P132" s="17">
        <v>246.46000699999999</v>
      </c>
      <c r="Q132" s="17">
        <v>251.59286499999999</v>
      </c>
      <c r="R132" s="17">
        <v>256.75674400000003</v>
      </c>
      <c r="S132" s="17">
        <v>262.20129400000002</v>
      </c>
      <c r="T132" s="17">
        <v>267.34191900000002</v>
      </c>
      <c r="U132" s="17">
        <v>273.09805299999999</v>
      </c>
      <c r="V132" s="17">
        <v>279.01071200000001</v>
      </c>
      <c r="W132" s="17">
        <v>284.837219</v>
      </c>
      <c r="X132" s="17">
        <v>290.65374800000001</v>
      </c>
      <c r="Y132" s="17">
        <v>296.44897500000002</v>
      </c>
      <c r="Z132" s="17">
        <v>302.20877100000001</v>
      </c>
      <c r="AA132" s="17">
        <v>308.21460000000002</v>
      </c>
      <c r="AB132" s="17">
        <v>314.48644999999999</v>
      </c>
      <c r="AC132" s="17">
        <v>319.993652</v>
      </c>
      <c r="AD132" s="17">
        <v>326.26043700000002</v>
      </c>
      <c r="AE132" s="17">
        <v>332.75674400000003</v>
      </c>
      <c r="AF132" s="15">
        <v>3.2858999999999999E-2</v>
      </c>
    </row>
    <row r="133" spans="1:32" ht="15" customHeight="1" x14ac:dyDescent="0.25">
      <c r="A133" s="4" t="s">
        <v>199</v>
      </c>
      <c r="B133" s="13" t="s">
        <v>151</v>
      </c>
      <c r="C133" s="17">
        <v>41</v>
      </c>
      <c r="D133" s="17">
        <v>38</v>
      </c>
      <c r="E133" s="17">
        <v>36.459178999999999</v>
      </c>
      <c r="F133" s="17">
        <v>37.436732999999997</v>
      </c>
      <c r="G133" s="17">
        <v>38.540531000000001</v>
      </c>
      <c r="H133" s="17">
        <v>39.641621000000001</v>
      </c>
      <c r="I133" s="17">
        <v>40.795093999999999</v>
      </c>
      <c r="J133" s="17">
        <v>41.910080000000001</v>
      </c>
      <c r="K133" s="17">
        <v>42.961948</v>
      </c>
      <c r="L133" s="17">
        <v>44.026282999999999</v>
      </c>
      <c r="M133" s="17">
        <v>45.025398000000003</v>
      </c>
      <c r="N133" s="17">
        <v>46.107799999999997</v>
      </c>
      <c r="O133" s="17">
        <v>47.163302999999999</v>
      </c>
      <c r="P133" s="17">
        <v>48.256000999999998</v>
      </c>
      <c r="Q133" s="17">
        <v>49.260993999999997</v>
      </c>
      <c r="R133" s="17">
        <v>50.272064</v>
      </c>
      <c r="S133" s="17">
        <v>51.338088999999997</v>
      </c>
      <c r="T133" s="17">
        <v>52.344600999999997</v>
      </c>
      <c r="U133" s="17">
        <v>53.471634000000002</v>
      </c>
      <c r="V133" s="17">
        <v>54.629314000000001</v>
      </c>
      <c r="W133" s="17">
        <v>55.770119000000001</v>
      </c>
      <c r="X133" s="17">
        <v>56.908980999999997</v>
      </c>
      <c r="Y133" s="17">
        <v>58.043666999999999</v>
      </c>
      <c r="Z133" s="17">
        <v>59.171413000000001</v>
      </c>
      <c r="AA133" s="17">
        <v>60.347327999999997</v>
      </c>
      <c r="AB133" s="17">
        <v>61.575336</v>
      </c>
      <c r="AC133" s="17">
        <v>62.653624999999998</v>
      </c>
      <c r="AD133" s="17">
        <v>63.880642000000002</v>
      </c>
      <c r="AE133" s="17">
        <v>65.152596000000003</v>
      </c>
      <c r="AF133" s="15">
        <v>2.0168999999999999E-2</v>
      </c>
    </row>
    <row r="134" spans="1:32" ht="15" customHeight="1" x14ac:dyDescent="0.25">
      <c r="A134" s="4" t="s">
        <v>200</v>
      </c>
      <c r="B134" s="13" t="s">
        <v>153</v>
      </c>
      <c r="C134" s="17">
        <v>66</v>
      </c>
      <c r="D134" s="17">
        <v>38</v>
      </c>
      <c r="E134" s="17">
        <v>78.067947000000004</v>
      </c>
      <c r="F134" s="17">
        <v>80.161133000000007</v>
      </c>
      <c r="G134" s="17">
        <v>82.524642999999998</v>
      </c>
      <c r="H134" s="17">
        <v>84.882332000000005</v>
      </c>
      <c r="I134" s="17">
        <v>87.352196000000006</v>
      </c>
      <c r="J134" s="17">
        <v>89.739661999999996</v>
      </c>
      <c r="K134" s="17">
        <v>91.991973999999999</v>
      </c>
      <c r="L134" s="17">
        <v>94.270966000000001</v>
      </c>
      <c r="M134" s="17">
        <v>96.410315999999995</v>
      </c>
      <c r="N134" s="17">
        <v>98.728003999999999</v>
      </c>
      <c r="O134" s="17">
        <v>100.988083</v>
      </c>
      <c r="P134" s="17">
        <v>103.32782</v>
      </c>
      <c r="Q134" s="17">
        <v>105.479759</v>
      </c>
      <c r="R134" s="17">
        <v>107.644699</v>
      </c>
      <c r="S134" s="17">
        <v>109.92731499999999</v>
      </c>
      <c r="T134" s="17">
        <v>112.082504</v>
      </c>
      <c r="U134" s="17">
        <v>114.49575</v>
      </c>
      <c r="V134" s="17">
        <v>116.974625</v>
      </c>
      <c r="W134" s="17">
        <v>119.41738100000001</v>
      </c>
      <c r="X134" s="17">
        <v>121.855942</v>
      </c>
      <c r="Y134" s="17">
        <v>124.285583</v>
      </c>
      <c r="Z134" s="17">
        <v>126.700371</v>
      </c>
      <c r="AA134" s="17">
        <v>129.21829199999999</v>
      </c>
      <c r="AB134" s="17">
        <v>131.847748</v>
      </c>
      <c r="AC134" s="17">
        <v>134.156631</v>
      </c>
      <c r="AD134" s="17">
        <v>136.78396599999999</v>
      </c>
      <c r="AE134" s="17">
        <v>139.50752299999999</v>
      </c>
      <c r="AF134" s="15">
        <v>4.9347000000000002E-2</v>
      </c>
    </row>
    <row r="135" spans="1:32" ht="15" customHeight="1" x14ac:dyDescent="0.25">
      <c r="A135" s="4" t="s">
        <v>201</v>
      </c>
      <c r="B135" s="13" t="s">
        <v>163</v>
      </c>
      <c r="C135" s="17">
        <v>36</v>
      </c>
      <c r="D135" s="17">
        <v>27</v>
      </c>
      <c r="E135" s="17">
        <v>43.943168999999997</v>
      </c>
      <c r="F135" s="17">
        <v>46.115924999999997</v>
      </c>
      <c r="G135" s="17">
        <v>48.560744999999997</v>
      </c>
      <c r="H135" s="17">
        <v>51.081558000000001</v>
      </c>
      <c r="I135" s="17">
        <v>53.655396000000003</v>
      </c>
      <c r="J135" s="17">
        <v>56.297984999999997</v>
      </c>
      <c r="K135" s="17">
        <v>59.012672000000002</v>
      </c>
      <c r="L135" s="17">
        <v>61.9133</v>
      </c>
      <c r="M135" s="17">
        <v>64.892792</v>
      </c>
      <c r="N135" s="17">
        <v>67.990050999999994</v>
      </c>
      <c r="O135" s="17">
        <v>71.229209999999995</v>
      </c>
      <c r="P135" s="17">
        <v>74.663284000000004</v>
      </c>
      <c r="Q135" s="17">
        <v>78.417572000000007</v>
      </c>
      <c r="R135" s="17">
        <v>82.289428999999998</v>
      </c>
      <c r="S135" s="17">
        <v>86.376236000000006</v>
      </c>
      <c r="T135" s="17">
        <v>90.650802999999996</v>
      </c>
      <c r="U135" s="17">
        <v>95.141068000000004</v>
      </c>
      <c r="V135" s="17">
        <v>99.910445999999993</v>
      </c>
      <c r="W135" s="17">
        <v>104.891434</v>
      </c>
      <c r="X135" s="17">
        <v>110.114052</v>
      </c>
      <c r="Y135" s="17">
        <v>115.57841500000001</v>
      </c>
      <c r="Z135" s="17">
        <v>121.300636</v>
      </c>
      <c r="AA135" s="17">
        <v>127.288223</v>
      </c>
      <c r="AB135" s="17">
        <v>133.522232</v>
      </c>
      <c r="AC135" s="17">
        <v>139.984711</v>
      </c>
      <c r="AD135" s="17">
        <v>146.76655600000001</v>
      </c>
      <c r="AE135" s="17">
        <v>153.98123200000001</v>
      </c>
      <c r="AF135" s="15">
        <v>6.6605999999999999E-2</v>
      </c>
    </row>
    <row r="136" spans="1:32" ht="15" customHeight="1" x14ac:dyDescent="0.25">
      <c r="A136" s="4" t="s">
        <v>202</v>
      </c>
      <c r="B136" s="13" t="s">
        <v>149</v>
      </c>
      <c r="C136" s="17">
        <v>17</v>
      </c>
      <c r="D136" s="17">
        <v>11</v>
      </c>
      <c r="E136" s="17">
        <v>17.894383999999999</v>
      </c>
      <c r="F136" s="17">
        <v>18.779164999999999</v>
      </c>
      <c r="G136" s="17">
        <v>19.774733999999999</v>
      </c>
      <c r="H136" s="17">
        <v>20.801252000000002</v>
      </c>
      <c r="I136" s="17">
        <v>21.849360999999998</v>
      </c>
      <c r="J136" s="17">
        <v>22.925467999999999</v>
      </c>
      <c r="K136" s="17">
        <v>24.030930999999999</v>
      </c>
      <c r="L136" s="17">
        <v>25.212116000000002</v>
      </c>
      <c r="M136" s="17">
        <v>26.425415000000001</v>
      </c>
      <c r="N136" s="17">
        <v>27.686669999999999</v>
      </c>
      <c r="O136" s="17">
        <v>29.005709</v>
      </c>
      <c r="P136" s="17">
        <v>30.404121</v>
      </c>
      <c r="Q136" s="17">
        <v>31.932928</v>
      </c>
      <c r="R136" s="17">
        <v>33.509613000000002</v>
      </c>
      <c r="S136" s="17">
        <v>35.173828</v>
      </c>
      <c r="T136" s="17">
        <v>36.914501000000001</v>
      </c>
      <c r="U136" s="17">
        <v>38.743011000000003</v>
      </c>
      <c r="V136" s="17">
        <v>40.685184</v>
      </c>
      <c r="W136" s="17">
        <v>42.713520000000003</v>
      </c>
      <c r="X136" s="17">
        <v>44.840260000000001</v>
      </c>
      <c r="Y136" s="17">
        <v>47.065437000000003</v>
      </c>
      <c r="Z136" s="17">
        <v>49.395617999999999</v>
      </c>
      <c r="AA136" s="17">
        <v>51.833862000000003</v>
      </c>
      <c r="AB136" s="17">
        <v>54.372452000000003</v>
      </c>
      <c r="AC136" s="17">
        <v>57.004081999999997</v>
      </c>
      <c r="AD136" s="17">
        <v>59.765762000000002</v>
      </c>
      <c r="AE136" s="17">
        <v>62.703693000000001</v>
      </c>
      <c r="AF136" s="15">
        <v>6.6586999999999993E-2</v>
      </c>
    </row>
    <row r="137" spans="1:32" ht="15" customHeight="1" x14ac:dyDescent="0.25">
      <c r="A137" s="4" t="s">
        <v>203</v>
      </c>
      <c r="B137" s="13" t="s">
        <v>151</v>
      </c>
      <c r="C137" s="17">
        <v>4</v>
      </c>
      <c r="D137" s="17">
        <v>9</v>
      </c>
      <c r="E137" s="17">
        <v>7.7013809999999996</v>
      </c>
      <c r="F137" s="17">
        <v>8.0821719999999999</v>
      </c>
      <c r="G137" s="17">
        <v>8.5106459999999995</v>
      </c>
      <c r="H137" s="17">
        <v>8.9524369999999998</v>
      </c>
      <c r="I137" s="17">
        <v>9.4035220000000006</v>
      </c>
      <c r="J137" s="17">
        <v>9.866657</v>
      </c>
      <c r="K137" s="17">
        <v>10.342426</v>
      </c>
      <c r="L137" s="17">
        <v>10.850784000000001</v>
      </c>
      <c r="M137" s="17">
        <v>11.372964</v>
      </c>
      <c r="N137" s="17">
        <v>11.915782999999999</v>
      </c>
      <c r="O137" s="17">
        <v>12.483468999999999</v>
      </c>
      <c r="P137" s="17">
        <v>13.085317999999999</v>
      </c>
      <c r="Q137" s="17">
        <v>13.743287</v>
      </c>
      <c r="R137" s="17">
        <v>14.421858</v>
      </c>
      <c r="S137" s="17">
        <v>15.138104</v>
      </c>
      <c r="T137" s="17">
        <v>15.887252</v>
      </c>
      <c r="U137" s="17">
        <v>16.674208</v>
      </c>
      <c r="V137" s="17">
        <v>17.510078</v>
      </c>
      <c r="W137" s="17">
        <v>18.383036000000001</v>
      </c>
      <c r="X137" s="17">
        <v>19.29834</v>
      </c>
      <c r="Y137" s="17">
        <v>20.256011999999998</v>
      </c>
      <c r="Z137" s="17">
        <v>21.258873000000001</v>
      </c>
      <c r="AA137" s="17">
        <v>22.308244999999999</v>
      </c>
      <c r="AB137" s="17">
        <v>23.400803</v>
      </c>
      <c r="AC137" s="17">
        <v>24.533404999999998</v>
      </c>
      <c r="AD137" s="17">
        <v>25.721972999999998</v>
      </c>
      <c r="AE137" s="17">
        <v>26.986401000000001</v>
      </c>
      <c r="AF137" s="15">
        <v>4.1508999999999997E-2</v>
      </c>
    </row>
    <row r="138" spans="1:32" ht="15" customHeight="1" x14ac:dyDescent="0.25">
      <c r="A138" s="4" t="s">
        <v>204</v>
      </c>
      <c r="B138" s="13" t="s">
        <v>153</v>
      </c>
      <c r="C138" s="17">
        <v>15</v>
      </c>
      <c r="D138" s="17">
        <v>7</v>
      </c>
      <c r="E138" s="17">
        <v>18.347405999999999</v>
      </c>
      <c r="F138" s="17">
        <v>19.254587000000001</v>
      </c>
      <c r="G138" s="17">
        <v>20.275362000000001</v>
      </c>
      <c r="H138" s="17">
        <v>21.327867999999999</v>
      </c>
      <c r="I138" s="17">
        <v>22.402509999999999</v>
      </c>
      <c r="J138" s="17">
        <v>23.505859000000001</v>
      </c>
      <c r="K138" s="17">
        <v>24.639310999999999</v>
      </c>
      <c r="L138" s="17">
        <v>25.850397000000001</v>
      </c>
      <c r="M138" s="17">
        <v>27.094414</v>
      </c>
      <c r="N138" s="17">
        <v>28.387599999999999</v>
      </c>
      <c r="O138" s="17">
        <v>29.740031999999999</v>
      </c>
      <c r="P138" s="17">
        <v>31.173845</v>
      </c>
      <c r="Q138" s="17">
        <v>32.741356000000003</v>
      </c>
      <c r="R138" s="17">
        <v>34.357956000000001</v>
      </c>
      <c r="S138" s="17">
        <v>36.064304</v>
      </c>
      <c r="T138" s="17">
        <v>37.849044999999997</v>
      </c>
      <c r="U138" s="17">
        <v>39.723846000000002</v>
      </c>
      <c r="V138" s="17">
        <v>41.715187</v>
      </c>
      <c r="W138" s="17">
        <v>43.794876000000002</v>
      </c>
      <c r="X138" s="17">
        <v>45.975456000000001</v>
      </c>
      <c r="Y138" s="17">
        <v>48.256968999999998</v>
      </c>
      <c r="Z138" s="17">
        <v>50.646141</v>
      </c>
      <c r="AA138" s="17">
        <v>53.146113999999997</v>
      </c>
      <c r="AB138" s="17">
        <v>55.748973999999997</v>
      </c>
      <c r="AC138" s="17">
        <v>58.447226999999998</v>
      </c>
      <c r="AD138" s="17">
        <v>61.278820000000003</v>
      </c>
      <c r="AE138" s="17">
        <v>64.291129999999995</v>
      </c>
      <c r="AF138" s="15">
        <v>8.5597000000000006E-2</v>
      </c>
    </row>
    <row r="139" spans="1:32" ht="15" customHeight="1" x14ac:dyDescent="0.25">
      <c r="A139" s="4" t="s">
        <v>205</v>
      </c>
      <c r="B139" s="13" t="s">
        <v>165</v>
      </c>
      <c r="C139" s="17">
        <v>103</v>
      </c>
      <c r="D139" s="17">
        <v>77</v>
      </c>
      <c r="E139" s="17">
        <v>109.57416499999999</v>
      </c>
      <c r="F139" s="17">
        <v>114.75913199999999</v>
      </c>
      <c r="G139" s="17">
        <v>120.33197</v>
      </c>
      <c r="H139" s="17">
        <v>125.90155</v>
      </c>
      <c r="I139" s="17">
        <v>131.327393</v>
      </c>
      <c r="J139" s="17">
        <v>136.88798499999999</v>
      </c>
      <c r="K139" s="17">
        <v>142.803406</v>
      </c>
      <c r="L139" s="17">
        <v>149.01930200000001</v>
      </c>
      <c r="M139" s="17">
        <v>155.28338600000001</v>
      </c>
      <c r="N139" s="17">
        <v>161.79774499999999</v>
      </c>
      <c r="O139" s="17">
        <v>168.45465100000001</v>
      </c>
      <c r="P139" s="17">
        <v>175.24337800000001</v>
      </c>
      <c r="Q139" s="17">
        <v>182.20120199999999</v>
      </c>
      <c r="R139" s="17">
        <v>189.157318</v>
      </c>
      <c r="S139" s="17">
        <v>196.088562</v>
      </c>
      <c r="T139" s="17">
        <v>203.17944299999999</v>
      </c>
      <c r="U139" s="17">
        <v>210.74232499999999</v>
      </c>
      <c r="V139" s="17">
        <v>218.63511700000001</v>
      </c>
      <c r="W139" s="17">
        <v>226.515244</v>
      </c>
      <c r="X139" s="17">
        <v>234.42434700000001</v>
      </c>
      <c r="Y139" s="17">
        <v>242.551514</v>
      </c>
      <c r="Z139" s="17">
        <v>250.86483799999999</v>
      </c>
      <c r="AA139" s="17">
        <v>259.342285</v>
      </c>
      <c r="AB139" s="17">
        <v>267.76788299999998</v>
      </c>
      <c r="AC139" s="17">
        <v>275.98406999999997</v>
      </c>
      <c r="AD139" s="17">
        <v>285.063354</v>
      </c>
      <c r="AE139" s="17">
        <v>294.523956</v>
      </c>
      <c r="AF139" s="15">
        <v>5.0942000000000001E-2</v>
      </c>
    </row>
    <row r="140" spans="1:32" ht="15" customHeight="1" x14ac:dyDescent="0.25">
      <c r="A140" s="4" t="s">
        <v>206</v>
      </c>
      <c r="B140" s="13" t="s">
        <v>149</v>
      </c>
      <c r="C140" s="17">
        <v>49</v>
      </c>
      <c r="D140" s="17">
        <v>30</v>
      </c>
      <c r="E140" s="17">
        <v>55.568161000000003</v>
      </c>
      <c r="F140" s="17">
        <v>58.197600999999999</v>
      </c>
      <c r="G140" s="17">
        <v>61.023746000000003</v>
      </c>
      <c r="H140" s="17">
        <v>63.848239999999997</v>
      </c>
      <c r="I140" s="17">
        <v>66.599838000000005</v>
      </c>
      <c r="J140" s="17">
        <v>69.419776999999996</v>
      </c>
      <c r="K140" s="17">
        <v>72.419646999999998</v>
      </c>
      <c r="L140" s="17">
        <v>75.571906999999996</v>
      </c>
      <c r="M140" s="17">
        <v>78.748596000000006</v>
      </c>
      <c r="N140" s="17">
        <v>82.052222999999998</v>
      </c>
      <c r="O140" s="17">
        <v>85.428116000000003</v>
      </c>
      <c r="P140" s="17">
        <v>88.870872000000006</v>
      </c>
      <c r="Q140" s="17">
        <v>92.399383999999998</v>
      </c>
      <c r="R140" s="17">
        <v>95.927025</v>
      </c>
      <c r="S140" s="17">
        <v>99.442062000000007</v>
      </c>
      <c r="T140" s="17">
        <v>103.038048</v>
      </c>
      <c r="U140" s="17">
        <v>106.87339799999999</v>
      </c>
      <c r="V140" s="17">
        <v>110.876053</v>
      </c>
      <c r="W140" s="17">
        <v>114.872292</v>
      </c>
      <c r="X140" s="17">
        <v>118.883217</v>
      </c>
      <c r="Y140" s="17">
        <v>123.004738</v>
      </c>
      <c r="Z140" s="17">
        <v>127.220657</v>
      </c>
      <c r="AA140" s="17">
        <v>131.51982100000001</v>
      </c>
      <c r="AB140" s="17">
        <v>135.792664</v>
      </c>
      <c r="AC140" s="17">
        <v>139.95931999999999</v>
      </c>
      <c r="AD140" s="17">
        <v>144.56369000000001</v>
      </c>
      <c r="AE140" s="17">
        <v>149.36144999999999</v>
      </c>
      <c r="AF140" s="15">
        <v>6.1254000000000003E-2</v>
      </c>
    </row>
    <row r="141" spans="1:32" ht="15" customHeight="1" x14ac:dyDescent="0.25">
      <c r="A141" s="4" t="s">
        <v>207</v>
      </c>
      <c r="B141" s="13" t="s">
        <v>151</v>
      </c>
      <c r="C141" s="17">
        <v>49</v>
      </c>
      <c r="D141" s="17">
        <v>46</v>
      </c>
      <c r="E141" s="17">
        <v>45.302559000000002</v>
      </c>
      <c r="F141" s="17">
        <v>47.446238999999998</v>
      </c>
      <c r="G141" s="17">
        <v>49.750286000000003</v>
      </c>
      <c r="H141" s="17">
        <v>52.052982</v>
      </c>
      <c r="I141" s="17">
        <v>54.296256999999997</v>
      </c>
      <c r="J141" s="17">
        <v>56.595238000000002</v>
      </c>
      <c r="K141" s="17">
        <v>59.040916000000003</v>
      </c>
      <c r="L141" s="17">
        <v>61.610832000000002</v>
      </c>
      <c r="M141" s="17">
        <v>64.200667999999993</v>
      </c>
      <c r="N141" s="17">
        <v>66.893981999999994</v>
      </c>
      <c r="O141" s="17">
        <v>69.646216999999993</v>
      </c>
      <c r="P141" s="17">
        <v>72.452965000000006</v>
      </c>
      <c r="Q141" s="17">
        <v>75.329612999999995</v>
      </c>
      <c r="R141" s="17">
        <v>78.205566000000005</v>
      </c>
      <c r="S141" s="17">
        <v>81.071242999999996</v>
      </c>
      <c r="T141" s="17">
        <v>84.002906999999993</v>
      </c>
      <c r="U141" s="17">
        <v>87.129722999999998</v>
      </c>
      <c r="V141" s="17">
        <v>90.392928999999995</v>
      </c>
      <c r="W141" s="17">
        <v>93.650902000000002</v>
      </c>
      <c r="X141" s="17">
        <v>96.920860000000005</v>
      </c>
      <c r="Y141" s="17">
        <v>100.28095999999999</v>
      </c>
      <c r="Z141" s="17">
        <v>103.718048</v>
      </c>
      <c r="AA141" s="17">
        <v>107.222984</v>
      </c>
      <c r="AB141" s="17">
        <v>110.70648199999999</v>
      </c>
      <c r="AC141" s="17">
        <v>114.103386</v>
      </c>
      <c r="AD141" s="17">
        <v>117.857147</v>
      </c>
      <c r="AE141" s="17">
        <v>121.76857</v>
      </c>
      <c r="AF141" s="15">
        <v>3.6713000000000003E-2</v>
      </c>
    </row>
    <row r="142" spans="1:32" ht="15" customHeight="1" x14ac:dyDescent="0.25">
      <c r="A142" s="4" t="s">
        <v>208</v>
      </c>
      <c r="B142" s="13" t="s">
        <v>153</v>
      </c>
      <c r="C142" s="17">
        <v>5</v>
      </c>
      <c r="D142" s="17">
        <v>1</v>
      </c>
      <c r="E142" s="17">
        <v>8.7034470000000006</v>
      </c>
      <c r="F142" s="17">
        <v>9.1152870000000004</v>
      </c>
      <c r="G142" s="17">
        <v>9.5579370000000008</v>
      </c>
      <c r="H142" s="17">
        <v>10.000327</v>
      </c>
      <c r="I142" s="17">
        <v>10.431300999999999</v>
      </c>
      <c r="J142" s="17">
        <v>10.872977000000001</v>
      </c>
      <c r="K142" s="17">
        <v>11.342836</v>
      </c>
      <c r="L142" s="17">
        <v>11.836563999999999</v>
      </c>
      <c r="M142" s="17">
        <v>12.334118999999999</v>
      </c>
      <c r="N142" s="17">
        <v>12.851554</v>
      </c>
      <c r="O142" s="17">
        <v>13.380307</v>
      </c>
      <c r="P142" s="17">
        <v>13.919536000000001</v>
      </c>
      <c r="Q142" s="17">
        <v>14.472192</v>
      </c>
      <c r="R142" s="17">
        <v>15.024715</v>
      </c>
      <c r="S142" s="17">
        <v>15.575263</v>
      </c>
      <c r="T142" s="17">
        <v>16.138490999999998</v>
      </c>
      <c r="U142" s="17">
        <v>16.739208000000001</v>
      </c>
      <c r="V142" s="17">
        <v>17.366129000000001</v>
      </c>
      <c r="W142" s="17">
        <v>17.992045999999998</v>
      </c>
      <c r="X142" s="17">
        <v>18.620263999999999</v>
      </c>
      <c r="Y142" s="17">
        <v>19.265799999999999</v>
      </c>
      <c r="Z142" s="17">
        <v>19.926127999999999</v>
      </c>
      <c r="AA142" s="17">
        <v>20.599488999999998</v>
      </c>
      <c r="AB142" s="17">
        <v>21.268733999999998</v>
      </c>
      <c r="AC142" s="17">
        <v>21.921341000000002</v>
      </c>
      <c r="AD142" s="17">
        <v>22.642506000000001</v>
      </c>
      <c r="AE142" s="17">
        <v>23.393962999999999</v>
      </c>
      <c r="AF142" s="15">
        <v>0.123848</v>
      </c>
    </row>
    <row r="143" spans="1:32" ht="15" customHeight="1" x14ac:dyDescent="0.25">
      <c r="A143" s="4" t="s">
        <v>209</v>
      </c>
      <c r="B143" s="13" t="s">
        <v>167</v>
      </c>
      <c r="C143" s="17">
        <v>55</v>
      </c>
      <c r="D143" s="17">
        <v>60</v>
      </c>
      <c r="E143" s="17">
        <v>38.352108000000001</v>
      </c>
      <c r="F143" s="17">
        <v>39.753619999999998</v>
      </c>
      <c r="G143" s="17">
        <v>41.217880000000001</v>
      </c>
      <c r="H143" s="17">
        <v>42.497748999999999</v>
      </c>
      <c r="I143" s="17">
        <v>43.906593000000001</v>
      </c>
      <c r="J143" s="17">
        <v>45.414318000000002</v>
      </c>
      <c r="K143" s="17">
        <v>47.004303</v>
      </c>
      <c r="L143" s="17">
        <v>48.691105</v>
      </c>
      <c r="M143" s="17">
        <v>50.343772999999999</v>
      </c>
      <c r="N143" s="17">
        <v>52.009974999999997</v>
      </c>
      <c r="O143" s="17">
        <v>53.579163000000001</v>
      </c>
      <c r="P143" s="17">
        <v>55.091014999999999</v>
      </c>
      <c r="Q143" s="17">
        <v>56.623722000000001</v>
      </c>
      <c r="R143" s="17">
        <v>58.181033999999997</v>
      </c>
      <c r="S143" s="17">
        <v>59.775795000000002</v>
      </c>
      <c r="T143" s="17">
        <v>61.270358999999999</v>
      </c>
      <c r="U143" s="17">
        <v>62.874015999999997</v>
      </c>
      <c r="V143" s="17">
        <v>64.590271000000001</v>
      </c>
      <c r="W143" s="17">
        <v>66.341721000000007</v>
      </c>
      <c r="X143" s="17">
        <v>68.138710000000003</v>
      </c>
      <c r="Y143" s="17">
        <v>69.874015999999997</v>
      </c>
      <c r="Z143" s="17">
        <v>71.506507999999997</v>
      </c>
      <c r="AA143" s="17">
        <v>73.063095000000004</v>
      </c>
      <c r="AB143" s="17">
        <v>74.434546999999995</v>
      </c>
      <c r="AC143" s="17">
        <v>75.569626</v>
      </c>
      <c r="AD143" s="17">
        <v>76.864097999999998</v>
      </c>
      <c r="AE143" s="17">
        <v>78.350662</v>
      </c>
      <c r="AF143" s="15">
        <v>9.9319999999999999E-3</v>
      </c>
    </row>
    <row r="144" spans="1:32" ht="15" customHeight="1" x14ac:dyDescent="0.25">
      <c r="A144" s="4" t="s">
        <v>210</v>
      </c>
      <c r="B144" s="13" t="s">
        <v>149</v>
      </c>
      <c r="C144" s="17">
        <v>20</v>
      </c>
      <c r="D144" s="17">
        <v>33</v>
      </c>
      <c r="E144" s="17">
        <v>22.24654</v>
      </c>
      <c r="F144" s="17">
        <v>23.059501999999998</v>
      </c>
      <c r="G144" s="17">
        <v>23.908861000000002</v>
      </c>
      <c r="H144" s="17">
        <v>24.651264000000001</v>
      </c>
      <c r="I144" s="17">
        <v>25.468477</v>
      </c>
      <c r="J144" s="17">
        <v>26.343050000000002</v>
      </c>
      <c r="K144" s="17">
        <v>27.265335</v>
      </c>
      <c r="L144" s="17">
        <v>28.243781999999999</v>
      </c>
      <c r="M144" s="17">
        <v>29.202428999999999</v>
      </c>
      <c r="N144" s="17">
        <v>30.168928000000001</v>
      </c>
      <c r="O144" s="17">
        <v>31.079151</v>
      </c>
      <c r="P144" s="17">
        <v>31.956118</v>
      </c>
      <c r="Q144" s="17">
        <v>32.845180999999997</v>
      </c>
      <c r="R144" s="17">
        <v>33.748516000000002</v>
      </c>
      <c r="S144" s="17">
        <v>34.673572999999998</v>
      </c>
      <c r="T144" s="17">
        <v>35.540512</v>
      </c>
      <c r="U144" s="17">
        <v>36.470730000000003</v>
      </c>
      <c r="V144" s="17">
        <v>37.466259000000001</v>
      </c>
      <c r="W144" s="17">
        <v>38.482208</v>
      </c>
      <c r="X144" s="17">
        <v>39.524569999999997</v>
      </c>
      <c r="Y144" s="17">
        <v>40.531154999999998</v>
      </c>
      <c r="Z144" s="17">
        <v>41.478096000000001</v>
      </c>
      <c r="AA144" s="17">
        <v>42.381008000000001</v>
      </c>
      <c r="AB144" s="17">
        <v>43.176537000000003</v>
      </c>
      <c r="AC144" s="17">
        <v>43.834949000000002</v>
      </c>
      <c r="AD144" s="17">
        <v>44.585819000000001</v>
      </c>
      <c r="AE144" s="17">
        <v>45.448120000000003</v>
      </c>
      <c r="AF144" s="15">
        <v>1.1925E-2</v>
      </c>
    </row>
    <row r="145" spans="1:32" ht="15" customHeight="1" x14ac:dyDescent="0.25">
      <c r="A145" s="4" t="s">
        <v>211</v>
      </c>
      <c r="B145" s="13" t="s">
        <v>151</v>
      </c>
      <c r="C145" s="17">
        <v>14</v>
      </c>
      <c r="D145" s="17">
        <v>9</v>
      </c>
      <c r="E145" s="17">
        <v>5.098166</v>
      </c>
      <c r="F145" s="17">
        <v>5.2844699999999998</v>
      </c>
      <c r="G145" s="17">
        <v>5.479114</v>
      </c>
      <c r="H145" s="17">
        <v>5.6492490000000002</v>
      </c>
      <c r="I145" s="17">
        <v>5.8365260000000001</v>
      </c>
      <c r="J145" s="17">
        <v>6.0369489999999999</v>
      </c>
      <c r="K145" s="17">
        <v>6.2483069999999996</v>
      </c>
      <c r="L145" s="17">
        <v>6.4725339999999996</v>
      </c>
      <c r="M145" s="17">
        <v>6.6922230000000003</v>
      </c>
      <c r="N145" s="17">
        <v>6.9137130000000004</v>
      </c>
      <c r="O145" s="17">
        <v>7.122306</v>
      </c>
      <c r="P145" s="17">
        <v>7.323277</v>
      </c>
      <c r="Q145" s="17">
        <v>7.5270200000000003</v>
      </c>
      <c r="R145" s="17">
        <v>7.7340350000000004</v>
      </c>
      <c r="S145" s="17">
        <v>7.946027</v>
      </c>
      <c r="T145" s="17">
        <v>8.1447009999999995</v>
      </c>
      <c r="U145" s="17">
        <v>8.3578759999999992</v>
      </c>
      <c r="V145" s="17">
        <v>8.5860190000000003</v>
      </c>
      <c r="W145" s="17">
        <v>8.8188399999999998</v>
      </c>
      <c r="X145" s="17">
        <v>9.0577140000000007</v>
      </c>
      <c r="Y145" s="17">
        <v>9.2883890000000005</v>
      </c>
      <c r="Z145" s="17">
        <v>9.5053970000000003</v>
      </c>
      <c r="AA145" s="17">
        <v>9.7123150000000003</v>
      </c>
      <c r="AB145" s="17">
        <v>9.8946229999999993</v>
      </c>
      <c r="AC145" s="17">
        <v>10.045508999999999</v>
      </c>
      <c r="AD145" s="17">
        <v>10.217585</v>
      </c>
      <c r="AE145" s="17">
        <v>10.415195000000001</v>
      </c>
      <c r="AF145" s="15">
        <v>5.424E-3</v>
      </c>
    </row>
    <row r="146" spans="1:32" ht="15" customHeight="1" x14ac:dyDescent="0.25">
      <c r="A146" s="4" t="s">
        <v>212</v>
      </c>
      <c r="B146" s="13" t="s">
        <v>153</v>
      </c>
      <c r="C146" s="17">
        <v>21</v>
      </c>
      <c r="D146" s="17">
        <v>18</v>
      </c>
      <c r="E146" s="17">
        <v>11.007401</v>
      </c>
      <c r="F146" s="17">
        <v>11.409648000000001</v>
      </c>
      <c r="G146" s="17">
        <v>11.829905999999999</v>
      </c>
      <c r="H146" s="17">
        <v>12.197239</v>
      </c>
      <c r="I146" s="17">
        <v>12.601589000000001</v>
      </c>
      <c r="J146" s="17">
        <v>13.034322</v>
      </c>
      <c r="K146" s="17">
        <v>13.490663</v>
      </c>
      <c r="L146" s="17">
        <v>13.974788999999999</v>
      </c>
      <c r="M146" s="17">
        <v>14.449118</v>
      </c>
      <c r="N146" s="17">
        <v>14.927334</v>
      </c>
      <c r="O146" s="17">
        <v>15.377706</v>
      </c>
      <c r="P146" s="17">
        <v>15.81162</v>
      </c>
      <c r="Q146" s="17">
        <v>16.251522000000001</v>
      </c>
      <c r="R146" s="17">
        <v>16.698483</v>
      </c>
      <c r="S146" s="17">
        <v>17.156195</v>
      </c>
      <c r="T146" s="17">
        <v>17.585148</v>
      </c>
      <c r="U146" s="17">
        <v>18.045411999999999</v>
      </c>
      <c r="V146" s="17">
        <v>18.537991999999999</v>
      </c>
      <c r="W146" s="17">
        <v>19.040676000000001</v>
      </c>
      <c r="X146" s="17">
        <v>19.556426999999999</v>
      </c>
      <c r="Y146" s="17">
        <v>20.054476000000001</v>
      </c>
      <c r="Z146" s="17">
        <v>20.523015999999998</v>
      </c>
      <c r="AA146" s="17">
        <v>20.96977</v>
      </c>
      <c r="AB146" s="17">
        <v>21.363388</v>
      </c>
      <c r="AC146" s="17">
        <v>21.689167000000001</v>
      </c>
      <c r="AD146" s="17">
        <v>22.060692</v>
      </c>
      <c r="AE146" s="17">
        <v>22.487348999999998</v>
      </c>
      <c r="AF146" s="15">
        <v>8.2780000000000006E-3</v>
      </c>
    </row>
    <row r="147" spans="1:32" ht="15" customHeight="1" x14ac:dyDescent="0.25">
      <c r="A147" s="4" t="s">
        <v>213</v>
      </c>
      <c r="B147" s="13" t="s">
        <v>169</v>
      </c>
      <c r="C147" s="17">
        <v>263</v>
      </c>
      <c r="D147" s="17">
        <v>307</v>
      </c>
      <c r="E147" s="17">
        <v>294.140717</v>
      </c>
      <c r="F147" s="17">
        <v>314.74392699999999</v>
      </c>
      <c r="G147" s="17">
        <v>337.45996100000002</v>
      </c>
      <c r="H147" s="17">
        <v>361.31985500000002</v>
      </c>
      <c r="I147" s="17">
        <v>384.335419</v>
      </c>
      <c r="J147" s="17">
        <v>407.46618699999999</v>
      </c>
      <c r="K147" s="17">
        <v>430.68945300000001</v>
      </c>
      <c r="L147" s="17">
        <v>454.92773399999999</v>
      </c>
      <c r="M147" s="17">
        <v>480.81298800000002</v>
      </c>
      <c r="N147" s="17">
        <v>508.44534299999998</v>
      </c>
      <c r="O147" s="17">
        <v>538.48168899999996</v>
      </c>
      <c r="P147" s="17">
        <v>569.62841800000001</v>
      </c>
      <c r="Q147" s="17">
        <v>602.21569799999997</v>
      </c>
      <c r="R147" s="17">
        <v>636.52710000000002</v>
      </c>
      <c r="S147" s="17">
        <v>671.27362100000005</v>
      </c>
      <c r="T147" s="17">
        <v>707.346497</v>
      </c>
      <c r="U147" s="17">
        <v>743.23974599999997</v>
      </c>
      <c r="V147" s="17">
        <v>781.00231900000006</v>
      </c>
      <c r="W147" s="17">
        <v>817.87176499999998</v>
      </c>
      <c r="X147" s="17">
        <v>852.09198000000004</v>
      </c>
      <c r="Y147" s="17">
        <v>886.27801499999998</v>
      </c>
      <c r="Z147" s="17">
        <v>919.37640399999998</v>
      </c>
      <c r="AA147" s="17">
        <v>950.79455600000006</v>
      </c>
      <c r="AB147" s="17">
        <v>981.26428199999998</v>
      </c>
      <c r="AC147" s="17">
        <v>1004.184692</v>
      </c>
      <c r="AD147" s="17">
        <v>1031.5275879999999</v>
      </c>
      <c r="AE147" s="17">
        <v>1064.7463379999999</v>
      </c>
      <c r="AF147" s="15">
        <v>4.7137999999999999E-2</v>
      </c>
    </row>
    <row r="148" spans="1:32" ht="15" customHeight="1" x14ac:dyDescent="0.25">
      <c r="A148" s="4" t="s">
        <v>214</v>
      </c>
      <c r="B148" s="13" t="s">
        <v>149</v>
      </c>
      <c r="C148" s="17">
        <v>194</v>
      </c>
      <c r="D148" s="17">
        <v>235</v>
      </c>
      <c r="E148" s="17">
        <v>229.02371199999999</v>
      </c>
      <c r="F148" s="17">
        <v>245.065765</v>
      </c>
      <c r="G148" s="17">
        <v>262.75289900000001</v>
      </c>
      <c r="H148" s="17">
        <v>281.33068800000001</v>
      </c>
      <c r="I148" s="17">
        <v>299.25106799999998</v>
      </c>
      <c r="J148" s="17">
        <v>317.26110799999998</v>
      </c>
      <c r="K148" s="17">
        <v>335.343231</v>
      </c>
      <c r="L148" s="17">
        <v>354.21563700000002</v>
      </c>
      <c r="M148" s="17">
        <v>374.37039199999998</v>
      </c>
      <c r="N148" s="17">
        <v>395.885468</v>
      </c>
      <c r="O148" s="17">
        <v>419.27236900000003</v>
      </c>
      <c r="P148" s="17">
        <v>443.52377300000001</v>
      </c>
      <c r="Q148" s="17">
        <v>468.89688100000001</v>
      </c>
      <c r="R148" s="17">
        <v>495.61242700000003</v>
      </c>
      <c r="S148" s="17">
        <v>522.66674799999998</v>
      </c>
      <c r="T148" s="17">
        <v>550.753784</v>
      </c>
      <c r="U148" s="17">
        <v>578.70092799999998</v>
      </c>
      <c r="V148" s="17">
        <v>608.10369900000001</v>
      </c>
      <c r="W148" s="17">
        <v>636.81091300000003</v>
      </c>
      <c r="X148" s="17">
        <v>663.45544400000006</v>
      </c>
      <c r="Y148" s="17">
        <v>690.07336399999997</v>
      </c>
      <c r="Z148" s="17">
        <v>715.84442100000001</v>
      </c>
      <c r="AA148" s="17">
        <v>740.30718999999999</v>
      </c>
      <c r="AB148" s="17">
        <v>764.03149399999995</v>
      </c>
      <c r="AC148" s="17">
        <v>781.87780799999996</v>
      </c>
      <c r="AD148" s="17">
        <v>803.16754200000003</v>
      </c>
      <c r="AE148" s="17">
        <v>829.03228799999999</v>
      </c>
      <c r="AF148" s="15">
        <v>4.7799000000000001E-2</v>
      </c>
    </row>
    <row r="149" spans="1:32" ht="15" customHeight="1" x14ac:dyDescent="0.25">
      <c r="A149" s="4" t="s">
        <v>215</v>
      </c>
      <c r="B149" s="13" t="s">
        <v>151</v>
      </c>
      <c r="C149" s="17">
        <v>42</v>
      </c>
      <c r="D149" s="17">
        <v>57</v>
      </c>
      <c r="E149" s="17">
        <v>38.624538000000001</v>
      </c>
      <c r="F149" s="17">
        <v>41.330008999999997</v>
      </c>
      <c r="G149" s="17">
        <v>44.312922999999998</v>
      </c>
      <c r="H149" s="17">
        <v>47.446041000000001</v>
      </c>
      <c r="I149" s="17">
        <v>50.468288000000001</v>
      </c>
      <c r="J149" s="17">
        <v>53.505661000000003</v>
      </c>
      <c r="K149" s="17">
        <v>56.55518</v>
      </c>
      <c r="L149" s="17">
        <v>59.737988000000001</v>
      </c>
      <c r="M149" s="17">
        <v>63.137058000000003</v>
      </c>
      <c r="N149" s="17">
        <v>66.765556000000004</v>
      </c>
      <c r="O149" s="17">
        <v>70.709723999999994</v>
      </c>
      <c r="P149" s="17">
        <v>74.799689999999998</v>
      </c>
      <c r="Q149" s="17">
        <v>79.078827000000004</v>
      </c>
      <c r="R149" s="17">
        <v>83.584366000000003</v>
      </c>
      <c r="S149" s="17">
        <v>88.147048999999996</v>
      </c>
      <c r="T149" s="17">
        <v>92.883895999999993</v>
      </c>
      <c r="U149" s="17">
        <v>97.597137000000004</v>
      </c>
      <c r="V149" s="17">
        <v>102.55587</v>
      </c>
      <c r="W149" s="17">
        <v>107.397316</v>
      </c>
      <c r="X149" s="17">
        <v>111.890869</v>
      </c>
      <c r="Y149" s="17">
        <v>116.37994399999999</v>
      </c>
      <c r="Z149" s="17">
        <v>120.726204</v>
      </c>
      <c r="AA149" s="17">
        <v>124.85180699999999</v>
      </c>
      <c r="AB149" s="17">
        <v>128.85287500000001</v>
      </c>
      <c r="AC149" s="17">
        <v>131.86264</v>
      </c>
      <c r="AD149" s="17">
        <v>135.453125</v>
      </c>
      <c r="AE149" s="17">
        <v>139.81518600000001</v>
      </c>
      <c r="AF149" s="15">
        <v>3.3791000000000002E-2</v>
      </c>
    </row>
    <row r="150" spans="1:32" ht="15" customHeight="1" x14ac:dyDescent="0.25">
      <c r="A150" s="4" t="s">
        <v>216</v>
      </c>
      <c r="B150" s="13" t="s">
        <v>153</v>
      </c>
      <c r="C150" s="17">
        <v>27</v>
      </c>
      <c r="D150" s="17">
        <v>15</v>
      </c>
      <c r="E150" s="17">
        <v>26.492471999999999</v>
      </c>
      <c r="F150" s="17">
        <v>28.348147999999998</v>
      </c>
      <c r="G150" s="17">
        <v>30.394119</v>
      </c>
      <c r="H150" s="17">
        <v>32.543118</v>
      </c>
      <c r="I150" s="17">
        <v>34.616070000000001</v>
      </c>
      <c r="J150" s="17">
        <v>36.699393999999998</v>
      </c>
      <c r="K150" s="17">
        <v>38.791054000000003</v>
      </c>
      <c r="L150" s="17">
        <v>40.974133000000002</v>
      </c>
      <c r="M150" s="17">
        <v>43.305549999999997</v>
      </c>
      <c r="N150" s="17">
        <v>45.794322999999999</v>
      </c>
      <c r="O150" s="17">
        <v>48.499619000000003</v>
      </c>
      <c r="P150" s="17">
        <v>51.304912999999999</v>
      </c>
      <c r="Q150" s="17">
        <v>54.239964000000001</v>
      </c>
      <c r="R150" s="17">
        <v>57.330303000000001</v>
      </c>
      <c r="S150" s="17">
        <v>60.459831000000001</v>
      </c>
      <c r="T150" s="17">
        <v>63.708820000000003</v>
      </c>
      <c r="U150" s="17">
        <v>66.941627999999994</v>
      </c>
      <c r="V150" s="17">
        <v>70.342804000000001</v>
      </c>
      <c r="W150" s="17">
        <v>73.663535999999993</v>
      </c>
      <c r="X150" s="17">
        <v>76.745659000000003</v>
      </c>
      <c r="Y150" s="17">
        <v>79.824698999999995</v>
      </c>
      <c r="Z150" s="17">
        <v>82.805794000000006</v>
      </c>
      <c r="AA150" s="17">
        <v>85.635536000000002</v>
      </c>
      <c r="AB150" s="17">
        <v>88.379859999999994</v>
      </c>
      <c r="AC150" s="17">
        <v>90.444243999999998</v>
      </c>
      <c r="AD150" s="17">
        <v>92.906952000000004</v>
      </c>
      <c r="AE150" s="17">
        <v>95.898871999999997</v>
      </c>
      <c r="AF150" s="15">
        <v>7.1127999999999997E-2</v>
      </c>
    </row>
    <row r="151" spans="1:32" ht="15" customHeight="1" x14ac:dyDescent="0.25">
      <c r="A151" s="4" t="s">
        <v>217</v>
      </c>
      <c r="B151" s="13" t="s">
        <v>171</v>
      </c>
      <c r="C151" s="17">
        <v>84</v>
      </c>
      <c r="D151" s="17">
        <v>79</v>
      </c>
      <c r="E151" s="17">
        <v>65.861335999999994</v>
      </c>
      <c r="F151" s="17">
        <v>67.214088000000004</v>
      </c>
      <c r="G151" s="17">
        <v>68.469566</v>
      </c>
      <c r="H151" s="17">
        <v>69.879372000000004</v>
      </c>
      <c r="I151" s="17">
        <v>71.277664000000001</v>
      </c>
      <c r="J151" s="17">
        <v>72.614104999999995</v>
      </c>
      <c r="K151" s="17">
        <v>73.761359999999996</v>
      </c>
      <c r="L151" s="17">
        <v>74.867446999999999</v>
      </c>
      <c r="M151" s="17">
        <v>75.933509999999998</v>
      </c>
      <c r="N151" s="17">
        <v>77.152016000000003</v>
      </c>
      <c r="O151" s="17">
        <v>78.336960000000005</v>
      </c>
      <c r="P151" s="17">
        <v>79.463691999999995</v>
      </c>
      <c r="Q151" s="17">
        <v>80.467551999999998</v>
      </c>
      <c r="R151" s="17">
        <v>81.334457</v>
      </c>
      <c r="S151" s="17">
        <v>82.226471000000004</v>
      </c>
      <c r="T151" s="17">
        <v>82.936829000000003</v>
      </c>
      <c r="U151" s="17">
        <v>83.701285999999996</v>
      </c>
      <c r="V151" s="17">
        <v>84.438873000000001</v>
      </c>
      <c r="W151" s="17">
        <v>85.137726000000001</v>
      </c>
      <c r="X151" s="17">
        <v>85.873183999999995</v>
      </c>
      <c r="Y151" s="17">
        <v>86.485786000000004</v>
      </c>
      <c r="Z151" s="17">
        <v>87.048630000000003</v>
      </c>
      <c r="AA151" s="17">
        <v>87.539642000000001</v>
      </c>
      <c r="AB151" s="17">
        <v>87.907546999999994</v>
      </c>
      <c r="AC151" s="17">
        <v>88.157166000000004</v>
      </c>
      <c r="AD151" s="17">
        <v>88.628822</v>
      </c>
      <c r="AE151" s="17">
        <v>89.282494</v>
      </c>
      <c r="AF151" s="15">
        <v>4.542E-3</v>
      </c>
    </row>
    <row r="152" spans="1:32" ht="15" customHeight="1" x14ac:dyDescent="0.25">
      <c r="A152" s="4" t="s">
        <v>218</v>
      </c>
      <c r="B152" s="13" t="s">
        <v>149</v>
      </c>
      <c r="C152" s="17">
        <v>50</v>
      </c>
      <c r="D152" s="17">
        <v>49</v>
      </c>
      <c r="E152" s="17">
        <v>36.001373000000001</v>
      </c>
      <c r="F152" s="17">
        <v>36.740822000000001</v>
      </c>
      <c r="G152" s="17">
        <v>37.427093999999997</v>
      </c>
      <c r="H152" s="17">
        <v>38.197727</v>
      </c>
      <c r="I152" s="17">
        <v>38.962063000000001</v>
      </c>
      <c r="J152" s="17">
        <v>39.692596000000002</v>
      </c>
      <c r="K152" s="17">
        <v>40.319716999999997</v>
      </c>
      <c r="L152" s="17">
        <v>40.924332</v>
      </c>
      <c r="M152" s="17">
        <v>41.507064999999997</v>
      </c>
      <c r="N152" s="17">
        <v>42.173126000000003</v>
      </c>
      <c r="O152" s="17">
        <v>42.820843000000004</v>
      </c>
      <c r="P152" s="17">
        <v>43.436740999999998</v>
      </c>
      <c r="Q152" s="17">
        <v>43.985477000000003</v>
      </c>
      <c r="R152" s="17">
        <v>44.459347000000001</v>
      </c>
      <c r="S152" s="17">
        <v>44.946944999999999</v>
      </c>
      <c r="T152" s="17">
        <v>45.335239000000001</v>
      </c>
      <c r="U152" s="17">
        <v>45.753112999999999</v>
      </c>
      <c r="V152" s="17">
        <v>46.156295999999998</v>
      </c>
      <c r="W152" s="17">
        <v>46.538302999999999</v>
      </c>
      <c r="X152" s="17">
        <v>46.940327000000003</v>
      </c>
      <c r="Y152" s="17">
        <v>47.275191999999997</v>
      </c>
      <c r="Z152" s="17">
        <v>47.582850999999998</v>
      </c>
      <c r="AA152" s="17">
        <v>47.85125</v>
      </c>
      <c r="AB152" s="17">
        <v>48.052357000000001</v>
      </c>
      <c r="AC152" s="17">
        <v>48.188805000000002</v>
      </c>
      <c r="AD152" s="17">
        <v>48.446621</v>
      </c>
      <c r="AE152" s="17">
        <v>48.803932000000003</v>
      </c>
      <c r="AF152" s="15">
        <v>-1.4799999999999999E-4</v>
      </c>
    </row>
    <row r="153" spans="1:32" ht="15" customHeight="1" x14ac:dyDescent="0.25">
      <c r="A153" s="4" t="s">
        <v>219</v>
      </c>
      <c r="B153" s="13" t="s">
        <v>151</v>
      </c>
      <c r="C153" s="17">
        <v>30</v>
      </c>
      <c r="D153" s="17">
        <v>23</v>
      </c>
      <c r="E153" s="17">
        <v>23.083234999999998</v>
      </c>
      <c r="F153" s="17">
        <v>23.557352000000002</v>
      </c>
      <c r="G153" s="17">
        <v>23.997374000000001</v>
      </c>
      <c r="H153" s="17">
        <v>24.491482000000001</v>
      </c>
      <c r="I153" s="17">
        <v>24.981562</v>
      </c>
      <c r="J153" s="17">
        <v>25.449959</v>
      </c>
      <c r="K153" s="17">
        <v>25.852055</v>
      </c>
      <c r="L153" s="17">
        <v>26.239716999999999</v>
      </c>
      <c r="M153" s="17">
        <v>26.613351999999999</v>
      </c>
      <c r="N153" s="17">
        <v>27.040420999999998</v>
      </c>
      <c r="O153" s="17">
        <v>27.455718999999998</v>
      </c>
      <c r="P153" s="17">
        <v>27.850619999999999</v>
      </c>
      <c r="Q153" s="17">
        <v>28.202456999999999</v>
      </c>
      <c r="R153" s="17">
        <v>28.506288999999999</v>
      </c>
      <c r="S153" s="17">
        <v>28.818926000000001</v>
      </c>
      <c r="T153" s="17">
        <v>29.067893999999999</v>
      </c>
      <c r="U153" s="17">
        <v>29.335823000000001</v>
      </c>
      <c r="V153" s="17">
        <v>29.594332000000001</v>
      </c>
      <c r="W153" s="17">
        <v>29.839268000000001</v>
      </c>
      <c r="X153" s="17">
        <v>30.097034000000001</v>
      </c>
      <c r="Y153" s="17">
        <v>30.311741000000001</v>
      </c>
      <c r="Z153" s="17">
        <v>30.509004999999998</v>
      </c>
      <c r="AA153" s="17">
        <v>30.681097000000001</v>
      </c>
      <c r="AB153" s="17">
        <v>30.810043</v>
      </c>
      <c r="AC153" s="17">
        <v>30.89753</v>
      </c>
      <c r="AD153" s="17">
        <v>31.062836000000001</v>
      </c>
      <c r="AE153" s="17">
        <v>31.291937000000001</v>
      </c>
      <c r="AF153" s="15">
        <v>1.1468000000000001E-2</v>
      </c>
    </row>
    <row r="154" spans="1:32" ht="15" customHeight="1" x14ac:dyDescent="0.25">
      <c r="A154" s="4" t="s">
        <v>220</v>
      </c>
      <c r="B154" s="13" t="s">
        <v>153</v>
      </c>
      <c r="C154" s="17">
        <v>4</v>
      </c>
      <c r="D154" s="17">
        <v>7</v>
      </c>
      <c r="E154" s="17">
        <v>6.7767289999999996</v>
      </c>
      <c r="F154" s="17">
        <v>6.9159199999999998</v>
      </c>
      <c r="G154" s="17">
        <v>7.0451009999999998</v>
      </c>
      <c r="H154" s="17">
        <v>7.1901599999999997</v>
      </c>
      <c r="I154" s="17">
        <v>7.3340350000000001</v>
      </c>
      <c r="J154" s="17">
        <v>7.4715480000000003</v>
      </c>
      <c r="K154" s="17">
        <v>7.589594</v>
      </c>
      <c r="L154" s="17">
        <v>7.7034029999999998</v>
      </c>
      <c r="M154" s="17">
        <v>7.8130940000000004</v>
      </c>
      <c r="N154" s="17">
        <v>7.9384709999999998</v>
      </c>
      <c r="O154" s="17">
        <v>8.0603940000000005</v>
      </c>
      <c r="P154" s="17">
        <v>8.1763290000000008</v>
      </c>
      <c r="Q154" s="17">
        <v>8.2796190000000003</v>
      </c>
      <c r="R154" s="17">
        <v>8.3688179999999992</v>
      </c>
      <c r="S154" s="17">
        <v>8.4606030000000008</v>
      </c>
      <c r="T154" s="17">
        <v>8.5336929999999995</v>
      </c>
      <c r="U154" s="17">
        <v>8.6123510000000003</v>
      </c>
      <c r="V154" s="17">
        <v>8.6882439999999992</v>
      </c>
      <c r="W154" s="17">
        <v>8.7601519999999997</v>
      </c>
      <c r="X154" s="17">
        <v>8.8358270000000001</v>
      </c>
      <c r="Y154" s="17">
        <v>8.8988589999999999</v>
      </c>
      <c r="Z154" s="17">
        <v>8.9567720000000008</v>
      </c>
      <c r="AA154" s="17">
        <v>9.0072949999999992</v>
      </c>
      <c r="AB154" s="17">
        <v>9.0451499999999996</v>
      </c>
      <c r="AC154" s="17">
        <v>9.0708339999999996</v>
      </c>
      <c r="AD154" s="17">
        <v>9.1193639999999991</v>
      </c>
      <c r="AE154" s="17">
        <v>9.1866240000000001</v>
      </c>
      <c r="AF154" s="15">
        <v>1.0119E-2</v>
      </c>
    </row>
    <row r="155" spans="1:32" ht="15" customHeight="1" x14ac:dyDescent="0.25">
      <c r="A155" s="4" t="s">
        <v>221</v>
      </c>
      <c r="B155" s="13" t="s">
        <v>173</v>
      </c>
      <c r="C155" s="17">
        <v>168</v>
      </c>
      <c r="D155" s="17">
        <v>220</v>
      </c>
      <c r="E155" s="17">
        <v>169.69438199999999</v>
      </c>
      <c r="F155" s="17">
        <v>178.77143899999999</v>
      </c>
      <c r="G155" s="17">
        <v>189.19970699999999</v>
      </c>
      <c r="H155" s="17">
        <v>200.01422099999999</v>
      </c>
      <c r="I155" s="17">
        <v>211.442093</v>
      </c>
      <c r="J155" s="17">
        <v>223.60446200000001</v>
      </c>
      <c r="K155" s="17">
        <v>236.14962800000001</v>
      </c>
      <c r="L155" s="17">
        <v>249.46313499999999</v>
      </c>
      <c r="M155" s="17">
        <v>263.31445300000001</v>
      </c>
      <c r="N155" s="17">
        <v>278.39874300000002</v>
      </c>
      <c r="O155" s="17">
        <v>293.83175699999998</v>
      </c>
      <c r="P155" s="17">
        <v>308.68945300000001</v>
      </c>
      <c r="Q155" s="17">
        <v>323.64367700000003</v>
      </c>
      <c r="R155" s="17">
        <v>339.11288500000001</v>
      </c>
      <c r="S155" s="17">
        <v>355.57568400000002</v>
      </c>
      <c r="T155" s="17">
        <v>371.86300699999998</v>
      </c>
      <c r="U155" s="17">
        <v>389.61279300000001</v>
      </c>
      <c r="V155" s="17">
        <v>407.961975</v>
      </c>
      <c r="W155" s="17">
        <v>426.308289</v>
      </c>
      <c r="X155" s="17">
        <v>445.55218500000001</v>
      </c>
      <c r="Y155" s="17">
        <v>465.34646600000002</v>
      </c>
      <c r="Z155" s="17">
        <v>485.53277600000001</v>
      </c>
      <c r="AA155" s="17">
        <v>506.62451199999998</v>
      </c>
      <c r="AB155" s="17">
        <v>527.87914999999998</v>
      </c>
      <c r="AC155" s="17">
        <v>548.93530299999998</v>
      </c>
      <c r="AD155" s="17">
        <v>573.66216999999995</v>
      </c>
      <c r="AE155" s="17">
        <v>599.04626499999995</v>
      </c>
      <c r="AF155" s="15">
        <v>3.7796999999999997E-2</v>
      </c>
    </row>
    <row r="156" spans="1:32" ht="15" customHeight="1" x14ac:dyDescent="0.25">
      <c r="A156" s="4" t="s">
        <v>222</v>
      </c>
      <c r="B156" s="13" t="s">
        <v>149</v>
      </c>
      <c r="C156" s="17">
        <v>121</v>
      </c>
      <c r="D156" s="17">
        <v>135</v>
      </c>
      <c r="E156" s="17">
        <v>109.30246699999999</v>
      </c>
      <c r="F156" s="17">
        <v>115.149124</v>
      </c>
      <c r="G156" s="17">
        <v>121.866119</v>
      </c>
      <c r="H156" s="17">
        <v>128.83189400000001</v>
      </c>
      <c r="I156" s="17">
        <v>136.19274899999999</v>
      </c>
      <c r="J156" s="17">
        <v>144.02668800000001</v>
      </c>
      <c r="K156" s="17">
        <v>152.10720800000001</v>
      </c>
      <c r="L156" s="17">
        <v>160.68261699999999</v>
      </c>
      <c r="M156" s="17">
        <v>169.60443100000001</v>
      </c>
      <c r="N156" s="17">
        <v>179.320435</v>
      </c>
      <c r="O156" s="17">
        <v>189.26106300000001</v>
      </c>
      <c r="P156" s="17">
        <v>198.83109999999999</v>
      </c>
      <c r="Q156" s="17">
        <v>208.46333300000001</v>
      </c>
      <c r="R156" s="17">
        <v>218.42726099999999</v>
      </c>
      <c r="S156" s="17">
        <v>229.031158</v>
      </c>
      <c r="T156" s="17">
        <v>239.522064</v>
      </c>
      <c r="U156" s="17">
        <v>250.954926</v>
      </c>
      <c r="V156" s="17">
        <v>262.77389499999998</v>
      </c>
      <c r="W156" s="17">
        <v>274.591003</v>
      </c>
      <c r="X156" s="17">
        <v>286.986267</v>
      </c>
      <c r="Y156" s="17">
        <v>299.73602299999999</v>
      </c>
      <c r="Z156" s="17">
        <v>312.73831200000001</v>
      </c>
      <c r="AA156" s="17">
        <v>326.32379200000003</v>
      </c>
      <c r="AB156" s="17">
        <v>340.01419099999998</v>
      </c>
      <c r="AC156" s="17">
        <v>353.57672100000002</v>
      </c>
      <c r="AD156" s="17">
        <v>369.50363199999998</v>
      </c>
      <c r="AE156" s="17">
        <v>385.853882</v>
      </c>
      <c r="AF156" s="15">
        <v>3.9662000000000003E-2</v>
      </c>
    </row>
    <row r="157" spans="1:32" ht="15" customHeight="1" x14ac:dyDescent="0.25">
      <c r="A157" s="4" t="s">
        <v>223</v>
      </c>
      <c r="B157" s="13" t="s">
        <v>151</v>
      </c>
      <c r="C157" s="17">
        <v>30</v>
      </c>
      <c r="D157" s="17">
        <v>50</v>
      </c>
      <c r="E157" s="17">
        <v>34.903305000000003</v>
      </c>
      <c r="F157" s="17">
        <v>36.770305999999998</v>
      </c>
      <c r="G157" s="17">
        <v>38.915230000000001</v>
      </c>
      <c r="H157" s="17">
        <v>41.139595</v>
      </c>
      <c r="I157" s="17">
        <v>43.490119999999997</v>
      </c>
      <c r="J157" s="17">
        <v>45.991711000000002</v>
      </c>
      <c r="K157" s="17">
        <v>48.572048000000002</v>
      </c>
      <c r="L157" s="17">
        <v>51.310412999999997</v>
      </c>
      <c r="M157" s="17">
        <v>54.159396999999998</v>
      </c>
      <c r="N157" s="17">
        <v>57.261977999999999</v>
      </c>
      <c r="O157" s="17">
        <v>60.436298000000001</v>
      </c>
      <c r="P157" s="17">
        <v>63.492283</v>
      </c>
      <c r="Q157" s="17">
        <v>66.568115000000006</v>
      </c>
      <c r="R157" s="17">
        <v>69.749877999999995</v>
      </c>
      <c r="S157" s="17">
        <v>73.135993999999997</v>
      </c>
      <c r="T157" s="17">
        <v>76.486030999999997</v>
      </c>
      <c r="U157" s="17">
        <v>80.136855999999995</v>
      </c>
      <c r="V157" s="17">
        <v>83.910988000000003</v>
      </c>
      <c r="W157" s="17">
        <v>87.684509000000006</v>
      </c>
      <c r="X157" s="17">
        <v>91.642662000000001</v>
      </c>
      <c r="Y157" s="17">
        <v>95.714020000000005</v>
      </c>
      <c r="Z157" s="17">
        <v>99.866005000000001</v>
      </c>
      <c r="AA157" s="17">
        <v>104.20423099999999</v>
      </c>
      <c r="AB157" s="17">
        <v>108.575951</v>
      </c>
      <c r="AC157" s="17">
        <v>112.906845</v>
      </c>
      <c r="AD157" s="17">
        <v>117.99276</v>
      </c>
      <c r="AE157" s="17">
        <v>123.213837</v>
      </c>
      <c r="AF157" s="15">
        <v>3.3967999999999998E-2</v>
      </c>
    </row>
    <row r="158" spans="1:32" ht="15" customHeight="1" x14ac:dyDescent="0.25">
      <c r="A158" s="4" t="s">
        <v>224</v>
      </c>
      <c r="B158" s="13" t="s">
        <v>153</v>
      </c>
      <c r="C158" s="17">
        <v>17</v>
      </c>
      <c r="D158" s="17">
        <v>35</v>
      </c>
      <c r="E158" s="17">
        <v>25.488598</v>
      </c>
      <c r="F158" s="17">
        <v>26.852001000000001</v>
      </c>
      <c r="G158" s="17">
        <v>28.41836</v>
      </c>
      <c r="H158" s="17">
        <v>30.042729999999999</v>
      </c>
      <c r="I158" s="17">
        <v>31.759232000000001</v>
      </c>
      <c r="J158" s="17">
        <v>33.586052000000002</v>
      </c>
      <c r="K158" s="17">
        <v>35.470374999999997</v>
      </c>
      <c r="L158" s="17">
        <v>37.470103999999999</v>
      </c>
      <c r="M158" s="17">
        <v>39.550612999999998</v>
      </c>
      <c r="N158" s="17">
        <v>41.816315000000003</v>
      </c>
      <c r="O158" s="17">
        <v>44.134402999999999</v>
      </c>
      <c r="P158" s="17">
        <v>46.366073999999998</v>
      </c>
      <c r="Q158" s="17">
        <v>48.612243999999997</v>
      </c>
      <c r="R158" s="17">
        <v>50.935768000000003</v>
      </c>
      <c r="S158" s="17">
        <v>53.408524</v>
      </c>
      <c r="T158" s="17">
        <v>55.854927000000004</v>
      </c>
      <c r="U158" s="17">
        <v>58.520995999999997</v>
      </c>
      <c r="V158" s="17">
        <v>61.277102999999997</v>
      </c>
      <c r="W158" s="17">
        <v>64.032768000000004</v>
      </c>
      <c r="X158" s="17">
        <v>66.923264000000003</v>
      </c>
      <c r="Y158" s="17">
        <v>69.896422999999999</v>
      </c>
      <c r="Z158" s="17">
        <v>72.928466999999998</v>
      </c>
      <c r="AA158" s="17">
        <v>76.096512000000004</v>
      </c>
      <c r="AB158" s="17">
        <v>79.289017000000001</v>
      </c>
      <c r="AC158" s="17">
        <v>82.451706000000001</v>
      </c>
      <c r="AD158" s="17">
        <v>86.165763999999996</v>
      </c>
      <c r="AE158" s="17">
        <v>89.978522999999996</v>
      </c>
      <c r="AF158" s="15">
        <v>3.5589999999999997E-2</v>
      </c>
    </row>
    <row r="159" spans="1:32" ht="15" customHeight="1" x14ac:dyDescent="0.25">
      <c r="A159" s="4" t="s">
        <v>225</v>
      </c>
      <c r="B159" s="13" t="s">
        <v>175</v>
      </c>
      <c r="C159" s="17">
        <v>52</v>
      </c>
      <c r="D159" s="17">
        <v>50</v>
      </c>
      <c r="E159" s="17">
        <v>63.612160000000003</v>
      </c>
      <c r="F159" s="17">
        <v>67.109183999999999</v>
      </c>
      <c r="G159" s="17">
        <v>71.309630999999996</v>
      </c>
      <c r="H159" s="17">
        <v>75.762542999999994</v>
      </c>
      <c r="I159" s="17">
        <v>80.648032999999998</v>
      </c>
      <c r="J159" s="17">
        <v>85.990966999999998</v>
      </c>
      <c r="K159" s="17">
        <v>91.639519000000007</v>
      </c>
      <c r="L159" s="17">
        <v>97.680878000000007</v>
      </c>
      <c r="M159" s="17">
        <v>103.92263800000001</v>
      </c>
      <c r="N159" s="17">
        <v>110.84844200000001</v>
      </c>
      <c r="O159" s="17">
        <v>118.058289</v>
      </c>
      <c r="P159" s="17">
        <v>124.25103799999999</v>
      </c>
      <c r="Q159" s="17">
        <v>130.776184</v>
      </c>
      <c r="R159" s="17">
        <v>137.22395299999999</v>
      </c>
      <c r="S159" s="17">
        <v>144.26208500000001</v>
      </c>
      <c r="T159" s="17">
        <v>151.05299400000001</v>
      </c>
      <c r="U159" s="17">
        <v>158.38171399999999</v>
      </c>
      <c r="V159" s="17">
        <v>166.14430200000001</v>
      </c>
      <c r="W159" s="17">
        <v>173.75611900000001</v>
      </c>
      <c r="X159" s="17">
        <v>181.725143</v>
      </c>
      <c r="Y159" s="17">
        <v>189.90725699999999</v>
      </c>
      <c r="Z159" s="17">
        <v>198.10496499999999</v>
      </c>
      <c r="AA159" s="17">
        <v>206.79402200000001</v>
      </c>
      <c r="AB159" s="17">
        <v>215.601044</v>
      </c>
      <c r="AC159" s="17">
        <v>224.02536000000001</v>
      </c>
      <c r="AD159" s="17">
        <v>233.824005</v>
      </c>
      <c r="AE159" s="17">
        <v>244.10311899999999</v>
      </c>
      <c r="AF159" s="15">
        <v>6.0483000000000002E-2</v>
      </c>
    </row>
    <row r="160" spans="1:32" ht="15" customHeight="1" x14ac:dyDescent="0.25">
      <c r="A160" s="4" t="s">
        <v>226</v>
      </c>
      <c r="B160" s="13" t="s">
        <v>149</v>
      </c>
      <c r="C160" s="17">
        <v>33</v>
      </c>
      <c r="D160" s="17">
        <v>40</v>
      </c>
      <c r="E160" s="17">
        <v>47.394207000000002</v>
      </c>
      <c r="F160" s="17">
        <v>49.999668</v>
      </c>
      <c r="G160" s="17">
        <v>53.129204000000001</v>
      </c>
      <c r="H160" s="17">
        <v>56.446841999999997</v>
      </c>
      <c r="I160" s="17">
        <v>60.086776999999998</v>
      </c>
      <c r="J160" s="17">
        <v>64.067527999999996</v>
      </c>
      <c r="K160" s="17">
        <v>68.275977999999995</v>
      </c>
      <c r="L160" s="17">
        <v>72.777091999999996</v>
      </c>
      <c r="M160" s="17">
        <v>77.427513000000005</v>
      </c>
      <c r="N160" s="17">
        <v>82.587577999999993</v>
      </c>
      <c r="O160" s="17">
        <v>87.959273999999994</v>
      </c>
      <c r="P160" s="17">
        <v>92.573173999999995</v>
      </c>
      <c r="Q160" s="17">
        <v>97.434730999999999</v>
      </c>
      <c r="R160" s="17">
        <v>102.238632</v>
      </c>
      <c r="S160" s="17">
        <v>107.482399</v>
      </c>
      <c r="T160" s="17">
        <v>112.541962</v>
      </c>
      <c r="U160" s="17">
        <v>118.00221999999999</v>
      </c>
      <c r="V160" s="17">
        <v>123.785736</v>
      </c>
      <c r="W160" s="17">
        <v>129.456909</v>
      </c>
      <c r="X160" s="17">
        <v>135.394226</v>
      </c>
      <c r="Y160" s="17">
        <v>141.49031099999999</v>
      </c>
      <c r="Z160" s="17">
        <v>147.598007</v>
      </c>
      <c r="AA160" s="17">
        <v>154.07179300000001</v>
      </c>
      <c r="AB160" s="17">
        <v>160.633453</v>
      </c>
      <c r="AC160" s="17">
        <v>166.909988</v>
      </c>
      <c r="AD160" s="17">
        <v>174.210464</v>
      </c>
      <c r="AE160" s="17">
        <v>181.86891199999999</v>
      </c>
      <c r="AF160" s="15">
        <v>5.7692E-2</v>
      </c>
    </row>
    <row r="161" spans="1:32" ht="15" customHeight="1" x14ac:dyDescent="0.25">
      <c r="A161" s="4" t="s">
        <v>227</v>
      </c>
      <c r="B161" s="13" t="s">
        <v>151</v>
      </c>
      <c r="C161" s="17">
        <v>8</v>
      </c>
      <c r="D161" s="17">
        <v>7</v>
      </c>
      <c r="E161" s="17">
        <v>10.077173</v>
      </c>
      <c r="F161" s="17">
        <v>10.631157999999999</v>
      </c>
      <c r="G161" s="17">
        <v>11.296575000000001</v>
      </c>
      <c r="H161" s="17">
        <v>12.001988000000001</v>
      </c>
      <c r="I161" s="17">
        <v>12.775926</v>
      </c>
      <c r="J161" s="17">
        <v>13.622332</v>
      </c>
      <c r="K161" s="17">
        <v>14.517150000000001</v>
      </c>
      <c r="L161" s="17">
        <v>15.474199</v>
      </c>
      <c r="M161" s="17">
        <v>16.462993999999998</v>
      </c>
      <c r="N161" s="17">
        <v>17.56015</v>
      </c>
      <c r="O161" s="17">
        <v>18.702304999999999</v>
      </c>
      <c r="P161" s="17">
        <v>19.683332</v>
      </c>
      <c r="Q161" s="17">
        <v>20.717017999999999</v>
      </c>
      <c r="R161" s="17">
        <v>21.738447000000001</v>
      </c>
      <c r="S161" s="17">
        <v>22.853399</v>
      </c>
      <c r="T161" s="17">
        <v>23.929186000000001</v>
      </c>
      <c r="U161" s="17">
        <v>25.090171999999999</v>
      </c>
      <c r="V161" s="17">
        <v>26.319890999999998</v>
      </c>
      <c r="W161" s="17">
        <v>27.525724</v>
      </c>
      <c r="X161" s="17">
        <v>28.788141</v>
      </c>
      <c r="Y161" s="17">
        <v>30.084318</v>
      </c>
      <c r="Z161" s="17">
        <v>31.382963</v>
      </c>
      <c r="AA161" s="17">
        <v>32.759448999999996</v>
      </c>
      <c r="AB161" s="17">
        <v>34.154620999999999</v>
      </c>
      <c r="AC161" s="17">
        <v>35.489165999999997</v>
      </c>
      <c r="AD161" s="17">
        <v>37.041423999999999</v>
      </c>
      <c r="AE161" s="17">
        <v>38.669800000000002</v>
      </c>
      <c r="AF161" s="15">
        <v>6.5348000000000003E-2</v>
      </c>
    </row>
    <row r="162" spans="1:32" ht="15" customHeight="1" x14ac:dyDescent="0.25">
      <c r="A162" s="4" t="s">
        <v>228</v>
      </c>
      <c r="B162" s="13" t="s">
        <v>153</v>
      </c>
      <c r="C162" s="17">
        <v>11</v>
      </c>
      <c r="D162" s="17">
        <v>3</v>
      </c>
      <c r="E162" s="17">
        <v>6.1407780000000001</v>
      </c>
      <c r="F162" s="17">
        <v>6.4783619999999997</v>
      </c>
      <c r="G162" s="17">
        <v>6.8838489999999997</v>
      </c>
      <c r="H162" s="17">
        <v>7.3137109999999996</v>
      </c>
      <c r="I162" s="17">
        <v>7.7853289999999999</v>
      </c>
      <c r="J162" s="17">
        <v>8.301107</v>
      </c>
      <c r="K162" s="17">
        <v>8.8463879999999993</v>
      </c>
      <c r="L162" s="17">
        <v>9.4295899999999993</v>
      </c>
      <c r="M162" s="17">
        <v>10.032135999999999</v>
      </c>
      <c r="N162" s="17">
        <v>10.700716</v>
      </c>
      <c r="O162" s="17">
        <v>11.396716</v>
      </c>
      <c r="P162" s="17">
        <v>11.994531</v>
      </c>
      <c r="Q162" s="17">
        <v>12.624433</v>
      </c>
      <c r="R162" s="17">
        <v>13.246865</v>
      </c>
      <c r="S162" s="17">
        <v>13.926291000000001</v>
      </c>
      <c r="T162" s="17">
        <v>14.581848000000001</v>
      </c>
      <c r="U162" s="17">
        <v>15.289323</v>
      </c>
      <c r="V162" s="17">
        <v>16.038682999999999</v>
      </c>
      <c r="W162" s="17">
        <v>16.773486999999999</v>
      </c>
      <c r="X162" s="17">
        <v>17.542774000000001</v>
      </c>
      <c r="Y162" s="17">
        <v>18.332630000000002</v>
      </c>
      <c r="Z162" s="17">
        <v>19.123992999999999</v>
      </c>
      <c r="AA162" s="17">
        <v>19.962789999999998</v>
      </c>
      <c r="AB162" s="17">
        <v>20.812971000000001</v>
      </c>
      <c r="AC162" s="17">
        <v>21.626208999999999</v>
      </c>
      <c r="AD162" s="17">
        <v>22.572119000000001</v>
      </c>
      <c r="AE162" s="17">
        <v>23.564409000000001</v>
      </c>
      <c r="AF162" s="15">
        <v>7.9326999999999995E-2</v>
      </c>
    </row>
    <row r="163" spans="1:32" ht="15" customHeight="1" x14ac:dyDescent="0.25">
      <c r="A163" s="4" t="s">
        <v>229</v>
      </c>
      <c r="B163" s="13" t="s">
        <v>177</v>
      </c>
      <c r="C163" s="17">
        <v>36</v>
      </c>
      <c r="D163" s="17">
        <v>39</v>
      </c>
      <c r="E163" s="17">
        <v>43.136009000000001</v>
      </c>
      <c r="F163" s="17">
        <v>44.437992000000001</v>
      </c>
      <c r="G163" s="17">
        <v>45.734112000000003</v>
      </c>
      <c r="H163" s="17">
        <v>47.113415000000003</v>
      </c>
      <c r="I163" s="17">
        <v>48.466335000000001</v>
      </c>
      <c r="J163" s="17">
        <v>49.726486000000001</v>
      </c>
      <c r="K163" s="17">
        <v>50.915871000000003</v>
      </c>
      <c r="L163" s="17">
        <v>52.178168999999997</v>
      </c>
      <c r="M163" s="17">
        <v>53.384295999999999</v>
      </c>
      <c r="N163" s="17">
        <v>54.667400000000001</v>
      </c>
      <c r="O163" s="17">
        <v>56.012253000000001</v>
      </c>
      <c r="P163" s="17">
        <v>57.399611999999998</v>
      </c>
      <c r="Q163" s="17">
        <v>58.795527999999997</v>
      </c>
      <c r="R163" s="17">
        <v>60.132767000000001</v>
      </c>
      <c r="S163" s="17">
        <v>61.509841999999999</v>
      </c>
      <c r="T163" s="17">
        <v>62.828673999999999</v>
      </c>
      <c r="U163" s="17">
        <v>64.230643999999998</v>
      </c>
      <c r="V163" s="17">
        <v>65.691856000000001</v>
      </c>
      <c r="W163" s="17">
        <v>67.171943999999996</v>
      </c>
      <c r="X163" s="17">
        <v>68.718627999999995</v>
      </c>
      <c r="Y163" s="17">
        <v>70.255645999999999</v>
      </c>
      <c r="Z163" s="17">
        <v>71.807609999999997</v>
      </c>
      <c r="AA163" s="17">
        <v>73.366660999999993</v>
      </c>
      <c r="AB163" s="17">
        <v>74.929671999999997</v>
      </c>
      <c r="AC163" s="17">
        <v>76.516189999999995</v>
      </c>
      <c r="AD163" s="17">
        <v>78.178657999999999</v>
      </c>
      <c r="AE163" s="17">
        <v>79.988677999999993</v>
      </c>
      <c r="AF163" s="15">
        <v>2.6962E-2</v>
      </c>
    </row>
    <row r="164" spans="1:32" ht="15" customHeight="1" x14ac:dyDescent="0.25">
      <c r="A164" s="4" t="s">
        <v>230</v>
      </c>
      <c r="B164" s="13" t="s">
        <v>149</v>
      </c>
      <c r="C164" s="17">
        <v>23</v>
      </c>
      <c r="D164" s="17">
        <v>21</v>
      </c>
      <c r="E164" s="17">
        <v>23.627262000000002</v>
      </c>
      <c r="F164" s="17">
        <v>24.340406000000002</v>
      </c>
      <c r="G164" s="17">
        <v>25.050343000000002</v>
      </c>
      <c r="H164" s="17">
        <v>25.80584</v>
      </c>
      <c r="I164" s="17">
        <v>26.546886000000001</v>
      </c>
      <c r="J164" s="17">
        <v>27.237121999999999</v>
      </c>
      <c r="K164" s="17">
        <v>27.888594000000001</v>
      </c>
      <c r="L164" s="17">
        <v>28.580003999999999</v>
      </c>
      <c r="M164" s="17">
        <v>29.240644</v>
      </c>
      <c r="N164" s="17">
        <v>29.943451</v>
      </c>
      <c r="O164" s="17">
        <v>30.680077000000001</v>
      </c>
      <c r="P164" s="17">
        <v>31.439989000000001</v>
      </c>
      <c r="Q164" s="17">
        <v>32.204585999999999</v>
      </c>
      <c r="R164" s="17">
        <v>32.937041999999998</v>
      </c>
      <c r="S164" s="17">
        <v>33.691319</v>
      </c>
      <c r="T164" s="17">
        <v>34.413696000000002</v>
      </c>
      <c r="U164" s="17">
        <v>35.181609999999999</v>
      </c>
      <c r="V164" s="17">
        <v>35.981971999999999</v>
      </c>
      <c r="W164" s="17">
        <v>36.792670999999999</v>
      </c>
      <c r="X164" s="17">
        <v>37.639851</v>
      </c>
      <c r="Y164" s="17">
        <v>38.481735</v>
      </c>
      <c r="Z164" s="17">
        <v>39.331806</v>
      </c>
      <c r="AA164" s="17">
        <v>40.185760000000002</v>
      </c>
      <c r="AB164" s="17">
        <v>41.041885000000001</v>
      </c>
      <c r="AC164" s="17">
        <v>41.910876999999999</v>
      </c>
      <c r="AD164" s="17">
        <v>42.821472</v>
      </c>
      <c r="AE164" s="17">
        <v>43.812897</v>
      </c>
      <c r="AF164" s="15">
        <v>2.7612000000000001E-2</v>
      </c>
    </row>
    <row r="165" spans="1:32" ht="15" customHeight="1" x14ac:dyDescent="0.25">
      <c r="A165" s="4" t="s">
        <v>231</v>
      </c>
      <c r="B165" s="13" t="s">
        <v>151</v>
      </c>
      <c r="C165" s="17">
        <v>5</v>
      </c>
      <c r="D165" s="17">
        <v>8</v>
      </c>
      <c r="E165" s="17">
        <v>8.2370269999999994</v>
      </c>
      <c r="F165" s="17">
        <v>8.4856459999999991</v>
      </c>
      <c r="G165" s="17">
        <v>8.7331470000000007</v>
      </c>
      <c r="H165" s="17">
        <v>8.9965309999999992</v>
      </c>
      <c r="I165" s="17">
        <v>9.2548779999999997</v>
      </c>
      <c r="J165" s="17">
        <v>9.4955099999999995</v>
      </c>
      <c r="K165" s="17">
        <v>9.7226289999999995</v>
      </c>
      <c r="L165" s="17">
        <v>9.9636720000000008</v>
      </c>
      <c r="M165" s="17">
        <v>10.193986000000001</v>
      </c>
      <c r="N165" s="17">
        <v>10.439</v>
      </c>
      <c r="O165" s="17">
        <v>10.695807</v>
      </c>
      <c r="P165" s="17">
        <v>10.96073</v>
      </c>
      <c r="Q165" s="17">
        <v>11.227285999999999</v>
      </c>
      <c r="R165" s="17">
        <v>11.482638</v>
      </c>
      <c r="S165" s="17">
        <v>11.745597</v>
      </c>
      <c r="T165" s="17">
        <v>11.997436</v>
      </c>
      <c r="U165" s="17">
        <v>12.265148</v>
      </c>
      <c r="V165" s="17">
        <v>12.544173000000001</v>
      </c>
      <c r="W165" s="17">
        <v>12.826803</v>
      </c>
      <c r="X165" s="17">
        <v>13.122149</v>
      </c>
      <c r="Y165" s="17">
        <v>13.415651</v>
      </c>
      <c r="Z165" s="17">
        <v>13.712006000000001</v>
      </c>
      <c r="AA165" s="17">
        <v>14.009714000000001</v>
      </c>
      <c r="AB165" s="17">
        <v>14.308179000000001</v>
      </c>
      <c r="AC165" s="17">
        <v>14.611131</v>
      </c>
      <c r="AD165" s="17">
        <v>14.928588</v>
      </c>
      <c r="AE165" s="17">
        <v>15.27422</v>
      </c>
      <c r="AF165" s="15">
        <v>2.4242E-2</v>
      </c>
    </row>
    <row r="166" spans="1:32" ht="15" customHeight="1" x14ac:dyDescent="0.25">
      <c r="A166" s="4" t="s">
        <v>232</v>
      </c>
      <c r="B166" s="13" t="s">
        <v>153</v>
      </c>
      <c r="C166" s="17">
        <v>8</v>
      </c>
      <c r="D166" s="17">
        <v>10</v>
      </c>
      <c r="E166" s="17">
        <v>11.271720999999999</v>
      </c>
      <c r="F166" s="17">
        <v>11.611938</v>
      </c>
      <c r="G166" s="17">
        <v>11.950623</v>
      </c>
      <c r="H166" s="17">
        <v>12.311043</v>
      </c>
      <c r="I166" s="17">
        <v>12.664569999999999</v>
      </c>
      <c r="J166" s="17">
        <v>12.993855999999999</v>
      </c>
      <c r="K166" s="17">
        <v>13.304650000000001</v>
      </c>
      <c r="L166" s="17">
        <v>13.634497</v>
      </c>
      <c r="M166" s="17">
        <v>13.949665</v>
      </c>
      <c r="N166" s="17">
        <v>14.284948999999999</v>
      </c>
      <c r="O166" s="17">
        <v>14.636367</v>
      </c>
      <c r="P166" s="17">
        <v>14.998892</v>
      </c>
      <c r="Q166" s="17">
        <v>15.363656000000001</v>
      </c>
      <c r="R166" s="17">
        <v>15.713085</v>
      </c>
      <c r="S166" s="17">
        <v>16.072924</v>
      </c>
      <c r="T166" s="17">
        <v>16.417542999999998</v>
      </c>
      <c r="U166" s="17">
        <v>16.783888000000001</v>
      </c>
      <c r="V166" s="17">
        <v>17.165710000000001</v>
      </c>
      <c r="W166" s="17">
        <v>17.552467</v>
      </c>
      <c r="X166" s="17">
        <v>17.956624999999999</v>
      </c>
      <c r="Y166" s="17">
        <v>18.358259</v>
      </c>
      <c r="Z166" s="17">
        <v>18.763798000000001</v>
      </c>
      <c r="AA166" s="17">
        <v>19.171189999999999</v>
      </c>
      <c r="AB166" s="17">
        <v>19.579612999999998</v>
      </c>
      <c r="AC166" s="17">
        <v>19.994181000000001</v>
      </c>
      <c r="AD166" s="17">
        <v>20.428595999999999</v>
      </c>
      <c r="AE166" s="17">
        <v>20.901565999999999</v>
      </c>
      <c r="AF166" s="15">
        <v>2.7681000000000001E-2</v>
      </c>
    </row>
    <row r="167" spans="1:32" ht="15" customHeight="1" x14ac:dyDescent="0.25">
      <c r="A167" s="4" t="s">
        <v>233</v>
      </c>
      <c r="B167" s="13" t="s">
        <v>234</v>
      </c>
      <c r="C167" s="17">
        <v>1356</v>
      </c>
      <c r="D167" s="17">
        <v>1454</v>
      </c>
      <c r="E167" s="17">
        <v>1488.9567870000001</v>
      </c>
      <c r="F167" s="17">
        <v>1552.0748289999999</v>
      </c>
      <c r="G167" s="17">
        <v>1625.010254</v>
      </c>
      <c r="H167" s="17">
        <v>1697.840332</v>
      </c>
      <c r="I167" s="17">
        <v>1770.8876949999999</v>
      </c>
      <c r="J167" s="17">
        <v>1846.1724850000001</v>
      </c>
      <c r="K167" s="17">
        <v>1921.619019</v>
      </c>
      <c r="L167" s="17">
        <v>2000.7193600000001</v>
      </c>
      <c r="M167" s="17">
        <v>2080.5458979999999</v>
      </c>
      <c r="N167" s="17">
        <v>2165.1735840000001</v>
      </c>
      <c r="O167" s="17">
        <v>2253.4157709999999</v>
      </c>
      <c r="P167" s="17">
        <v>2342.1669919999999</v>
      </c>
      <c r="Q167" s="17">
        <v>2432.455078</v>
      </c>
      <c r="R167" s="17">
        <v>2524.1757809999999</v>
      </c>
      <c r="S167" s="17">
        <v>2618.6796880000002</v>
      </c>
      <c r="T167" s="17">
        <v>2713.289307</v>
      </c>
      <c r="U167" s="17">
        <v>2811.5375979999999</v>
      </c>
      <c r="V167" s="17">
        <v>2913.75</v>
      </c>
      <c r="W167" s="17">
        <v>3014.7622070000002</v>
      </c>
      <c r="X167" s="17">
        <v>3114.7329100000002</v>
      </c>
      <c r="Y167" s="17">
        <v>3216.26001</v>
      </c>
      <c r="Z167" s="17">
        <v>3317.7165530000002</v>
      </c>
      <c r="AA167" s="17">
        <v>3419.7204590000001</v>
      </c>
      <c r="AB167" s="17">
        <v>3521.5969239999999</v>
      </c>
      <c r="AC167" s="17">
        <v>3613.9064939999998</v>
      </c>
      <c r="AD167" s="17">
        <v>3718.8808589999999</v>
      </c>
      <c r="AE167" s="17">
        <v>3857.2421880000002</v>
      </c>
      <c r="AF167" s="15">
        <v>3.6795000000000001E-2</v>
      </c>
    </row>
    <row r="169" spans="1:32" ht="15" customHeight="1" x14ac:dyDescent="0.25">
      <c r="B169" s="10" t="s">
        <v>235</v>
      </c>
    </row>
    <row r="170" spans="1:32" ht="15" customHeight="1" x14ac:dyDescent="0.25">
      <c r="A170" s="4" t="s">
        <v>236</v>
      </c>
      <c r="B170" s="13" t="s">
        <v>237</v>
      </c>
      <c r="C170" s="16">
        <v>0</v>
      </c>
      <c r="D170" s="16">
        <v>0</v>
      </c>
      <c r="E170" s="16">
        <v>0.65</v>
      </c>
      <c r="F170" s="16">
        <v>0.72</v>
      </c>
      <c r="G170" s="16">
        <v>0.79</v>
      </c>
      <c r="H170" s="16">
        <v>0.86</v>
      </c>
      <c r="I170" s="16">
        <v>0.93</v>
      </c>
      <c r="J170" s="16">
        <v>1</v>
      </c>
      <c r="K170" s="16">
        <v>0</v>
      </c>
      <c r="L170" s="16">
        <v>0</v>
      </c>
      <c r="M170" s="16">
        <v>0</v>
      </c>
      <c r="N170" s="16">
        <v>0</v>
      </c>
      <c r="O170" s="16">
        <v>0</v>
      </c>
      <c r="P170" s="16">
        <v>0</v>
      </c>
      <c r="Q170" s="16">
        <v>0</v>
      </c>
      <c r="R170" s="16">
        <v>0</v>
      </c>
      <c r="S170" s="16">
        <v>0</v>
      </c>
      <c r="T170" s="16">
        <v>0</v>
      </c>
      <c r="U170" s="16">
        <v>0</v>
      </c>
      <c r="V170" s="16">
        <v>0</v>
      </c>
      <c r="W170" s="16">
        <v>0</v>
      </c>
      <c r="X170" s="16">
        <v>0</v>
      </c>
      <c r="Y170" s="16">
        <v>0</v>
      </c>
      <c r="Z170" s="16">
        <v>0</v>
      </c>
      <c r="AA170" s="16">
        <v>0</v>
      </c>
      <c r="AB170" s="16">
        <v>0</v>
      </c>
      <c r="AC170" s="16">
        <v>0</v>
      </c>
      <c r="AD170" s="16">
        <v>0</v>
      </c>
      <c r="AE170" s="16">
        <v>0</v>
      </c>
      <c r="AF170" s="19" t="s">
        <v>238</v>
      </c>
    </row>
    <row r="171" spans="1:32" ht="15" customHeight="1" x14ac:dyDescent="0.25">
      <c r="A171" s="4" t="s">
        <v>239</v>
      </c>
      <c r="B171" s="13" t="s">
        <v>240</v>
      </c>
      <c r="C171" s="16">
        <v>0</v>
      </c>
      <c r="D171" s="16">
        <v>0</v>
      </c>
      <c r="E171" s="16">
        <v>0</v>
      </c>
      <c r="F171" s="16">
        <v>0</v>
      </c>
      <c r="G171" s="16">
        <v>0</v>
      </c>
      <c r="H171" s="16">
        <v>0</v>
      </c>
      <c r="I171" s="16">
        <v>0</v>
      </c>
      <c r="J171" s="16">
        <v>0</v>
      </c>
      <c r="K171" s="16">
        <v>0.7</v>
      </c>
      <c r="L171" s="16">
        <v>0.77500000000000002</v>
      </c>
      <c r="M171" s="16">
        <v>0.85</v>
      </c>
      <c r="N171" s="16">
        <v>0.92500000000000004</v>
      </c>
      <c r="O171" s="16">
        <v>1</v>
      </c>
      <c r="P171" s="16">
        <v>0</v>
      </c>
      <c r="Q171" s="16">
        <v>0</v>
      </c>
      <c r="R171" s="16">
        <v>0</v>
      </c>
      <c r="S171" s="16">
        <v>0</v>
      </c>
      <c r="T171" s="16">
        <v>0</v>
      </c>
      <c r="U171" s="16">
        <v>0</v>
      </c>
      <c r="V171" s="16">
        <v>0</v>
      </c>
      <c r="W171" s="16">
        <v>0</v>
      </c>
      <c r="X171" s="16">
        <v>0</v>
      </c>
      <c r="Y171" s="16">
        <v>0</v>
      </c>
      <c r="Z171" s="16">
        <v>0</v>
      </c>
      <c r="AA171" s="16">
        <v>0</v>
      </c>
      <c r="AB171" s="16">
        <v>0</v>
      </c>
      <c r="AC171" s="16">
        <v>0</v>
      </c>
      <c r="AD171" s="16">
        <v>0</v>
      </c>
      <c r="AE171" s="16">
        <v>0</v>
      </c>
      <c r="AF171" s="19" t="s">
        <v>238</v>
      </c>
    </row>
    <row r="172" spans="1:32" ht="15" customHeight="1" x14ac:dyDescent="0.25">
      <c r="A172" s="4" t="s">
        <v>241</v>
      </c>
      <c r="B172" s="13" t="s">
        <v>242</v>
      </c>
      <c r="C172" s="16">
        <v>0</v>
      </c>
      <c r="D172" s="16">
        <v>0</v>
      </c>
      <c r="E172" s="16">
        <v>0</v>
      </c>
      <c r="F172" s="16">
        <v>0</v>
      </c>
      <c r="G172" s="16">
        <v>0</v>
      </c>
      <c r="H172" s="16">
        <v>0</v>
      </c>
      <c r="I172" s="16">
        <v>0</v>
      </c>
      <c r="J172" s="16">
        <v>0</v>
      </c>
      <c r="K172" s="16">
        <v>0</v>
      </c>
      <c r="L172" s="16">
        <v>0</v>
      </c>
      <c r="M172" s="16">
        <v>0</v>
      </c>
      <c r="N172" s="16">
        <v>0</v>
      </c>
      <c r="O172" s="16">
        <v>0</v>
      </c>
      <c r="P172" s="16">
        <v>0.75</v>
      </c>
      <c r="Q172" s="16">
        <v>0.81</v>
      </c>
      <c r="R172" s="16">
        <v>0.87</v>
      </c>
      <c r="S172" s="16">
        <v>0.94</v>
      </c>
      <c r="T172" s="16">
        <v>1</v>
      </c>
      <c r="U172" s="16">
        <v>0</v>
      </c>
      <c r="V172" s="16">
        <v>0</v>
      </c>
      <c r="W172" s="16">
        <v>0</v>
      </c>
      <c r="X172" s="16">
        <v>0</v>
      </c>
      <c r="Y172" s="16">
        <v>0</v>
      </c>
      <c r="Z172" s="16">
        <v>0</v>
      </c>
      <c r="AA172" s="16">
        <v>0</v>
      </c>
      <c r="AB172" s="16">
        <v>0</v>
      </c>
      <c r="AC172" s="16">
        <v>0</v>
      </c>
      <c r="AD172" s="16">
        <v>0</v>
      </c>
      <c r="AE172" s="16">
        <v>0</v>
      </c>
      <c r="AF172" s="19" t="s">
        <v>238</v>
      </c>
    </row>
    <row r="173" spans="1:32" ht="15" customHeight="1" x14ac:dyDescent="0.25">
      <c r="A173" s="4" t="s">
        <v>243</v>
      </c>
      <c r="B173" s="13" t="s">
        <v>244</v>
      </c>
      <c r="C173" s="16">
        <v>0</v>
      </c>
      <c r="D173" s="16">
        <v>0</v>
      </c>
      <c r="E173" s="16">
        <v>0</v>
      </c>
      <c r="F173" s="16">
        <v>0</v>
      </c>
      <c r="G173" s="16">
        <v>0</v>
      </c>
      <c r="H173" s="16">
        <v>0</v>
      </c>
      <c r="I173" s="16">
        <v>0</v>
      </c>
      <c r="J173" s="16">
        <v>0</v>
      </c>
      <c r="K173" s="16">
        <v>0</v>
      </c>
      <c r="L173" s="16">
        <v>0</v>
      </c>
      <c r="M173" s="16">
        <v>0</v>
      </c>
      <c r="N173" s="16">
        <v>0</v>
      </c>
      <c r="O173" s="16">
        <v>0</v>
      </c>
      <c r="P173" s="16">
        <v>0</v>
      </c>
      <c r="Q173" s="16">
        <v>0</v>
      </c>
      <c r="R173" s="16">
        <v>0</v>
      </c>
      <c r="S173" s="16">
        <v>0</v>
      </c>
      <c r="T173" s="16">
        <v>0</v>
      </c>
      <c r="U173" s="16">
        <v>0.75</v>
      </c>
      <c r="V173" s="16">
        <v>0.81</v>
      </c>
      <c r="W173" s="16">
        <v>0.87</v>
      </c>
      <c r="X173" s="16">
        <v>0.94</v>
      </c>
      <c r="Y173" s="16">
        <v>1</v>
      </c>
      <c r="Z173" s="16">
        <v>0</v>
      </c>
      <c r="AA173" s="16">
        <v>0</v>
      </c>
      <c r="AB173" s="16">
        <v>0</v>
      </c>
      <c r="AC173" s="16">
        <v>0</v>
      </c>
      <c r="AD173" s="16">
        <v>0</v>
      </c>
      <c r="AE173" s="16">
        <v>0</v>
      </c>
      <c r="AF173" s="19" t="s">
        <v>238</v>
      </c>
    </row>
    <row r="174" spans="1:32" ht="15" customHeight="1" x14ac:dyDescent="0.25">
      <c r="A174" s="4" t="s">
        <v>245</v>
      </c>
      <c r="B174" s="13" t="s">
        <v>246</v>
      </c>
      <c r="C174" s="16">
        <v>0</v>
      </c>
      <c r="D174" s="16">
        <v>0</v>
      </c>
      <c r="E174" s="16">
        <v>0</v>
      </c>
      <c r="F174" s="16">
        <v>0</v>
      </c>
      <c r="G174" s="16">
        <v>0</v>
      </c>
      <c r="H174" s="16">
        <v>0</v>
      </c>
      <c r="I174" s="16">
        <v>0</v>
      </c>
      <c r="J174" s="16">
        <v>0</v>
      </c>
      <c r="K174" s="16">
        <v>0</v>
      </c>
      <c r="L174" s="16">
        <v>0</v>
      </c>
      <c r="M174" s="16">
        <v>0</v>
      </c>
      <c r="N174" s="16">
        <v>0</v>
      </c>
      <c r="O174" s="16">
        <v>0</v>
      </c>
      <c r="P174" s="16">
        <v>0</v>
      </c>
      <c r="Q174" s="16">
        <v>0</v>
      </c>
      <c r="R174" s="16">
        <v>0</v>
      </c>
      <c r="S174" s="16">
        <v>0</v>
      </c>
      <c r="T174" s="16">
        <v>0</v>
      </c>
      <c r="U174" s="16">
        <v>0</v>
      </c>
      <c r="V174" s="16">
        <v>0</v>
      </c>
      <c r="W174" s="16">
        <v>0</v>
      </c>
      <c r="X174" s="16">
        <v>0</v>
      </c>
      <c r="Y174" s="16">
        <v>0</v>
      </c>
      <c r="Z174" s="16">
        <v>0.75</v>
      </c>
      <c r="AA174" s="16">
        <v>0.8</v>
      </c>
      <c r="AB174" s="16">
        <v>0.85</v>
      </c>
      <c r="AC174" s="16">
        <v>0.9</v>
      </c>
      <c r="AD174" s="16">
        <v>0.95</v>
      </c>
      <c r="AE174" s="16">
        <v>1</v>
      </c>
      <c r="AF174" s="19" t="s">
        <v>238</v>
      </c>
    </row>
    <row r="175" spans="1:32" ht="15" customHeight="1" x14ac:dyDescent="0.25">
      <c r="A175" s="4" t="s">
        <v>247</v>
      </c>
      <c r="B175" s="13" t="s">
        <v>248</v>
      </c>
      <c r="C175" s="16">
        <v>7.4999999999999993E-5</v>
      </c>
      <c r="D175" s="16">
        <v>7.4999999999999993E-5</v>
      </c>
      <c r="E175" s="16">
        <v>7.4999999999999993E-5</v>
      </c>
      <c r="F175" s="16">
        <v>7.4999999999999993E-5</v>
      </c>
      <c r="G175" s="16">
        <v>7.4999999999999993E-5</v>
      </c>
      <c r="H175" s="16">
        <v>7.4999999999999993E-5</v>
      </c>
      <c r="I175" s="16">
        <v>7.4999999999999993E-5</v>
      </c>
      <c r="J175" s="16">
        <v>7.4999999999999993E-5</v>
      </c>
      <c r="K175" s="16">
        <v>7.4999999999999993E-5</v>
      </c>
      <c r="L175" s="16">
        <v>7.4999999999999993E-5</v>
      </c>
      <c r="M175" s="16">
        <v>7.4999999999999993E-5</v>
      </c>
      <c r="N175" s="16">
        <v>7.4999999999999993E-5</v>
      </c>
      <c r="O175" s="16">
        <v>1.13E-4</v>
      </c>
      <c r="P175" s="16">
        <v>2.04E-4</v>
      </c>
      <c r="Q175" s="16">
        <v>3.7399999999999998E-4</v>
      </c>
      <c r="R175" s="16">
        <v>6.9200000000000002E-4</v>
      </c>
      <c r="S175" s="16">
        <v>1.258E-3</v>
      </c>
      <c r="T175" s="16">
        <v>2.2550000000000001E-3</v>
      </c>
      <c r="U175" s="16">
        <v>4.0029999999999996E-3</v>
      </c>
      <c r="V175" s="16">
        <v>6.9649999999999998E-3</v>
      </c>
      <c r="W175" s="16">
        <v>1.2035000000000001E-2</v>
      </c>
      <c r="X175" s="16">
        <v>2.0625999999999999E-2</v>
      </c>
      <c r="Y175" s="16">
        <v>3.4721000000000002E-2</v>
      </c>
      <c r="Z175" s="16">
        <v>5.6951000000000002E-2</v>
      </c>
      <c r="AA175" s="16">
        <v>9.2224E-2</v>
      </c>
      <c r="AB175" s="16">
        <v>0.14680499999999999</v>
      </c>
      <c r="AC175" s="16">
        <v>0.22722700000000001</v>
      </c>
      <c r="AD175" s="16">
        <v>0.326625</v>
      </c>
      <c r="AE175" s="16">
        <v>0.44297500000000001</v>
      </c>
      <c r="AF175" s="15">
        <v>0.379467</v>
      </c>
    </row>
    <row r="176" spans="1:32" ht="15" customHeight="1" x14ac:dyDescent="0.25">
      <c r="A176" s="4" t="s">
        <v>249</v>
      </c>
      <c r="B176" s="13" t="s">
        <v>250</v>
      </c>
      <c r="C176" s="16">
        <v>7.4999999999999993E-5</v>
      </c>
      <c r="D176" s="16">
        <v>7.4999999999999993E-5</v>
      </c>
      <c r="E176" s="16">
        <v>7.4999999999999993E-5</v>
      </c>
      <c r="F176" s="16">
        <v>7.4999999999999993E-5</v>
      </c>
      <c r="G176" s="16">
        <v>7.4999999999999993E-5</v>
      </c>
      <c r="H176" s="16">
        <v>7.4999999999999993E-5</v>
      </c>
      <c r="I176" s="16">
        <v>7.4999999999999993E-5</v>
      </c>
      <c r="J176" s="16">
        <v>7.4999999999999993E-5</v>
      </c>
      <c r="K176" s="16">
        <v>7.4999999999999993E-5</v>
      </c>
      <c r="L176" s="16">
        <v>7.4999999999999993E-5</v>
      </c>
      <c r="M176" s="16">
        <v>7.4999999999999993E-5</v>
      </c>
      <c r="N176" s="16">
        <v>7.4999999999999993E-5</v>
      </c>
      <c r="O176" s="16">
        <v>7.4999999999999993E-5</v>
      </c>
      <c r="P176" s="16">
        <v>7.4999999999999993E-5</v>
      </c>
      <c r="Q176" s="16">
        <v>7.4999999999999993E-5</v>
      </c>
      <c r="R176" s="16">
        <v>7.4999999999999993E-5</v>
      </c>
      <c r="S176" s="16">
        <v>7.4999999999999993E-5</v>
      </c>
      <c r="T176" s="16">
        <v>7.4999999999999993E-5</v>
      </c>
      <c r="U176" s="16">
        <v>7.4999999999999993E-5</v>
      </c>
      <c r="V176" s="16">
        <v>7.4999999999999993E-5</v>
      </c>
      <c r="W176" s="16">
        <v>7.4999999999999993E-5</v>
      </c>
      <c r="X176" s="16">
        <v>7.4999999999999993E-5</v>
      </c>
      <c r="Y176" s="16">
        <v>7.4999999999999993E-5</v>
      </c>
      <c r="Z176" s="16">
        <v>7.4999999999999993E-5</v>
      </c>
      <c r="AA176" s="16">
        <v>7.4999999999999993E-5</v>
      </c>
      <c r="AB176" s="16">
        <v>7.4999999999999993E-5</v>
      </c>
      <c r="AC176" s="16">
        <v>7.4999999999999993E-5</v>
      </c>
      <c r="AD176" s="16">
        <v>7.4999999999999993E-5</v>
      </c>
      <c r="AE176" s="16">
        <v>7.4999999999999993E-5</v>
      </c>
      <c r="AF176" s="15">
        <v>0</v>
      </c>
    </row>
    <row r="177" spans="1:32" ht="15" customHeight="1" x14ac:dyDescent="0.25">
      <c r="A177" s="4" t="s">
        <v>251</v>
      </c>
      <c r="B177" s="13" t="s">
        <v>252</v>
      </c>
      <c r="C177" s="16">
        <v>7.4999999999999993E-5</v>
      </c>
      <c r="D177" s="16">
        <v>7.4999999999999993E-5</v>
      </c>
      <c r="E177" s="16">
        <v>7.4999999999999993E-5</v>
      </c>
      <c r="F177" s="16">
        <v>7.4999999999999993E-5</v>
      </c>
      <c r="G177" s="16">
        <v>7.4999999999999993E-5</v>
      </c>
      <c r="H177" s="16">
        <v>7.4999999999999993E-5</v>
      </c>
      <c r="I177" s="16">
        <v>7.4999999999999993E-5</v>
      </c>
      <c r="J177" s="16">
        <v>7.4999999999999993E-5</v>
      </c>
      <c r="K177" s="16">
        <v>7.4999999999999993E-5</v>
      </c>
      <c r="L177" s="16">
        <v>7.4999999999999993E-5</v>
      </c>
      <c r="M177" s="16">
        <v>7.4999999999999993E-5</v>
      </c>
      <c r="N177" s="16">
        <v>7.4999999999999993E-5</v>
      </c>
      <c r="O177" s="16">
        <v>7.4999999999999993E-5</v>
      </c>
      <c r="P177" s="16">
        <v>7.4999999999999993E-5</v>
      </c>
      <c r="Q177" s="16">
        <v>7.4999999999999993E-5</v>
      </c>
      <c r="R177" s="16">
        <v>7.4999999999999993E-5</v>
      </c>
      <c r="S177" s="16">
        <v>7.4999999999999993E-5</v>
      </c>
      <c r="T177" s="16">
        <v>7.4999999999999993E-5</v>
      </c>
      <c r="U177" s="16">
        <v>7.4999999999999993E-5</v>
      </c>
      <c r="V177" s="16">
        <v>7.4999999999999993E-5</v>
      </c>
      <c r="W177" s="16">
        <v>7.4999999999999993E-5</v>
      </c>
      <c r="X177" s="16">
        <v>7.4999999999999993E-5</v>
      </c>
      <c r="Y177" s="16">
        <v>7.4999999999999993E-5</v>
      </c>
      <c r="Z177" s="16">
        <v>7.4999999999999993E-5</v>
      </c>
      <c r="AA177" s="16">
        <v>7.4999999999999993E-5</v>
      </c>
      <c r="AB177" s="16">
        <v>7.4999999999999993E-5</v>
      </c>
      <c r="AC177" s="16">
        <v>7.4999999999999993E-5</v>
      </c>
      <c r="AD177" s="16">
        <v>7.4999999999999993E-5</v>
      </c>
      <c r="AE177" s="16">
        <v>7.4999999999999993E-5</v>
      </c>
      <c r="AF177" s="15">
        <v>0</v>
      </c>
    </row>
    <row r="178" spans="1:32" ht="15" customHeight="1" x14ac:dyDescent="0.25">
      <c r="A178" s="4" t="s">
        <v>253</v>
      </c>
      <c r="B178" s="13" t="s">
        <v>254</v>
      </c>
      <c r="C178" s="16">
        <v>7.4999999999999993E-5</v>
      </c>
      <c r="D178" s="16">
        <v>7.4999999999999993E-5</v>
      </c>
      <c r="E178" s="16">
        <v>7.4999999999999993E-5</v>
      </c>
      <c r="F178" s="16">
        <v>7.4999999999999993E-5</v>
      </c>
      <c r="G178" s="16">
        <v>7.4999999999999993E-5</v>
      </c>
      <c r="H178" s="16">
        <v>7.4999999999999993E-5</v>
      </c>
      <c r="I178" s="16">
        <v>7.4999999999999993E-5</v>
      </c>
      <c r="J178" s="16">
        <v>7.4999999999999993E-5</v>
      </c>
      <c r="K178" s="16">
        <v>7.4999999999999993E-5</v>
      </c>
      <c r="L178" s="16">
        <v>7.4999999999999993E-5</v>
      </c>
      <c r="M178" s="16">
        <v>7.4999999999999993E-5</v>
      </c>
      <c r="N178" s="16">
        <v>7.4999999999999993E-5</v>
      </c>
      <c r="O178" s="16">
        <v>7.4999999999999993E-5</v>
      </c>
      <c r="P178" s="16">
        <v>7.4999999999999993E-5</v>
      </c>
      <c r="Q178" s="16">
        <v>7.4999999999999993E-5</v>
      </c>
      <c r="R178" s="16">
        <v>7.4999999999999993E-5</v>
      </c>
      <c r="S178" s="16">
        <v>7.4999999999999993E-5</v>
      </c>
      <c r="T178" s="16">
        <v>7.4999999999999993E-5</v>
      </c>
      <c r="U178" s="16">
        <v>7.4999999999999993E-5</v>
      </c>
      <c r="V178" s="16">
        <v>7.4999999999999993E-5</v>
      </c>
      <c r="W178" s="16">
        <v>7.4999999999999993E-5</v>
      </c>
      <c r="X178" s="16">
        <v>7.4999999999999993E-5</v>
      </c>
      <c r="Y178" s="16">
        <v>7.4999999999999993E-5</v>
      </c>
      <c r="Z178" s="16">
        <v>7.4999999999999993E-5</v>
      </c>
      <c r="AA178" s="16">
        <v>7.4999999999999993E-5</v>
      </c>
      <c r="AB178" s="16">
        <v>7.4999999999999993E-5</v>
      </c>
      <c r="AC178" s="16">
        <v>7.4999999999999993E-5</v>
      </c>
      <c r="AD178" s="16">
        <v>7.4999999999999993E-5</v>
      </c>
      <c r="AE178" s="16">
        <v>7.4999999999999993E-5</v>
      </c>
      <c r="AF178" s="15">
        <v>0</v>
      </c>
    </row>
    <row r="180" spans="1:32" ht="15" customHeight="1" x14ac:dyDescent="0.25">
      <c r="B180" s="10" t="s">
        <v>255</v>
      </c>
    </row>
    <row r="181" spans="1:32" ht="15" customHeight="1" x14ac:dyDescent="0.25">
      <c r="B181" s="10" t="s">
        <v>256</v>
      </c>
    </row>
    <row r="182" spans="1:32" ht="15" customHeight="1" x14ac:dyDescent="0.25">
      <c r="A182" s="4" t="s">
        <v>257</v>
      </c>
      <c r="B182" s="13" t="s">
        <v>149</v>
      </c>
      <c r="C182" s="14">
        <v>68.908912999999998</v>
      </c>
      <c r="D182" s="14">
        <v>69.470153999999994</v>
      </c>
      <c r="E182" s="14">
        <v>70.164848000000006</v>
      </c>
      <c r="F182" s="14">
        <v>70.970710999999994</v>
      </c>
      <c r="G182" s="14">
        <v>71.116600000000005</v>
      </c>
      <c r="H182" s="14">
        <v>71.262482000000006</v>
      </c>
      <c r="I182" s="14">
        <v>71.408371000000002</v>
      </c>
      <c r="J182" s="14">
        <v>71.554253000000003</v>
      </c>
      <c r="K182" s="14">
        <v>71.901604000000006</v>
      </c>
      <c r="L182" s="14">
        <v>72.162132</v>
      </c>
      <c r="M182" s="14">
        <v>72.422638000000006</v>
      </c>
      <c r="N182" s="14">
        <v>72.683143999999999</v>
      </c>
      <c r="O182" s="14">
        <v>72.943657000000002</v>
      </c>
      <c r="P182" s="14">
        <v>74.159385999999998</v>
      </c>
      <c r="Q182" s="14">
        <v>74.534522999999993</v>
      </c>
      <c r="R182" s="14">
        <v>74.909667999999996</v>
      </c>
      <c r="S182" s="14">
        <v>75.347320999999994</v>
      </c>
      <c r="T182" s="14">
        <v>75.722472999999994</v>
      </c>
      <c r="U182" s="14">
        <v>76.243492000000003</v>
      </c>
      <c r="V182" s="14">
        <v>76.785354999999996</v>
      </c>
      <c r="W182" s="14">
        <v>77.327231999999995</v>
      </c>
      <c r="X182" s="14">
        <v>77.959404000000006</v>
      </c>
      <c r="Y182" s="14">
        <v>78.501273999999995</v>
      </c>
      <c r="Z182" s="14">
        <v>78.327599000000006</v>
      </c>
      <c r="AA182" s="14">
        <v>78.918098000000001</v>
      </c>
      <c r="AB182" s="14">
        <v>79.508590999999996</v>
      </c>
      <c r="AC182" s="14">
        <v>80.099091000000001</v>
      </c>
      <c r="AD182" s="14">
        <v>80.689589999999995</v>
      </c>
      <c r="AE182" s="14">
        <v>81.280074999999997</v>
      </c>
      <c r="AF182" s="15">
        <v>5.8320000000000004E-3</v>
      </c>
    </row>
    <row r="183" spans="1:32" ht="15" customHeight="1" x14ac:dyDescent="0.25">
      <c r="A183" s="4" t="s">
        <v>258</v>
      </c>
      <c r="B183" s="13" t="s">
        <v>151</v>
      </c>
      <c r="C183" s="14">
        <v>68.055533999999994</v>
      </c>
      <c r="D183" s="14">
        <v>68.692115999999999</v>
      </c>
      <c r="E183" s="14">
        <v>69.379035999999999</v>
      </c>
      <c r="F183" s="14">
        <v>70.175865000000002</v>
      </c>
      <c r="G183" s="14">
        <v>70.320114000000004</v>
      </c>
      <c r="H183" s="14">
        <v>70.464377999999996</v>
      </c>
      <c r="I183" s="14">
        <v>70.608626999999998</v>
      </c>
      <c r="J183" s="14">
        <v>70.752876000000001</v>
      </c>
      <c r="K183" s="14">
        <v>71.096335999999994</v>
      </c>
      <c r="L183" s="14">
        <v>71.353935000000007</v>
      </c>
      <c r="M183" s="14">
        <v>71.611534000000006</v>
      </c>
      <c r="N183" s="14">
        <v>71.869124999999997</v>
      </c>
      <c r="O183" s="14">
        <v>72.126709000000005</v>
      </c>
      <c r="P183" s="14">
        <v>73.328841999999995</v>
      </c>
      <c r="Q183" s="14">
        <v>73.699776</v>
      </c>
      <c r="R183" s="14">
        <v>74.070708999999994</v>
      </c>
      <c r="S183" s="14">
        <v>74.503463999999994</v>
      </c>
      <c r="T183" s="14">
        <v>74.874404999999996</v>
      </c>
      <c r="U183" s="14">
        <v>75.389595</v>
      </c>
      <c r="V183" s="14">
        <v>75.925392000000002</v>
      </c>
      <c r="W183" s="14">
        <v>76.461196999999999</v>
      </c>
      <c r="X183" s="14">
        <v>77.086287999999996</v>
      </c>
      <c r="Y183" s="14">
        <v>77.622085999999996</v>
      </c>
      <c r="Z183" s="14">
        <v>77.450371000000004</v>
      </c>
      <c r="AA183" s="14">
        <v>78.034240999999994</v>
      </c>
      <c r="AB183" s="14">
        <v>78.618126000000004</v>
      </c>
      <c r="AC183" s="14">
        <v>79.202010999999999</v>
      </c>
      <c r="AD183" s="14">
        <v>79.785888999999997</v>
      </c>
      <c r="AE183" s="14">
        <v>80.369765999999998</v>
      </c>
      <c r="AF183" s="15">
        <v>5.8320000000000004E-3</v>
      </c>
    </row>
    <row r="184" spans="1:32" ht="15" customHeight="1" x14ac:dyDescent="0.25">
      <c r="A184" s="4" t="s">
        <v>259</v>
      </c>
      <c r="B184" s="13" t="s">
        <v>153</v>
      </c>
      <c r="C184" s="14">
        <v>45.748604</v>
      </c>
      <c r="D184" s="14">
        <v>46.127563000000002</v>
      </c>
      <c r="E184" s="14">
        <v>46.559489999999997</v>
      </c>
      <c r="F184" s="14">
        <v>47.094504999999998</v>
      </c>
      <c r="G184" s="14">
        <v>47.191642999999999</v>
      </c>
      <c r="H184" s="14">
        <v>47.288601</v>
      </c>
      <c r="I184" s="14">
        <v>47.385680999999998</v>
      </c>
      <c r="J184" s="14">
        <v>47.482784000000002</v>
      </c>
      <c r="K184" s="14">
        <v>47.713603999999997</v>
      </c>
      <c r="L184" s="14">
        <v>47.886901999999999</v>
      </c>
      <c r="M184" s="14">
        <v>48.060200000000002</v>
      </c>
      <c r="N184" s="14">
        <v>48.233485999999999</v>
      </c>
      <c r="O184" s="14">
        <v>48.406807000000001</v>
      </c>
      <c r="P184" s="14">
        <v>49.214042999999997</v>
      </c>
      <c r="Q184" s="14">
        <v>49.463493</v>
      </c>
      <c r="R184" s="14">
        <v>49.712975</v>
      </c>
      <c r="S184" s="14">
        <v>50.003990000000002</v>
      </c>
      <c r="T184" s="14">
        <v>50.253566999999997</v>
      </c>
      <c r="U184" s="14">
        <v>50.599986999999999</v>
      </c>
      <c r="V184" s="14">
        <v>50.960262</v>
      </c>
      <c r="W184" s="14">
        <v>51.320563999999997</v>
      </c>
      <c r="X184" s="14">
        <v>51.740825999999998</v>
      </c>
      <c r="Y184" s="14">
        <v>52.101157999999998</v>
      </c>
      <c r="Z184" s="14">
        <v>51.986603000000002</v>
      </c>
      <c r="AA184" s="14">
        <v>52.379233999999997</v>
      </c>
      <c r="AB184" s="14">
        <v>52.771877000000003</v>
      </c>
      <c r="AC184" s="14">
        <v>53.164527999999997</v>
      </c>
      <c r="AD184" s="14">
        <v>53.557189999999999</v>
      </c>
      <c r="AE184" s="14">
        <v>53.949848000000003</v>
      </c>
      <c r="AF184" s="15">
        <v>5.8180000000000003E-3</v>
      </c>
    </row>
    <row r="185" spans="1:32" ht="15" customHeight="1" x14ac:dyDescent="0.25">
      <c r="A185" s="4" t="s">
        <v>260</v>
      </c>
      <c r="B185" s="13" t="s">
        <v>261</v>
      </c>
      <c r="C185" s="14">
        <v>66.493354999999994</v>
      </c>
      <c r="D185" s="14">
        <v>67.098190000000002</v>
      </c>
      <c r="E185" s="14">
        <v>66.345237999999995</v>
      </c>
      <c r="F185" s="14">
        <v>67.104500000000002</v>
      </c>
      <c r="G185" s="14">
        <v>67.238365000000002</v>
      </c>
      <c r="H185" s="14">
        <v>67.377953000000005</v>
      </c>
      <c r="I185" s="14">
        <v>67.514235999999997</v>
      </c>
      <c r="J185" s="14">
        <v>67.650351999999998</v>
      </c>
      <c r="K185" s="14">
        <v>67.976341000000005</v>
      </c>
      <c r="L185" s="14">
        <v>68.217117000000002</v>
      </c>
      <c r="M185" s="14">
        <v>68.458083999999999</v>
      </c>
      <c r="N185" s="14">
        <v>68.699721999999994</v>
      </c>
      <c r="O185" s="14">
        <v>68.940574999999995</v>
      </c>
      <c r="P185" s="14">
        <v>70.083816999999996</v>
      </c>
      <c r="Q185" s="14">
        <v>70.431274000000002</v>
      </c>
      <c r="R185" s="14">
        <v>70.777732999999998</v>
      </c>
      <c r="S185" s="14">
        <v>71.181572000000003</v>
      </c>
      <c r="T185" s="14">
        <v>71.524711999999994</v>
      </c>
      <c r="U185" s="14">
        <v>72.004317999999998</v>
      </c>
      <c r="V185" s="14">
        <v>72.502464000000003</v>
      </c>
      <c r="W185" s="14">
        <v>72.999709999999993</v>
      </c>
      <c r="X185" s="14">
        <v>73.581176999999997</v>
      </c>
      <c r="Y185" s="14">
        <v>74.076438999999993</v>
      </c>
      <c r="Z185" s="14">
        <v>73.895706000000004</v>
      </c>
      <c r="AA185" s="14">
        <v>74.435248999999999</v>
      </c>
      <c r="AB185" s="14">
        <v>74.974068000000003</v>
      </c>
      <c r="AC185" s="14">
        <v>75.512153999999995</v>
      </c>
      <c r="AD185" s="14">
        <v>76.049637000000004</v>
      </c>
      <c r="AE185" s="14">
        <v>76.586517000000001</v>
      </c>
      <c r="AF185" s="15">
        <v>4.9109999999999996E-3</v>
      </c>
    </row>
    <row r="186" spans="1:32" ht="15" customHeight="1" x14ac:dyDescent="0.25">
      <c r="B186" s="10" t="s">
        <v>262</v>
      </c>
    </row>
    <row r="187" spans="1:32" ht="15" customHeight="1" x14ac:dyDescent="0.25">
      <c r="A187" s="4" t="s">
        <v>263</v>
      </c>
      <c r="B187" s="13" t="s">
        <v>149</v>
      </c>
      <c r="C187" s="14">
        <v>65.570892000000001</v>
      </c>
      <c r="D187" s="14">
        <v>65.807609999999997</v>
      </c>
      <c r="E187" s="14">
        <v>65.745887999999994</v>
      </c>
      <c r="F187" s="14">
        <v>66.009688999999995</v>
      </c>
      <c r="G187" s="14">
        <v>66.268646000000004</v>
      </c>
      <c r="H187" s="14">
        <v>66.547661000000005</v>
      </c>
      <c r="I187" s="14">
        <v>66.838722000000004</v>
      </c>
      <c r="J187" s="14">
        <v>67.204552000000007</v>
      </c>
      <c r="K187" s="14">
        <v>67.516166999999996</v>
      </c>
      <c r="L187" s="14">
        <v>67.868233000000004</v>
      </c>
      <c r="M187" s="14">
        <v>68.159569000000005</v>
      </c>
      <c r="N187" s="14">
        <v>68.401825000000002</v>
      </c>
      <c r="O187" s="14">
        <v>68.672950999999998</v>
      </c>
      <c r="P187" s="14">
        <v>68.975928999999994</v>
      </c>
      <c r="Q187" s="14">
        <v>69.255500999999995</v>
      </c>
      <c r="R187" s="14">
        <v>69.554992999999996</v>
      </c>
      <c r="S187" s="14">
        <v>69.871391000000003</v>
      </c>
      <c r="T187" s="14">
        <v>70.202361999999994</v>
      </c>
      <c r="U187" s="14">
        <v>70.551254</v>
      </c>
      <c r="V187" s="14">
        <v>70.905281000000002</v>
      </c>
      <c r="W187" s="14">
        <v>71.277946</v>
      </c>
      <c r="X187" s="14">
        <v>71.677306999999999</v>
      </c>
      <c r="Y187" s="14">
        <v>72.095596</v>
      </c>
      <c r="Z187" s="14">
        <v>72.507057000000003</v>
      </c>
      <c r="AA187" s="14">
        <v>72.933098000000001</v>
      </c>
      <c r="AB187" s="14">
        <v>73.382271000000003</v>
      </c>
      <c r="AC187" s="14">
        <v>73.847328000000005</v>
      </c>
      <c r="AD187" s="14">
        <v>74.329727000000005</v>
      </c>
      <c r="AE187" s="14">
        <v>74.821303999999998</v>
      </c>
      <c r="AF187" s="15">
        <v>4.7660000000000003E-3</v>
      </c>
    </row>
    <row r="188" spans="1:32" ht="15" customHeight="1" x14ac:dyDescent="0.25">
      <c r="A188" s="4" t="s">
        <v>264</v>
      </c>
      <c r="B188" s="13" t="s">
        <v>151</v>
      </c>
      <c r="C188" s="14">
        <v>63.844154000000003</v>
      </c>
      <c r="D188" s="14">
        <v>64.219513000000006</v>
      </c>
      <c r="E188" s="14">
        <v>66.371467999999993</v>
      </c>
      <c r="F188" s="14">
        <v>66.568375000000003</v>
      </c>
      <c r="G188" s="14">
        <v>66.790886</v>
      </c>
      <c r="H188" s="14">
        <v>67.009583000000006</v>
      </c>
      <c r="I188" s="14">
        <v>67.290824999999998</v>
      </c>
      <c r="J188" s="14">
        <v>67.607353000000003</v>
      </c>
      <c r="K188" s="14">
        <v>67.902587999999994</v>
      </c>
      <c r="L188" s="14">
        <v>68.208748</v>
      </c>
      <c r="M188" s="14">
        <v>68.523758000000001</v>
      </c>
      <c r="N188" s="14">
        <v>68.794944999999998</v>
      </c>
      <c r="O188" s="14">
        <v>69.052543999999997</v>
      </c>
      <c r="P188" s="14">
        <v>69.305655999999999</v>
      </c>
      <c r="Q188" s="14">
        <v>69.601439999999997</v>
      </c>
      <c r="R188" s="14">
        <v>69.902343999999999</v>
      </c>
      <c r="S188" s="14">
        <v>70.209923000000003</v>
      </c>
      <c r="T188" s="14">
        <v>70.531959999999998</v>
      </c>
      <c r="U188" s="14">
        <v>70.865691999999996</v>
      </c>
      <c r="V188" s="14">
        <v>71.211021000000002</v>
      </c>
      <c r="W188" s="14">
        <v>71.585587000000004</v>
      </c>
      <c r="X188" s="14">
        <v>72.047049999999999</v>
      </c>
      <c r="Y188" s="14">
        <v>72.486525999999998</v>
      </c>
      <c r="Z188" s="14">
        <v>72.916656000000003</v>
      </c>
      <c r="AA188" s="14">
        <v>73.291854999999998</v>
      </c>
      <c r="AB188" s="14">
        <v>73.760848999999993</v>
      </c>
      <c r="AC188" s="14">
        <v>74.250923</v>
      </c>
      <c r="AD188" s="14">
        <v>74.731269999999995</v>
      </c>
      <c r="AE188" s="14">
        <v>75.221603000000002</v>
      </c>
      <c r="AF188" s="15">
        <v>5.8739999999999999E-3</v>
      </c>
    </row>
    <row r="189" spans="1:32" ht="15" customHeight="1" x14ac:dyDescent="0.25">
      <c r="A189" s="4" t="s">
        <v>265</v>
      </c>
      <c r="B189" s="13" t="s">
        <v>153</v>
      </c>
      <c r="C189" s="14">
        <v>45.704467999999999</v>
      </c>
      <c r="D189" s="14">
        <v>45.908054</v>
      </c>
      <c r="E189" s="14">
        <v>45.958053999999997</v>
      </c>
      <c r="F189" s="14">
        <v>46.077075999999998</v>
      </c>
      <c r="G189" s="14">
        <v>46.219524</v>
      </c>
      <c r="H189" s="14">
        <v>46.357551999999998</v>
      </c>
      <c r="I189" s="14">
        <v>46.482635000000002</v>
      </c>
      <c r="J189" s="14">
        <v>46.609977999999998</v>
      </c>
      <c r="K189" s="14">
        <v>46.760478999999997</v>
      </c>
      <c r="L189" s="14">
        <v>46.919314999999997</v>
      </c>
      <c r="M189" s="14">
        <v>47.089115</v>
      </c>
      <c r="N189" s="14">
        <v>47.264290000000003</v>
      </c>
      <c r="O189" s="14">
        <v>47.426040999999998</v>
      </c>
      <c r="P189" s="14">
        <v>47.593826</v>
      </c>
      <c r="Q189" s="14">
        <v>47.778885000000002</v>
      </c>
      <c r="R189" s="14">
        <v>47.978157000000003</v>
      </c>
      <c r="S189" s="14">
        <v>48.171000999999997</v>
      </c>
      <c r="T189" s="14">
        <v>48.376491999999999</v>
      </c>
      <c r="U189" s="14">
        <v>48.606316</v>
      </c>
      <c r="V189" s="14">
        <v>48.836514000000001</v>
      </c>
      <c r="W189" s="14">
        <v>49.082920000000001</v>
      </c>
      <c r="X189" s="14">
        <v>49.366458999999999</v>
      </c>
      <c r="Y189" s="14">
        <v>49.658389999999997</v>
      </c>
      <c r="Z189" s="14">
        <v>49.956505</v>
      </c>
      <c r="AA189" s="14">
        <v>50.284500000000001</v>
      </c>
      <c r="AB189" s="14">
        <v>50.634498999999998</v>
      </c>
      <c r="AC189" s="14">
        <v>50.988121</v>
      </c>
      <c r="AD189" s="14">
        <v>51.351588999999997</v>
      </c>
      <c r="AE189" s="14">
        <v>51.763987999999998</v>
      </c>
      <c r="AF189" s="15">
        <v>4.4559999999999999E-3</v>
      </c>
    </row>
    <row r="190" spans="1:32" ht="15" customHeight="1" x14ac:dyDescent="0.25">
      <c r="A190" s="4" t="s">
        <v>266</v>
      </c>
      <c r="B190" s="13" t="s">
        <v>261</v>
      </c>
      <c r="C190" s="14">
        <v>64.234809999999996</v>
      </c>
      <c r="D190" s="14">
        <v>65.884536999999995</v>
      </c>
      <c r="E190" s="14">
        <v>65.884536999999995</v>
      </c>
      <c r="F190" s="14">
        <v>66.105331000000007</v>
      </c>
      <c r="G190" s="14">
        <v>66.33287</v>
      </c>
      <c r="H190" s="14">
        <v>66.576324</v>
      </c>
      <c r="I190" s="14">
        <v>66.834541000000002</v>
      </c>
      <c r="J190" s="14">
        <v>67.143105000000006</v>
      </c>
      <c r="K190" s="14">
        <v>67.420745999999994</v>
      </c>
      <c r="L190" s="14">
        <v>67.721564999999998</v>
      </c>
      <c r="M190" s="14">
        <v>67.993628999999999</v>
      </c>
      <c r="N190" s="14">
        <v>68.229934999999998</v>
      </c>
      <c r="O190" s="14">
        <v>68.474838000000005</v>
      </c>
      <c r="P190" s="14">
        <v>68.737053000000003</v>
      </c>
      <c r="Q190" s="14">
        <v>68.999427999999995</v>
      </c>
      <c r="R190" s="14">
        <v>69.276131000000007</v>
      </c>
      <c r="S190" s="14">
        <v>69.560355999999999</v>
      </c>
      <c r="T190" s="14">
        <v>69.857169999999996</v>
      </c>
      <c r="U190" s="14">
        <v>70.170845</v>
      </c>
      <c r="V190" s="14">
        <v>70.48912</v>
      </c>
      <c r="W190" s="14">
        <v>70.827652</v>
      </c>
      <c r="X190" s="14">
        <v>71.209830999999994</v>
      </c>
      <c r="Y190" s="14">
        <v>71.597733000000005</v>
      </c>
      <c r="Z190" s="14">
        <v>71.980095000000006</v>
      </c>
      <c r="AA190" s="14">
        <v>72.363074999999995</v>
      </c>
      <c r="AB190" s="14">
        <v>72.786354000000003</v>
      </c>
      <c r="AC190" s="14">
        <v>73.223633000000007</v>
      </c>
      <c r="AD190" s="14">
        <v>73.669785000000005</v>
      </c>
      <c r="AE190" s="14">
        <v>74.134513999999996</v>
      </c>
      <c r="AF190" s="15">
        <v>4.3790000000000001E-3</v>
      </c>
    </row>
    <row r="192" spans="1:32" ht="15" customHeight="1" x14ac:dyDescent="0.25">
      <c r="B192" s="10" t="s">
        <v>267</v>
      </c>
    </row>
    <row r="193" spans="1:32" ht="15" customHeight="1" x14ac:dyDescent="0.25">
      <c r="B193" s="10" t="s">
        <v>268</v>
      </c>
    </row>
    <row r="194" spans="1:32" ht="15" customHeight="1" x14ac:dyDescent="0.25">
      <c r="A194" s="4" t="s">
        <v>269</v>
      </c>
      <c r="B194" s="13" t="s">
        <v>47</v>
      </c>
      <c r="C194" s="17">
        <v>2307.1999510000001</v>
      </c>
      <c r="D194" s="17">
        <v>2279.1000979999999</v>
      </c>
      <c r="E194" s="17">
        <v>2324.9123540000001</v>
      </c>
      <c r="F194" s="17">
        <v>2356.1989749999998</v>
      </c>
      <c r="G194" s="17">
        <v>2377.9187010000001</v>
      </c>
      <c r="H194" s="17">
        <v>2416.2170409999999</v>
      </c>
      <c r="I194" s="17">
        <v>2451.25</v>
      </c>
      <c r="J194" s="17">
        <v>2486.094971</v>
      </c>
      <c r="K194" s="17">
        <v>2522.2485350000002</v>
      </c>
      <c r="L194" s="17">
        <v>2550.7058109999998</v>
      </c>
      <c r="M194" s="17">
        <v>2583.7150879999999</v>
      </c>
      <c r="N194" s="17">
        <v>2623.1027829999998</v>
      </c>
      <c r="O194" s="17">
        <v>2663.3366700000001</v>
      </c>
      <c r="P194" s="17">
        <v>2704.679932</v>
      </c>
      <c r="Q194" s="17">
        <v>2744.3093260000001</v>
      </c>
      <c r="R194" s="17">
        <v>2784.2863769999999</v>
      </c>
      <c r="S194" s="17">
        <v>2821.5117190000001</v>
      </c>
      <c r="T194" s="17">
        <v>2853.9953609999998</v>
      </c>
      <c r="U194" s="17">
        <v>2882.7299800000001</v>
      </c>
      <c r="V194" s="17">
        <v>2908.7453609999998</v>
      </c>
      <c r="W194" s="17">
        <v>2933.7993160000001</v>
      </c>
      <c r="X194" s="17">
        <v>2957.2451169999999</v>
      </c>
      <c r="Y194" s="17">
        <v>2978.7382809999999</v>
      </c>
      <c r="Z194" s="17">
        <v>2998.3903810000002</v>
      </c>
      <c r="AA194" s="17">
        <v>3016.0534670000002</v>
      </c>
      <c r="AB194" s="17">
        <v>3030.1020509999998</v>
      </c>
      <c r="AC194" s="17">
        <v>3042.3728030000002</v>
      </c>
      <c r="AD194" s="17">
        <v>3052.5610350000002</v>
      </c>
      <c r="AE194" s="17">
        <v>3060.9018550000001</v>
      </c>
      <c r="AF194" s="15">
        <v>1.0983E-2</v>
      </c>
    </row>
    <row r="195" spans="1:32" ht="15" customHeight="1" x14ac:dyDescent="0.25">
      <c r="A195" s="4" t="s">
        <v>270</v>
      </c>
      <c r="B195" s="13" t="s">
        <v>49</v>
      </c>
      <c r="C195" s="17">
        <v>345.51501500000001</v>
      </c>
      <c r="D195" s="17">
        <v>348.875336</v>
      </c>
      <c r="E195" s="17">
        <v>357.66055299999999</v>
      </c>
      <c r="F195" s="17">
        <v>371.32565299999999</v>
      </c>
      <c r="G195" s="17">
        <v>386.10916099999997</v>
      </c>
      <c r="H195" s="17">
        <v>398.859039</v>
      </c>
      <c r="I195" s="17">
        <v>413.423157</v>
      </c>
      <c r="J195" s="17">
        <v>428.408905</v>
      </c>
      <c r="K195" s="17">
        <v>441.28036500000002</v>
      </c>
      <c r="L195" s="17">
        <v>452.37252799999999</v>
      </c>
      <c r="M195" s="17">
        <v>462.85296599999998</v>
      </c>
      <c r="N195" s="17">
        <v>472.766571</v>
      </c>
      <c r="O195" s="17">
        <v>482.111603</v>
      </c>
      <c r="P195" s="17">
        <v>491.25192299999998</v>
      </c>
      <c r="Q195" s="17">
        <v>499.47924799999998</v>
      </c>
      <c r="R195" s="17">
        <v>507.127838</v>
      </c>
      <c r="S195" s="17">
        <v>514.35070800000005</v>
      </c>
      <c r="T195" s="17">
        <v>521.00903300000004</v>
      </c>
      <c r="U195" s="17">
        <v>527.30505400000004</v>
      </c>
      <c r="V195" s="17">
        <v>533.14257799999996</v>
      </c>
      <c r="W195" s="17">
        <v>538.28149399999995</v>
      </c>
      <c r="X195" s="17">
        <v>542.65765399999998</v>
      </c>
      <c r="Y195" s="17">
        <v>546.70349099999999</v>
      </c>
      <c r="Z195" s="17">
        <v>550.46362299999998</v>
      </c>
      <c r="AA195" s="17">
        <v>554.13812299999995</v>
      </c>
      <c r="AB195" s="17">
        <v>557.26904300000001</v>
      </c>
      <c r="AC195" s="17">
        <v>559.86163299999998</v>
      </c>
      <c r="AD195" s="17">
        <v>562.38256799999999</v>
      </c>
      <c r="AE195" s="17">
        <v>564.65063499999997</v>
      </c>
      <c r="AF195" s="15">
        <v>1.7992999999999999E-2</v>
      </c>
    </row>
    <row r="196" spans="1:32" ht="15" customHeight="1" x14ac:dyDescent="0.25">
      <c r="A196" s="4" t="s">
        <v>271</v>
      </c>
      <c r="B196" s="13" t="s">
        <v>51</v>
      </c>
      <c r="C196" s="17">
        <v>161.71833799999999</v>
      </c>
      <c r="D196" s="17">
        <v>173.23081999999999</v>
      </c>
      <c r="E196" s="17">
        <v>191.65348800000001</v>
      </c>
      <c r="F196" s="17">
        <v>211.21937600000001</v>
      </c>
      <c r="G196" s="17">
        <v>235.56526199999999</v>
      </c>
      <c r="H196" s="17">
        <v>260.57427999999999</v>
      </c>
      <c r="I196" s="17">
        <v>288.71862800000002</v>
      </c>
      <c r="J196" s="17">
        <v>312.20721400000002</v>
      </c>
      <c r="K196" s="17">
        <v>336.58581500000003</v>
      </c>
      <c r="L196" s="17">
        <v>360.39080799999999</v>
      </c>
      <c r="M196" s="17">
        <v>385.27191199999999</v>
      </c>
      <c r="N196" s="17">
        <v>407.96935999999999</v>
      </c>
      <c r="O196" s="17">
        <v>429.03857399999998</v>
      </c>
      <c r="P196" s="17">
        <v>447.30523699999998</v>
      </c>
      <c r="Q196" s="17">
        <v>465.90588400000001</v>
      </c>
      <c r="R196" s="17">
        <v>481.53112800000002</v>
      </c>
      <c r="S196" s="17">
        <v>498.62756300000001</v>
      </c>
      <c r="T196" s="17">
        <v>513.96844499999997</v>
      </c>
      <c r="U196" s="17">
        <v>530.777466</v>
      </c>
      <c r="V196" s="17">
        <v>545.58715800000004</v>
      </c>
      <c r="W196" s="17">
        <v>560.38360599999999</v>
      </c>
      <c r="X196" s="17">
        <v>574.456909</v>
      </c>
      <c r="Y196" s="17">
        <v>587.33783000000005</v>
      </c>
      <c r="Z196" s="17">
        <v>600.28546100000005</v>
      </c>
      <c r="AA196" s="17">
        <v>614.88629200000003</v>
      </c>
      <c r="AB196" s="17">
        <v>626.62066700000003</v>
      </c>
      <c r="AC196" s="17">
        <v>639.81445299999996</v>
      </c>
      <c r="AD196" s="17">
        <v>652.79162599999995</v>
      </c>
      <c r="AE196" s="17">
        <v>664.42950399999995</v>
      </c>
      <c r="AF196" s="15">
        <v>5.1048999999999997E-2</v>
      </c>
    </row>
    <row r="197" spans="1:32" ht="15" customHeight="1" x14ac:dyDescent="0.25">
      <c r="A197" s="4" t="s">
        <v>272</v>
      </c>
      <c r="B197" s="13" t="s">
        <v>53</v>
      </c>
      <c r="C197" s="17">
        <v>632.158997</v>
      </c>
      <c r="D197" s="17">
        <v>643.99389599999995</v>
      </c>
      <c r="E197" s="17">
        <v>662.68023700000003</v>
      </c>
      <c r="F197" s="17">
        <v>691.18218999999999</v>
      </c>
      <c r="G197" s="17">
        <v>726.74719200000004</v>
      </c>
      <c r="H197" s="17">
        <v>767.11511199999995</v>
      </c>
      <c r="I197" s="17">
        <v>810.661743</v>
      </c>
      <c r="J197" s="17">
        <v>856.02789299999995</v>
      </c>
      <c r="K197" s="17">
        <v>904.25494400000002</v>
      </c>
      <c r="L197" s="17">
        <v>956.408997</v>
      </c>
      <c r="M197" s="17">
        <v>1012.650024</v>
      </c>
      <c r="N197" s="17">
        <v>1072.677246</v>
      </c>
      <c r="O197" s="17">
        <v>1135.263672</v>
      </c>
      <c r="P197" s="17">
        <v>1200.0620120000001</v>
      </c>
      <c r="Q197" s="17">
        <v>1265.6254879999999</v>
      </c>
      <c r="R197" s="17">
        <v>1330.872314</v>
      </c>
      <c r="S197" s="17">
        <v>1396.2235109999999</v>
      </c>
      <c r="T197" s="17">
        <v>1460.240112</v>
      </c>
      <c r="U197" s="17">
        <v>1523.3238530000001</v>
      </c>
      <c r="V197" s="17">
        <v>1584.371948</v>
      </c>
      <c r="W197" s="17">
        <v>1641.215332</v>
      </c>
      <c r="X197" s="17">
        <v>1691.5115969999999</v>
      </c>
      <c r="Y197" s="17">
        <v>1736.015625</v>
      </c>
      <c r="Z197" s="17">
        <v>1775.2567140000001</v>
      </c>
      <c r="AA197" s="17">
        <v>1813.0802000000001</v>
      </c>
      <c r="AB197" s="17">
        <v>1845.414307</v>
      </c>
      <c r="AC197" s="17">
        <v>1871.8275149999999</v>
      </c>
      <c r="AD197" s="17">
        <v>1893.8170170000001</v>
      </c>
      <c r="AE197" s="17">
        <v>1911.5766599999999</v>
      </c>
      <c r="AF197" s="15">
        <v>4.1119000000000003E-2</v>
      </c>
    </row>
    <row r="198" spans="1:32" ht="15" customHeight="1" x14ac:dyDescent="0.25">
      <c r="A198" s="4" t="s">
        <v>273</v>
      </c>
      <c r="B198" s="13" t="s">
        <v>55</v>
      </c>
      <c r="C198" s="17">
        <v>2628.141357</v>
      </c>
      <c r="D198" s="17">
        <v>2660.6804200000001</v>
      </c>
      <c r="E198" s="17">
        <v>2723.0463869999999</v>
      </c>
      <c r="F198" s="17">
        <v>2820.1525879999999</v>
      </c>
      <c r="G198" s="17">
        <v>2930.8210450000001</v>
      </c>
      <c r="H198" s="17">
        <v>3038.9309079999998</v>
      </c>
      <c r="I198" s="17">
        <v>3149.8562010000001</v>
      </c>
      <c r="J198" s="17">
        <v>3250.9865719999998</v>
      </c>
      <c r="K198" s="17">
        <v>3343.9316410000001</v>
      </c>
      <c r="L198" s="17">
        <v>3433.3066410000001</v>
      </c>
      <c r="M198" s="17">
        <v>3513.4663089999999</v>
      </c>
      <c r="N198" s="17">
        <v>3599.311279</v>
      </c>
      <c r="O198" s="17">
        <v>3677.669922</v>
      </c>
      <c r="P198" s="17">
        <v>3753.9965820000002</v>
      </c>
      <c r="Q198" s="17">
        <v>3818.186768</v>
      </c>
      <c r="R198" s="17">
        <v>3877.6960450000001</v>
      </c>
      <c r="S198" s="17">
        <v>3936.3354490000002</v>
      </c>
      <c r="T198" s="17">
        <v>3985.4819339999999</v>
      </c>
      <c r="U198" s="17">
        <v>4036.994385</v>
      </c>
      <c r="V198" s="17">
        <v>4084.827393</v>
      </c>
      <c r="W198" s="17">
        <v>4125.3505859999996</v>
      </c>
      <c r="X198" s="17">
        <v>4158.4951170000004</v>
      </c>
      <c r="Y198" s="17">
        <v>4186.501953</v>
      </c>
      <c r="Z198" s="17">
        <v>4209.7373049999997</v>
      </c>
      <c r="AA198" s="17">
        <v>4236.2280270000001</v>
      </c>
      <c r="AB198" s="17">
        <v>4258.2875979999999</v>
      </c>
      <c r="AC198" s="17">
        <v>4270.5996089999999</v>
      </c>
      <c r="AD198" s="17">
        <v>4283.9555659999996</v>
      </c>
      <c r="AE198" s="17">
        <v>4293.173828</v>
      </c>
      <c r="AF198" s="15">
        <v>1.7878000000000002E-2</v>
      </c>
    </row>
    <row r="199" spans="1:32" ht="15" customHeight="1" x14ac:dyDescent="0.25">
      <c r="A199" s="4" t="s">
        <v>274</v>
      </c>
      <c r="B199" s="13" t="s">
        <v>57</v>
      </c>
      <c r="C199" s="17">
        <v>505.76711999999998</v>
      </c>
      <c r="D199" s="17">
        <v>496.96636999999998</v>
      </c>
      <c r="E199" s="17">
        <v>514.89367700000003</v>
      </c>
      <c r="F199" s="17">
        <v>532.09039299999995</v>
      </c>
      <c r="G199" s="17">
        <v>552.884094</v>
      </c>
      <c r="H199" s="17">
        <v>575.46826199999998</v>
      </c>
      <c r="I199" s="17">
        <v>599.42175299999997</v>
      </c>
      <c r="J199" s="17">
        <v>624.45459000000005</v>
      </c>
      <c r="K199" s="17">
        <v>650.82507299999997</v>
      </c>
      <c r="L199" s="17">
        <v>678.91619900000001</v>
      </c>
      <c r="M199" s="17">
        <v>707.85003700000004</v>
      </c>
      <c r="N199" s="17">
        <v>737.60906999999997</v>
      </c>
      <c r="O199" s="17">
        <v>767.67175299999997</v>
      </c>
      <c r="P199" s="17">
        <v>798.00354000000004</v>
      </c>
      <c r="Q199" s="17">
        <v>829.23095699999999</v>
      </c>
      <c r="R199" s="17">
        <v>858.64807099999996</v>
      </c>
      <c r="S199" s="17">
        <v>886.776611</v>
      </c>
      <c r="T199" s="17">
        <v>912.91302499999995</v>
      </c>
      <c r="U199" s="17">
        <v>936.90844700000002</v>
      </c>
      <c r="V199" s="17">
        <v>959.21972700000003</v>
      </c>
      <c r="W199" s="17">
        <v>979.09655799999996</v>
      </c>
      <c r="X199" s="17">
        <v>996.43743900000004</v>
      </c>
      <c r="Y199" s="17">
        <v>1011.772461</v>
      </c>
      <c r="Z199" s="17">
        <v>1025.451172</v>
      </c>
      <c r="AA199" s="17">
        <v>1040.8186040000001</v>
      </c>
      <c r="AB199" s="17">
        <v>1054.5275879999999</v>
      </c>
      <c r="AC199" s="17">
        <v>1067.057495</v>
      </c>
      <c r="AD199" s="17">
        <v>1078.720947</v>
      </c>
      <c r="AE199" s="17">
        <v>1089.5736079999999</v>
      </c>
      <c r="AF199" s="15">
        <v>2.9502E-2</v>
      </c>
    </row>
    <row r="200" spans="1:32" ht="15" customHeight="1" x14ac:dyDescent="0.25">
      <c r="A200" s="4" t="s">
        <v>275</v>
      </c>
      <c r="B200" s="13" t="s">
        <v>59</v>
      </c>
      <c r="C200" s="17">
        <v>748.71460000000002</v>
      </c>
      <c r="D200" s="17">
        <v>796.06817599999999</v>
      </c>
      <c r="E200" s="17">
        <v>849.31933600000002</v>
      </c>
      <c r="F200" s="17">
        <v>905.01763900000003</v>
      </c>
      <c r="G200" s="17">
        <v>967.19317599999999</v>
      </c>
      <c r="H200" s="17">
        <v>1029.928711</v>
      </c>
      <c r="I200" s="17">
        <v>1090.133789</v>
      </c>
      <c r="J200" s="17">
        <v>1151.044678</v>
      </c>
      <c r="K200" s="17">
        <v>1216.364746</v>
      </c>
      <c r="L200" s="17">
        <v>1280.9145510000001</v>
      </c>
      <c r="M200" s="17">
        <v>1345.3198239999999</v>
      </c>
      <c r="N200" s="17">
        <v>1409.1525879999999</v>
      </c>
      <c r="O200" s="17">
        <v>1469.3388669999999</v>
      </c>
      <c r="P200" s="17">
        <v>1525.064697</v>
      </c>
      <c r="Q200" s="17">
        <v>1576.8085940000001</v>
      </c>
      <c r="R200" s="17">
        <v>1623.010254</v>
      </c>
      <c r="S200" s="17">
        <v>1664.301025</v>
      </c>
      <c r="T200" s="17">
        <v>1702.3093260000001</v>
      </c>
      <c r="U200" s="17">
        <v>1738.5795900000001</v>
      </c>
      <c r="V200" s="17">
        <v>1772.644043</v>
      </c>
      <c r="W200" s="17">
        <v>1802.8759769999999</v>
      </c>
      <c r="X200" s="17">
        <v>1829.4841309999999</v>
      </c>
      <c r="Y200" s="17">
        <v>1854.2448730000001</v>
      </c>
      <c r="Z200" s="17">
        <v>1877.496582</v>
      </c>
      <c r="AA200" s="17">
        <v>1902.5336910000001</v>
      </c>
      <c r="AB200" s="17">
        <v>1925.1188959999999</v>
      </c>
      <c r="AC200" s="17">
        <v>1945.8920900000001</v>
      </c>
      <c r="AD200" s="17">
        <v>1966.6125489999999</v>
      </c>
      <c r="AE200" s="17">
        <v>1986.2998050000001</v>
      </c>
      <c r="AF200" s="15">
        <v>3.4445000000000003E-2</v>
      </c>
    </row>
    <row r="201" spans="1:32" ht="15" customHeight="1" x14ac:dyDescent="0.25">
      <c r="A201" s="4" t="s">
        <v>276</v>
      </c>
      <c r="B201" s="13" t="s">
        <v>61</v>
      </c>
      <c r="C201" s="17">
        <v>894.72851600000001</v>
      </c>
      <c r="D201" s="17">
        <v>936.07702600000005</v>
      </c>
      <c r="E201" s="17">
        <v>989.13147000000004</v>
      </c>
      <c r="F201" s="17">
        <v>1054.1710210000001</v>
      </c>
      <c r="G201" s="17">
        <v>1123.1633300000001</v>
      </c>
      <c r="H201" s="17">
        <v>1182.4223629999999</v>
      </c>
      <c r="I201" s="17">
        <v>1244.740967</v>
      </c>
      <c r="J201" s="17">
        <v>1305.843018</v>
      </c>
      <c r="K201" s="17">
        <v>1363.5048830000001</v>
      </c>
      <c r="L201" s="17">
        <v>1415.1660159999999</v>
      </c>
      <c r="M201" s="17">
        <v>1456.0354</v>
      </c>
      <c r="N201" s="17">
        <v>1488.0996090000001</v>
      </c>
      <c r="O201" s="17">
        <v>1509.735107</v>
      </c>
      <c r="P201" s="17">
        <v>1523.551514</v>
      </c>
      <c r="Q201" s="17">
        <v>1532.0817870000001</v>
      </c>
      <c r="R201" s="17">
        <v>1535.997314</v>
      </c>
      <c r="S201" s="17">
        <v>1536.355957</v>
      </c>
      <c r="T201" s="17">
        <v>1533.1264650000001</v>
      </c>
      <c r="U201" s="17">
        <v>1528.0310059999999</v>
      </c>
      <c r="V201" s="17">
        <v>1521.463135</v>
      </c>
      <c r="W201" s="17">
        <v>1513.2985839999999</v>
      </c>
      <c r="X201" s="17">
        <v>1503.6096190000001</v>
      </c>
      <c r="Y201" s="17">
        <v>1493.1000979999999</v>
      </c>
      <c r="Z201" s="17">
        <v>1482.2687989999999</v>
      </c>
      <c r="AA201" s="17">
        <v>1473.549072</v>
      </c>
      <c r="AB201" s="17">
        <v>1464.0498050000001</v>
      </c>
      <c r="AC201" s="17">
        <v>1454.263428</v>
      </c>
      <c r="AD201" s="17">
        <v>1444.4819339999999</v>
      </c>
      <c r="AE201" s="17">
        <v>1434.5473629999999</v>
      </c>
      <c r="AF201" s="15">
        <v>1.5937E-2</v>
      </c>
    </row>
    <row r="202" spans="1:32" ht="15" customHeight="1" x14ac:dyDescent="0.25">
      <c r="A202" s="4" t="s">
        <v>277</v>
      </c>
      <c r="B202" s="13" t="s">
        <v>63</v>
      </c>
      <c r="C202" s="17">
        <v>1109.2126459999999</v>
      </c>
      <c r="D202" s="17">
        <v>1182.5426030000001</v>
      </c>
      <c r="E202" s="17">
        <v>1269.640991</v>
      </c>
      <c r="F202" s="17">
        <v>1365.3466800000001</v>
      </c>
      <c r="G202" s="17">
        <v>1478.0189210000001</v>
      </c>
      <c r="H202" s="17">
        <v>1603.2650149999999</v>
      </c>
      <c r="I202" s="17">
        <v>1729.01062</v>
      </c>
      <c r="J202" s="17">
        <v>1858.7429199999999</v>
      </c>
      <c r="K202" s="17">
        <v>1993.4849850000001</v>
      </c>
      <c r="L202" s="17">
        <v>2136.5678710000002</v>
      </c>
      <c r="M202" s="17">
        <v>2292.5483399999998</v>
      </c>
      <c r="N202" s="17">
        <v>2460.6611330000001</v>
      </c>
      <c r="O202" s="17">
        <v>2640.976807</v>
      </c>
      <c r="P202" s="17">
        <v>2820.9816890000002</v>
      </c>
      <c r="Q202" s="17">
        <v>2999.704346</v>
      </c>
      <c r="R202" s="17">
        <v>3174.161865</v>
      </c>
      <c r="S202" s="17">
        <v>3334.2290039999998</v>
      </c>
      <c r="T202" s="17">
        <v>3482.2221679999998</v>
      </c>
      <c r="U202" s="17">
        <v>3610.0021969999998</v>
      </c>
      <c r="V202" s="17">
        <v>3726.2697750000002</v>
      </c>
      <c r="W202" s="17">
        <v>3820.3767090000001</v>
      </c>
      <c r="X202" s="17">
        <v>3888.9865719999998</v>
      </c>
      <c r="Y202" s="17">
        <v>3944.5583499999998</v>
      </c>
      <c r="Z202" s="17">
        <v>3986.9140619999998</v>
      </c>
      <c r="AA202" s="17">
        <v>4025.6791990000002</v>
      </c>
      <c r="AB202" s="17">
        <v>4052.952393</v>
      </c>
      <c r="AC202" s="17">
        <v>4062.0317380000001</v>
      </c>
      <c r="AD202" s="17">
        <v>4072.7495119999999</v>
      </c>
      <c r="AE202" s="17">
        <v>4084.6655270000001</v>
      </c>
      <c r="AF202" s="15">
        <v>4.6980000000000001E-2</v>
      </c>
    </row>
    <row r="203" spans="1:32" ht="15" customHeight="1" x14ac:dyDescent="0.25">
      <c r="A203" s="4" t="s">
        <v>278</v>
      </c>
      <c r="B203" s="13" t="s">
        <v>65</v>
      </c>
      <c r="C203" s="17">
        <v>685.73028599999998</v>
      </c>
      <c r="D203" s="17">
        <v>696.21105999999997</v>
      </c>
      <c r="E203" s="17">
        <v>717.86920199999997</v>
      </c>
      <c r="F203" s="17">
        <v>741.67150900000001</v>
      </c>
      <c r="G203" s="17">
        <v>765.13287400000002</v>
      </c>
      <c r="H203" s="17">
        <v>793.28082300000005</v>
      </c>
      <c r="I203" s="17">
        <v>822.38696300000004</v>
      </c>
      <c r="J203" s="17">
        <v>850.45996100000002</v>
      </c>
      <c r="K203" s="17">
        <v>874.86309800000004</v>
      </c>
      <c r="L203" s="17">
        <v>897.90106200000002</v>
      </c>
      <c r="M203" s="17">
        <v>919.91845699999999</v>
      </c>
      <c r="N203" s="17">
        <v>944.90026899999998</v>
      </c>
      <c r="O203" s="17">
        <v>967.67742899999996</v>
      </c>
      <c r="P203" s="17">
        <v>987.38708499999996</v>
      </c>
      <c r="Q203" s="17">
        <v>1002.961487</v>
      </c>
      <c r="R203" s="17">
        <v>1014.397461</v>
      </c>
      <c r="S203" s="17">
        <v>1024.5974120000001</v>
      </c>
      <c r="T203" s="17">
        <v>1030.459961</v>
      </c>
      <c r="U203" s="17">
        <v>1035.640625</v>
      </c>
      <c r="V203" s="17">
        <v>1039.137207</v>
      </c>
      <c r="W203" s="17">
        <v>1040.7254640000001</v>
      </c>
      <c r="X203" s="17">
        <v>1041.0009769999999</v>
      </c>
      <c r="Y203" s="17">
        <v>1038.9868160000001</v>
      </c>
      <c r="Z203" s="17">
        <v>1035.7958980000001</v>
      </c>
      <c r="AA203" s="17">
        <v>1033.3220209999999</v>
      </c>
      <c r="AB203" s="17">
        <v>1028.862061</v>
      </c>
      <c r="AC203" s="17">
        <v>1023.029175</v>
      </c>
      <c r="AD203" s="17">
        <v>1018.116638</v>
      </c>
      <c r="AE203" s="17">
        <v>1013.4987180000001</v>
      </c>
      <c r="AF203" s="15">
        <v>1.4005E-2</v>
      </c>
    </row>
    <row r="204" spans="1:32" ht="15" customHeight="1" x14ac:dyDescent="0.25">
      <c r="A204" s="4" t="s">
        <v>279</v>
      </c>
      <c r="B204" s="13" t="s">
        <v>67</v>
      </c>
      <c r="C204" s="17">
        <v>1096.8950199999999</v>
      </c>
      <c r="D204" s="17">
        <v>1147.5512699999999</v>
      </c>
      <c r="E204" s="17">
        <v>1200.1345209999999</v>
      </c>
      <c r="F204" s="17">
        <v>1270.39563</v>
      </c>
      <c r="G204" s="17">
        <v>1355.46875</v>
      </c>
      <c r="H204" s="17">
        <v>1445.8129879999999</v>
      </c>
      <c r="I204" s="17">
        <v>1542.9296879999999</v>
      </c>
      <c r="J204" s="17">
        <v>1646.2597659999999</v>
      </c>
      <c r="K204" s="17">
        <v>1752.1521</v>
      </c>
      <c r="L204" s="17">
        <v>1861.6813959999999</v>
      </c>
      <c r="M204" s="17">
        <v>1971.373047</v>
      </c>
      <c r="N204" s="17">
        <v>2085.1655270000001</v>
      </c>
      <c r="O204" s="17">
        <v>2191.6896969999998</v>
      </c>
      <c r="P204" s="17">
        <v>2283.0717770000001</v>
      </c>
      <c r="Q204" s="17">
        <v>2365.0539549999999</v>
      </c>
      <c r="R204" s="17">
        <v>2439.4995119999999</v>
      </c>
      <c r="S204" s="17">
        <v>2508.1994629999999</v>
      </c>
      <c r="T204" s="17">
        <v>2565.5671390000002</v>
      </c>
      <c r="U204" s="17">
        <v>2618.0239259999998</v>
      </c>
      <c r="V204" s="17">
        <v>2662.3796390000002</v>
      </c>
      <c r="W204" s="17">
        <v>2697.703125</v>
      </c>
      <c r="X204" s="17">
        <v>2726.063232</v>
      </c>
      <c r="Y204" s="17">
        <v>2748.720703</v>
      </c>
      <c r="Z204" s="17">
        <v>2766.6606449999999</v>
      </c>
      <c r="AA204" s="17">
        <v>2786.0939939999998</v>
      </c>
      <c r="AB204" s="17">
        <v>2800.5756839999999</v>
      </c>
      <c r="AC204" s="17">
        <v>2811.4008789999998</v>
      </c>
      <c r="AD204" s="17">
        <v>2821.2211910000001</v>
      </c>
      <c r="AE204" s="17">
        <v>2828.21875</v>
      </c>
      <c r="AF204" s="15">
        <v>3.3972000000000002E-2</v>
      </c>
    </row>
    <row r="205" spans="1:32" ht="15" customHeight="1" x14ac:dyDescent="0.25">
      <c r="A205" s="4" t="s">
        <v>280</v>
      </c>
      <c r="B205" s="13" t="s">
        <v>69</v>
      </c>
      <c r="C205" s="17">
        <v>334.23623700000002</v>
      </c>
      <c r="D205" s="17">
        <v>346.52298000000002</v>
      </c>
      <c r="E205" s="17">
        <v>361.846405</v>
      </c>
      <c r="F205" s="17">
        <v>382.966003</v>
      </c>
      <c r="G205" s="17">
        <v>410.04281600000002</v>
      </c>
      <c r="H205" s="17">
        <v>440.27804600000002</v>
      </c>
      <c r="I205" s="17">
        <v>475.42907700000001</v>
      </c>
      <c r="J205" s="17">
        <v>515.88934300000005</v>
      </c>
      <c r="K205" s="17">
        <v>561.23846400000002</v>
      </c>
      <c r="L205" s="17">
        <v>611.88098100000002</v>
      </c>
      <c r="M205" s="17">
        <v>666.15240500000004</v>
      </c>
      <c r="N205" s="17">
        <v>728.38586399999997</v>
      </c>
      <c r="O205" s="17">
        <v>793.02191200000004</v>
      </c>
      <c r="P205" s="17">
        <v>845.77581799999996</v>
      </c>
      <c r="Q205" s="17">
        <v>899.301514</v>
      </c>
      <c r="R205" s="17">
        <v>948.58813499999997</v>
      </c>
      <c r="S205" s="17">
        <v>998.45519999999999</v>
      </c>
      <c r="T205" s="17">
        <v>1041.247803</v>
      </c>
      <c r="U205" s="17">
        <v>1082.149414</v>
      </c>
      <c r="V205" s="17">
        <v>1119.572754</v>
      </c>
      <c r="W205" s="17">
        <v>1150.073975</v>
      </c>
      <c r="X205" s="17">
        <v>1176.102783</v>
      </c>
      <c r="Y205" s="17">
        <v>1197.8969729999999</v>
      </c>
      <c r="Z205" s="17">
        <v>1215.611328</v>
      </c>
      <c r="AA205" s="17">
        <v>1233.4858400000001</v>
      </c>
      <c r="AB205" s="17">
        <v>1247.752197</v>
      </c>
      <c r="AC205" s="17">
        <v>1258.5969239999999</v>
      </c>
      <c r="AD205" s="17">
        <v>1269.15625</v>
      </c>
      <c r="AE205" s="17">
        <v>1277.885254</v>
      </c>
      <c r="AF205" s="15">
        <v>4.9521000000000003E-2</v>
      </c>
    </row>
    <row r="206" spans="1:32" ht="15" customHeight="1" x14ac:dyDescent="0.25">
      <c r="A206" s="4" t="s">
        <v>281</v>
      </c>
      <c r="B206" s="13" t="s">
        <v>71</v>
      </c>
      <c r="C206" s="17">
        <v>323.42279100000002</v>
      </c>
      <c r="D206" s="17">
        <v>336.25225799999998</v>
      </c>
      <c r="E206" s="17">
        <v>350.21847500000001</v>
      </c>
      <c r="F206" s="17">
        <v>370.126892</v>
      </c>
      <c r="G206" s="17">
        <v>390.06140099999999</v>
      </c>
      <c r="H206" s="17">
        <v>412.20272799999998</v>
      </c>
      <c r="I206" s="17">
        <v>433.69390900000002</v>
      </c>
      <c r="J206" s="17">
        <v>453.067139</v>
      </c>
      <c r="K206" s="17">
        <v>471.233093</v>
      </c>
      <c r="L206" s="17">
        <v>490.57455399999998</v>
      </c>
      <c r="M206" s="17">
        <v>508.91195699999997</v>
      </c>
      <c r="N206" s="17">
        <v>529.04748500000005</v>
      </c>
      <c r="O206" s="17">
        <v>550.21624799999995</v>
      </c>
      <c r="P206" s="17">
        <v>572.00952099999995</v>
      </c>
      <c r="Q206" s="17">
        <v>593.49981700000001</v>
      </c>
      <c r="R206" s="17">
        <v>613.25750700000003</v>
      </c>
      <c r="S206" s="17">
        <v>633.17175299999997</v>
      </c>
      <c r="T206" s="17">
        <v>651.30602999999996</v>
      </c>
      <c r="U206" s="17">
        <v>670.19647199999997</v>
      </c>
      <c r="V206" s="17">
        <v>689.46362299999998</v>
      </c>
      <c r="W206" s="17">
        <v>707.88879399999996</v>
      </c>
      <c r="X206" s="17">
        <v>726.06860400000005</v>
      </c>
      <c r="Y206" s="17">
        <v>742.83557099999996</v>
      </c>
      <c r="Z206" s="17">
        <v>758.70251499999995</v>
      </c>
      <c r="AA206" s="17">
        <v>775.330017</v>
      </c>
      <c r="AB206" s="17">
        <v>790.48468000000003</v>
      </c>
      <c r="AC206" s="17">
        <v>804.582581</v>
      </c>
      <c r="AD206" s="17">
        <v>818.31451400000003</v>
      </c>
      <c r="AE206" s="17">
        <v>832.07885699999997</v>
      </c>
      <c r="AF206" s="15">
        <v>3.4126999999999998E-2</v>
      </c>
    </row>
    <row r="207" spans="1:32" ht="15" customHeight="1" x14ac:dyDescent="0.25">
      <c r="A207" s="4" t="s">
        <v>282</v>
      </c>
      <c r="B207" s="13" t="s">
        <v>144</v>
      </c>
      <c r="C207" s="17">
        <v>11773.440430000001</v>
      </c>
      <c r="D207" s="17">
        <v>12044.072265999999</v>
      </c>
      <c r="E207" s="17">
        <v>12513.007812</v>
      </c>
      <c r="F207" s="17">
        <v>13071.865234000001</v>
      </c>
      <c r="G207" s="17">
        <v>13699.126953000001</v>
      </c>
      <c r="H207" s="17">
        <v>14364.356444999999</v>
      </c>
      <c r="I207" s="17">
        <v>15051.65625</v>
      </c>
      <c r="J207" s="17">
        <v>15739.487305000001</v>
      </c>
      <c r="K207" s="17">
        <v>16431.966797000001</v>
      </c>
      <c r="L207" s="17">
        <v>17126.789062</v>
      </c>
      <c r="M207" s="17">
        <v>17826.066406000002</v>
      </c>
      <c r="N207" s="17">
        <v>18558.849609000001</v>
      </c>
      <c r="O207" s="17">
        <v>19277.748047000001</v>
      </c>
      <c r="P207" s="17">
        <v>19953.140625</v>
      </c>
      <c r="Q207" s="17">
        <v>20592.150390999999</v>
      </c>
      <c r="R207" s="17">
        <v>21189.074218999998</v>
      </c>
      <c r="S207" s="17">
        <v>21753.134765999999</v>
      </c>
      <c r="T207" s="17">
        <v>22253.847656000002</v>
      </c>
      <c r="U207" s="17">
        <v>22720.662109000001</v>
      </c>
      <c r="V207" s="17">
        <v>23146.822265999999</v>
      </c>
      <c r="W207" s="17">
        <v>23511.068359000001</v>
      </c>
      <c r="X207" s="17">
        <v>23812.121093999998</v>
      </c>
      <c r="Y207" s="17">
        <v>24067.412109000001</v>
      </c>
      <c r="Z207" s="17">
        <v>24283.037109000001</v>
      </c>
      <c r="AA207" s="17">
        <v>24505.199218999998</v>
      </c>
      <c r="AB207" s="17">
        <v>24682.015625</v>
      </c>
      <c r="AC207" s="17">
        <v>24811.330077999999</v>
      </c>
      <c r="AD207" s="17">
        <v>24934.880859000001</v>
      </c>
      <c r="AE207" s="17">
        <v>25041.498047000001</v>
      </c>
      <c r="AF207" s="15">
        <v>2.7480000000000001E-2</v>
      </c>
    </row>
    <row r="208" spans="1:32" ht="15" customHeight="1" x14ac:dyDescent="0.25">
      <c r="A208" s="4" t="s">
        <v>283</v>
      </c>
      <c r="B208" s="13" t="s">
        <v>284</v>
      </c>
      <c r="C208" s="17">
        <v>25.114000000000001</v>
      </c>
      <c r="D208" s="17">
        <v>22.357997999999998</v>
      </c>
      <c r="E208" s="17">
        <v>22.647708999999999</v>
      </c>
      <c r="F208" s="17">
        <v>22.597695999999999</v>
      </c>
      <c r="G208" s="17">
        <v>22.556318000000001</v>
      </c>
      <c r="H208" s="17">
        <v>22.522082999999999</v>
      </c>
      <c r="I208" s="17">
        <v>22.493756999999999</v>
      </c>
      <c r="J208" s="17">
        <v>22.470321999999999</v>
      </c>
      <c r="K208" s="17">
        <v>22.450932000000002</v>
      </c>
      <c r="L208" s="17">
        <v>22.434888999999998</v>
      </c>
      <c r="M208" s="17">
        <v>22.421616</v>
      </c>
      <c r="N208" s="17">
        <v>22.410633000000001</v>
      </c>
      <c r="O208" s="17">
        <v>22.401546</v>
      </c>
      <c r="P208" s="17">
        <v>22.394030000000001</v>
      </c>
      <c r="Q208" s="17">
        <v>22.387810000000002</v>
      </c>
      <c r="R208" s="17">
        <v>22.382663999999998</v>
      </c>
      <c r="S208" s="17">
        <v>22.378405000000001</v>
      </c>
      <c r="T208" s="17">
        <v>22.374881999999999</v>
      </c>
      <c r="U208" s="17">
        <v>22.371967000000001</v>
      </c>
      <c r="V208" s="17">
        <v>22.369555999999999</v>
      </c>
      <c r="W208" s="17">
        <v>22.367560999999998</v>
      </c>
      <c r="X208" s="17">
        <v>22.36591</v>
      </c>
      <c r="Y208" s="17">
        <v>22.364543999999999</v>
      </c>
      <c r="Z208" s="17">
        <v>22.363415</v>
      </c>
      <c r="AA208" s="17">
        <v>22.362477999999999</v>
      </c>
      <c r="AB208" s="17">
        <v>22.361706000000002</v>
      </c>
      <c r="AC208" s="17">
        <v>22.361065</v>
      </c>
      <c r="AD208" s="17">
        <v>22.360537000000001</v>
      </c>
      <c r="AE208" s="17">
        <v>22.360098000000001</v>
      </c>
      <c r="AF208" s="15">
        <v>3.0000000000000001E-6</v>
      </c>
    </row>
    <row r="209" spans="1:32" ht="15" customHeight="1" x14ac:dyDescent="0.25">
      <c r="A209" s="4" t="s">
        <v>285</v>
      </c>
      <c r="B209" s="13" t="s">
        <v>286</v>
      </c>
      <c r="C209" s="17">
        <v>556.13458300000002</v>
      </c>
      <c r="D209" s="17">
        <v>519.255493</v>
      </c>
      <c r="E209" s="17">
        <v>507.62103300000001</v>
      </c>
      <c r="F209" s="17">
        <v>498.41296399999999</v>
      </c>
      <c r="G209" s="17">
        <v>493.29992700000003</v>
      </c>
      <c r="H209" s="17">
        <v>490.98367300000001</v>
      </c>
      <c r="I209" s="17">
        <v>490.21383700000001</v>
      </c>
      <c r="J209" s="17">
        <v>490.04037499999998</v>
      </c>
      <c r="K209" s="17">
        <v>490.25991800000003</v>
      </c>
      <c r="L209" s="17">
        <v>490.66137700000002</v>
      </c>
      <c r="M209" s="17">
        <v>491.34613000000002</v>
      </c>
      <c r="N209" s="17">
        <v>491.97042800000003</v>
      </c>
      <c r="O209" s="17">
        <v>492.58978300000001</v>
      </c>
      <c r="P209" s="17">
        <v>495.86975100000001</v>
      </c>
      <c r="Q209" s="17">
        <v>500.82681300000002</v>
      </c>
      <c r="R209" s="17">
        <v>506.03518700000001</v>
      </c>
      <c r="S209" s="17">
        <v>511.506531</v>
      </c>
      <c r="T209" s="17">
        <v>517.209656</v>
      </c>
      <c r="U209" s="17">
        <v>523.14196800000002</v>
      </c>
      <c r="V209" s="17">
        <v>529.27355999999997</v>
      </c>
      <c r="W209" s="17">
        <v>535.64825399999995</v>
      </c>
      <c r="X209" s="17">
        <v>542.22851600000001</v>
      </c>
      <c r="Y209" s="17">
        <v>549.03607199999999</v>
      </c>
      <c r="Z209" s="17">
        <v>556.06292699999995</v>
      </c>
      <c r="AA209" s="17">
        <v>563.27105700000004</v>
      </c>
      <c r="AB209" s="17">
        <v>570.73071300000004</v>
      </c>
      <c r="AC209" s="17">
        <v>578.36993399999994</v>
      </c>
      <c r="AD209" s="17">
        <v>586.18573000000004</v>
      </c>
      <c r="AE209" s="17">
        <v>594.17468299999996</v>
      </c>
      <c r="AF209" s="15">
        <v>5.0039999999999998E-3</v>
      </c>
    </row>
    <row r="210" spans="1:32" ht="15" customHeight="1" thickBot="1" x14ac:dyDescent="0.3"/>
    <row r="211" spans="1:32" ht="15" customHeight="1" x14ac:dyDescent="0.25">
      <c r="B211" s="20" t="s">
        <v>287</v>
      </c>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spans="1:32" ht="15" customHeight="1" x14ac:dyDescent="0.25">
      <c r="B212" s="21" t="s">
        <v>288</v>
      </c>
    </row>
    <row r="213" spans="1:32" ht="15" customHeight="1" x14ac:dyDescent="0.25">
      <c r="B213" s="21" t="s">
        <v>289</v>
      </c>
    </row>
    <row r="214" spans="1:32" ht="15" customHeight="1" x14ac:dyDescent="0.25">
      <c r="B214" s="21" t="s">
        <v>290</v>
      </c>
    </row>
    <row r="215" spans="1:32" ht="15" customHeight="1" x14ac:dyDescent="0.25">
      <c r="B215" s="21" t="s">
        <v>291</v>
      </c>
    </row>
    <row r="216" spans="1:32" ht="15" customHeight="1" x14ac:dyDescent="0.25">
      <c r="B216" s="21" t="s">
        <v>292</v>
      </c>
    </row>
    <row r="217" spans="1:32" ht="15" customHeight="1" x14ac:dyDescent="0.25">
      <c r="B217" s="21" t="s">
        <v>293</v>
      </c>
    </row>
    <row r="218" spans="1:32" ht="15" customHeight="1" x14ac:dyDescent="0.25">
      <c r="B218" s="21" t="s">
        <v>294</v>
      </c>
    </row>
  </sheetData>
  <mergeCells count="1">
    <mergeCell ref="B211:AF2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80"/>
  <sheetViews>
    <sheetView topLeftCell="B1" workbookViewId="0">
      <selection activeCell="B1" sqref="B1"/>
    </sheetView>
  </sheetViews>
  <sheetFormatPr defaultRowHeight="15" x14ac:dyDescent="0.25"/>
  <cols>
    <col min="1" max="1" width="20.85546875" hidden="1" customWidth="1"/>
    <col min="2" max="2" width="45.7109375" customWidth="1"/>
  </cols>
  <sheetData>
    <row r="1" spans="1:32" ht="15" customHeight="1" x14ac:dyDescent="0.25">
      <c r="A1" s="4" t="s">
        <v>309</v>
      </c>
      <c r="B1" s="5" t="s">
        <v>310</v>
      </c>
    </row>
    <row r="2" spans="1:32" ht="15" customHeight="1" x14ac:dyDescent="0.25">
      <c r="B2" s="6" t="s">
        <v>26</v>
      </c>
    </row>
    <row r="3" spans="1:32" ht="15" customHeight="1" x14ac:dyDescent="0.25">
      <c r="B3" s="6" t="s">
        <v>26</v>
      </c>
      <c r="C3" s="7" t="s">
        <v>26</v>
      </c>
      <c r="D3" s="7" t="s">
        <v>26</v>
      </c>
      <c r="E3" s="7" t="s">
        <v>26</v>
      </c>
      <c r="F3" s="7" t="s">
        <v>26</v>
      </c>
      <c r="G3" s="7" t="s">
        <v>26</v>
      </c>
      <c r="H3" s="7" t="s">
        <v>26</v>
      </c>
      <c r="I3" s="7" t="s">
        <v>26</v>
      </c>
      <c r="J3" s="7" t="s">
        <v>26</v>
      </c>
      <c r="K3" s="7" t="s">
        <v>26</v>
      </c>
      <c r="L3" s="7" t="s">
        <v>26</v>
      </c>
      <c r="M3" s="7" t="s">
        <v>26</v>
      </c>
      <c r="N3" s="7" t="s">
        <v>26</v>
      </c>
      <c r="O3" s="7" t="s">
        <v>26</v>
      </c>
      <c r="P3" s="7" t="s">
        <v>26</v>
      </c>
      <c r="Q3" s="7" t="s">
        <v>26</v>
      </c>
      <c r="R3" s="7" t="s">
        <v>26</v>
      </c>
      <c r="S3" s="7" t="s">
        <v>26</v>
      </c>
      <c r="T3" s="7" t="s">
        <v>26</v>
      </c>
      <c r="U3" s="7" t="s">
        <v>26</v>
      </c>
      <c r="V3" s="7" t="s">
        <v>26</v>
      </c>
      <c r="W3" s="7" t="s">
        <v>26</v>
      </c>
      <c r="X3" s="7" t="s">
        <v>26</v>
      </c>
      <c r="Y3" s="7" t="s">
        <v>26</v>
      </c>
      <c r="Z3" s="7" t="s">
        <v>26</v>
      </c>
      <c r="AA3" s="7" t="s">
        <v>26</v>
      </c>
      <c r="AB3" s="7" t="s">
        <v>26</v>
      </c>
      <c r="AC3" s="7" t="s">
        <v>26</v>
      </c>
      <c r="AD3" s="7" t="s">
        <v>26</v>
      </c>
      <c r="AE3" s="7" t="s">
        <v>26</v>
      </c>
      <c r="AF3" s="8" t="s">
        <v>27</v>
      </c>
    </row>
    <row r="4" spans="1:32" ht="15" customHeight="1" thickBot="1" x14ac:dyDescent="0.3">
      <c r="B4" s="9" t="s">
        <v>311</v>
      </c>
      <c r="C4" s="9">
        <v>2012</v>
      </c>
      <c r="D4" s="9">
        <v>2013</v>
      </c>
      <c r="E4" s="9">
        <v>2014</v>
      </c>
      <c r="F4" s="9">
        <v>2015</v>
      </c>
      <c r="G4" s="9">
        <v>2016</v>
      </c>
      <c r="H4" s="9">
        <v>2017</v>
      </c>
      <c r="I4" s="9">
        <v>2018</v>
      </c>
      <c r="J4" s="9">
        <v>2019</v>
      </c>
      <c r="K4" s="9">
        <v>2020</v>
      </c>
      <c r="L4" s="9">
        <v>2021</v>
      </c>
      <c r="M4" s="9">
        <v>2022</v>
      </c>
      <c r="N4" s="9">
        <v>2023</v>
      </c>
      <c r="O4" s="9">
        <v>2024</v>
      </c>
      <c r="P4" s="9">
        <v>2025</v>
      </c>
      <c r="Q4" s="9">
        <v>2026</v>
      </c>
      <c r="R4" s="9">
        <v>2027</v>
      </c>
      <c r="S4" s="9">
        <v>2028</v>
      </c>
      <c r="T4" s="9">
        <v>2029</v>
      </c>
      <c r="U4" s="9">
        <v>2030</v>
      </c>
      <c r="V4" s="9">
        <v>2031</v>
      </c>
      <c r="W4" s="9">
        <v>2032</v>
      </c>
      <c r="X4" s="9">
        <v>2033</v>
      </c>
      <c r="Y4" s="9">
        <v>2034</v>
      </c>
      <c r="Z4" s="9">
        <v>2035</v>
      </c>
      <c r="AA4" s="9">
        <v>2036</v>
      </c>
      <c r="AB4" s="9">
        <v>2037</v>
      </c>
      <c r="AC4" s="9">
        <v>2038</v>
      </c>
      <c r="AD4" s="9">
        <v>2039</v>
      </c>
      <c r="AE4" s="9">
        <v>2040</v>
      </c>
      <c r="AF4" s="9">
        <v>2040</v>
      </c>
    </row>
    <row r="5" spans="1:32" ht="15" customHeight="1" thickTop="1" x14ac:dyDescent="0.25"/>
    <row r="6" spans="1:32" ht="15" customHeight="1" x14ac:dyDescent="0.25">
      <c r="B6" s="10" t="s">
        <v>312</v>
      </c>
    </row>
    <row r="8" spans="1:32" ht="15" customHeight="1" x14ac:dyDescent="0.25">
      <c r="B8" s="10" t="s">
        <v>313</v>
      </c>
    </row>
    <row r="9" spans="1:32" ht="15" customHeight="1" x14ac:dyDescent="0.25">
      <c r="B9" s="10" t="s">
        <v>314</v>
      </c>
    </row>
    <row r="10" spans="1:32" ht="15" customHeight="1" x14ac:dyDescent="0.25">
      <c r="A10" s="4" t="s">
        <v>315</v>
      </c>
      <c r="B10" s="13" t="s">
        <v>316</v>
      </c>
      <c r="C10" s="25">
        <v>20.476811999999999</v>
      </c>
      <c r="D10" s="25">
        <v>23.633773999999999</v>
      </c>
      <c r="E10" s="25">
        <v>24.732361000000001</v>
      </c>
      <c r="F10" s="25">
        <v>26.873650000000001</v>
      </c>
      <c r="G10" s="25">
        <v>27.942377</v>
      </c>
      <c r="H10" s="25">
        <v>29.270423999999998</v>
      </c>
      <c r="I10" s="25">
        <v>30.636116000000001</v>
      </c>
      <c r="J10" s="25">
        <v>31.756710000000002</v>
      </c>
      <c r="K10" s="25">
        <v>32.642699999999998</v>
      </c>
      <c r="L10" s="25">
        <v>33.302765000000001</v>
      </c>
      <c r="M10" s="25">
        <v>33.946773999999998</v>
      </c>
      <c r="N10" s="25">
        <v>34.562061</v>
      </c>
      <c r="O10" s="25">
        <v>35.094391000000002</v>
      </c>
      <c r="P10" s="25">
        <v>35.542133</v>
      </c>
      <c r="Q10" s="25">
        <v>35.908749</v>
      </c>
      <c r="R10" s="25">
        <v>36.336182000000001</v>
      </c>
      <c r="S10" s="25">
        <v>36.767178000000001</v>
      </c>
      <c r="T10" s="25">
        <v>37.187519000000002</v>
      </c>
      <c r="U10" s="25">
        <v>37.577168</v>
      </c>
      <c r="V10" s="25">
        <v>37.830761000000003</v>
      </c>
      <c r="W10" s="25">
        <v>37.973972000000003</v>
      </c>
      <c r="X10" s="25">
        <v>38.206263999999997</v>
      </c>
      <c r="Y10" s="25">
        <v>38.453003000000002</v>
      </c>
      <c r="Z10" s="25">
        <v>38.676029</v>
      </c>
      <c r="AA10" s="25">
        <v>38.807541000000001</v>
      </c>
      <c r="AB10" s="25">
        <v>38.871490000000001</v>
      </c>
      <c r="AC10" s="25">
        <v>38.956947</v>
      </c>
      <c r="AD10" s="25">
        <v>38.977978</v>
      </c>
      <c r="AE10" s="25">
        <v>39.033245000000001</v>
      </c>
      <c r="AF10" s="15">
        <v>1.8756999999999999E-2</v>
      </c>
    </row>
    <row r="11" spans="1:32" ht="15" customHeight="1" x14ac:dyDescent="0.25">
      <c r="A11" s="4" t="s">
        <v>317</v>
      </c>
      <c r="B11" s="13" t="s">
        <v>318</v>
      </c>
      <c r="C11" s="25">
        <v>13.123616</v>
      </c>
      <c r="D11" s="25">
        <v>12.668612</v>
      </c>
      <c r="E11" s="25">
        <v>12.319032999999999</v>
      </c>
      <c r="F11" s="25">
        <v>12.408595999999999</v>
      </c>
      <c r="G11" s="25">
        <v>12.044967</v>
      </c>
      <c r="H11" s="25">
        <v>11.87079</v>
      </c>
      <c r="I11" s="25">
        <v>11.763558</v>
      </c>
      <c r="J11" s="25">
        <v>11.633865999999999</v>
      </c>
      <c r="K11" s="25">
        <v>11.482037999999999</v>
      </c>
      <c r="L11" s="25">
        <v>11.309590999999999</v>
      </c>
      <c r="M11" s="25">
        <v>11.178481</v>
      </c>
      <c r="N11" s="25">
        <v>11.073378</v>
      </c>
      <c r="O11" s="25">
        <v>10.971033</v>
      </c>
      <c r="P11" s="25">
        <v>10.866047999999999</v>
      </c>
      <c r="Q11" s="25">
        <v>10.748782</v>
      </c>
      <c r="R11" s="25">
        <v>10.663969</v>
      </c>
      <c r="S11" s="25">
        <v>10.596788</v>
      </c>
      <c r="T11" s="25">
        <v>10.544656</v>
      </c>
      <c r="U11" s="25">
        <v>10.499207</v>
      </c>
      <c r="V11" s="25">
        <v>10.441824</v>
      </c>
      <c r="W11" s="25">
        <v>10.378697000000001</v>
      </c>
      <c r="X11" s="25">
        <v>10.353405</v>
      </c>
      <c r="Y11" s="25">
        <v>10.344856999999999</v>
      </c>
      <c r="Z11" s="25">
        <v>10.345661</v>
      </c>
      <c r="AA11" s="25">
        <v>10.330083</v>
      </c>
      <c r="AB11" s="25">
        <v>10.304271</v>
      </c>
      <c r="AC11" s="25">
        <v>10.28772</v>
      </c>
      <c r="AD11" s="25">
        <v>10.257210000000001</v>
      </c>
      <c r="AE11" s="25">
        <v>10.239561999999999</v>
      </c>
      <c r="AF11" s="15">
        <v>-7.8530000000000006E-3</v>
      </c>
    </row>
    <row r="12" spans="1:32" ht="15" customHeight="1" x14ac:dyDescent="0.25">
      <c r="A12" s="4" t="s">
        <v>319</v>
      </c>
      <c r="B12" s="13" t="s">
        <v>320</v>
      </c>
      <c r="C12" s="25">
        <v>0.20794000000000001</v>
      </c>
      <c r="D12" s="25">
        <v>0.21587200000000001</v>
      </c>
      <c r="E12" s="25">
        <v>0.23208599999999999</v>
      </c>
      <c r="F12" s="25">
        <v>0.25779000000000002</v>
      </c>
      <c r="G12" s="25">
        <v>0.27108500000000002</v>
      </c>
      <c r="H12" s="25">
        <v>0.28511900000000001</v>
      </c>
      <c r="I12" s="25">
        <v>0.30299999999999999</v>
      </c>
      <c r="J12" s="25">
        <v>0.32073000000000002</v>
      </c>
      <c r="K12" s="25">
        <v>0.33802599999999999</v>
      </c>
      <c r="L12" s="25">
        <v>0.35529100000000002</v>
      </c>
      <c r="M12" s="25">
        <v>0.37491400000000003</v>
      </c>
      <c r="N12" s="25">
        <v>0.39621400000000001</v>
      </c>
      <c r="O12" s="25">
        <v>0.41773900000000003</v>
      </c>
      <c r="P12" s="25">
        <v>0.44033299999999997</v>
      </c>
      <c r="Q12" s="25">
        <v>0.463258</v>
      </c>
      <c r="R12" s="25">
        <v>0.48785299999999998</v>
      </c>
      <c r="S12" s="25">
        <v>0.51308299999999996</v>
      </c>
      <c r="T12" s="25">
        <v>0.53843600000000003</v>
      </c>
      <c r="U12" s="25">
        <v>0.56331799999999999</v>
      </c>
      <c r="V12" s="25">
        <v>0.586005</v>
      </c>
      <c r="W12" s="25">
        <v>0.60667099999999996</v>
      </c>
      <c r="X12" s="25">
        <v>0.628521</v>
      </c>
      <c r="Y12" s="25">
        <v>0.649891</v>
      </c>
      <c r="Z12" s="25">
        <v>0.67121699999999995</v>
      </c>
      <c r="AA12" s="25">
        <v>0.69087100000000001</v>
      </c>
      <c r="AB12" s="25">
        <v>0.70922300000000005</v>
      </c>
      <c r="AC12" s="25">
        <v>0.72812600000000005</v>
      </c>
      <c r="AD12" s="25">
        <v>0.74576399999999998</v>
      </c>
      <c r="AE12" s="25">
        <v>0.76372300000000004</v>
      </c>
      <c r="AF12" s="15">
        <v>4.7909E-2</v>
      </c>
    </row>
    <row r="13" spans="1:32" ht="15" customHeight="1" x14ac:dyDescent="0.25">
      <c r="A13" s="4" t="s">
        <v>321</v>
      </c>
      <c r="B13" s="13" t="s">
        <v>322</v>
      </c>
      <c r="C13" s="25">
        <v>0.18721399999999999</v>
      </c>
      <c r="D13" s="25">
        <v>0.165271</v>
      </c>
      <c r="E13" s="25">
        <v>0.143924</v>
      </c>
      <c r="F13" s="25">
        <v>0.128772</v>
      </c>
      <c r="G13" s="25">
        <v>0.110427</v>
      </c>
      <c r="H13" s="25">
        <v>9.5517000000000005E-2</v>
      </c>
      <c r="I13" s="25">
        <v>8.2683999999999994E-2</v>
      </c>
      <c r="J13" s="25">
        <v>7.1346999999999994E-2</v>
      </c>
      <c r="K13" s="25">
        <v>6.1511999999999997E-2</v>
      </c>
      <c r="L13" s="25">
        <v>5.2900999999999997E-2</v>
      </c>
      <c r="M13" s="25">
        <v>4.6210000000000001E-2</v>
      </c>
      <c r="N13" s="25">
        <v>4.0503999999999998E-2</v>
      </c>
      <c r="O13" s="25">
        <v>3.5478999999999997E-2</v>
      </c>
      <c r="P13" s="25">
        <v>3.1507E-2</v>
      </c>
      <c r="Q13" s="25">
        <v>2.8707E-2</v>
      </c>
      <c r="R13" s="25">
        <v>2.6745999999999999E-2</v>
      </c>
      <c r="S13" s="25">
        <v>2.5551000000000001E-2</v>
      </c>
      <c r="T13" s="25">
        <v>2.4806999999999999E-2</v>
      </c>
      <c r="U13" s="25">
        <v>2.4348999999999999E-2</v>
      </c>
      <c r="V13" s="25">
        <v>2.4052E-2</v>
      </c>
      <c r="W13" s="25">
        <v>2.3845999999999999E-2</v>
      </c>
      <c r="X13" s="25">
        <v>3.0655999999999999E-2</v>
      </c>
      <c r="Y13" s="25">
        <v>4.0451000000000001E-2</v>
      </c>
      <c r="Z13" s="25">
        <v>6.8407999999999997E-2</v>
      </c>
      <c r="AA13" s="25">
        <v>9.5769000000000007E-2</v>
      </c>
      <c r="AB13" s="25">
        <v>0.12826199999999999</v>
      </c>
      <c r="AC13" s="25">
        <v>0.159113</v>
      </c>
      <c r="AD13" s="25">
        <v>0.18736</v>
      </c>
      <c r="AE13" s="25">
        <v>0.213315</v>
      </c>
      <c r="AF13" s="15">
        <v>9.4959999999999992E-3</v>
      </c>
    </row>
    <row r="14" spans="1:32" ht="15" customHeight="1" x14ac:dyDescent="0.25">
      <c r="A14" s="4" t="s">
        <v>323</v>
      </c>
      <c r="B14" s="13" t="s">
        <v>324</v>
      </c>
      <c r="C14" s="25">
        <v>33.995621</v>
      </c>
      <c r="D14" s="25">
        <v>36.683509999999998</v>
      </c>
      <c r="E14" s="25">
        <v>37.427387000000003</v>
      </c>
      <c r="F14" s="25">
        <v>39.668818999999999</v>
      </c>
      <c r="G14" s="25">
        <v>40.368865999999997</v>
      </c>
      <c r="H14" s="25">
        <v>41.521847000000001</v>
      </c>
      <c r="I14" s="25">
        <v>42.785350999999999</v>
      </c>
      <c r="J14" s="25">
        <v>43.782680999999997</v>
      </c>
      <c r="K14" s="25">
        <v>44.524281000000002</v>
      </c>
      <c r="L14" s="25">
        <v>45.020530999999998</v>
      </c>
      <c r="M14" s="25">
        <v>45.546356000000003</v>
      </c>
      <c r="N14" s="25">
        <v>46.072150999999998</v>
      </c>
      <c r="O14" s="25">
        <v>46.518635000000003</v>
      </c>
      <c r="P14" s="25">
        <v>46.879986000000002</v>
      </c>
      <c r="Q14" s="25">
        <v>47.149456000000001</v>
      </c>
      <c r="R14" s="25">
        <v>47.514771000000003</v>
      </c>
      <c r="S14" s="25">
        <v>47.902625999999998</v>
      </c>
      <c r="T14" s="25">
        <v>48.295326000000003</v>
      </c>
      <c r="U14" s="25">
        <v>48.664028000000002</v>
      </c>
      <c r="V14" s="25">
        <v>48.882652</v>
      </c>
      <c r="W14" s="25">
        <v>48.983134999999997</v>
      </c>
      <c r="X14" s="25">
        <v>49.218857</v>
      </c>
      <c r="Y14" s="25">
        <v>49.488124999999997</v>
      </c>
      <c r="Z14" s="25">
        <v>49.761271999999998</v>
      </c>
      <c r="AA14" s="25">
        <v>49.924228999999997</v>
      </c>
      <c r="AB14" s="25">
        <v>50.013213999999998</v>
      </c>
      <c r="AC14" s="25">
        <v>50.131858999999999</v>
      </c>
      <c r="AD14" s="25">
        <v>50.168242999999997</v>
      </c>
      <c r="AE14" s="25">
        <v>50.249836000000002</v>
      </c>
      <c r="AF14" s="15">
        <v>1.1723000000000001E-2</v>
      </c>
    </row>
    <row r="15" spans="1:32" ht="15" customHeight="1" x14ac:dyDescent="0.25">
      <c r="B15" s="10" t="s">
        <v>325</v>
      </c>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row>
    <row r="16" spans="1:32" ht="15" customHeight="1" x14ac:dyDescent="0.25">
      <c r="A16" s="4" t="s">
        <v>326</v>
      </c>
      <c r="B16" s="13" t="s">
        <v>316</v>
      </c>
      <c r="C16" s="25">
        <v>24.840384</v>
      </c>
      <c r="D16" s="25">
        <v>28.110256</v>
      </c>
      <c r="E16" s="25">
        <v>28.588259000000001</v>
      </c>
      <c r="F16" s="25">
        <v>30.380178000000001</v>
      </c>
      <c r="G16" s="25">
        <v>31.167100999999999</v>
      </c>
      <c r="H16" s="25">
        <v>31.923628000000001</v>
      </c>
      <c r="I16" s="25">
        <v>32.771476999999997</v>
      </c>
      <c r="J16" s="25">
        <v>33.624865999999997</v>
      </c>
      <c r="K16" s="25">
        <v>34.487133</v>
      </c>
      <c r="L16" s="25">
        <v>35.210903000000002</v>
      </c>
      <c r="M16" s="25">
        <v>35.983311</v>
      </c>
      <c r="N16" s="25">
        <v>36.752929999999999</v>
      </c>
      <c r="O16" s="25">
        <v>37.549568000000001</v>
      </c>
      <c r="P16" s="25">
        <v>38.245379999999997</v>
      </c>
      <c r="Q16" s="25">
        <v>38.812798000000001</v>
      </c>
      <c r="R16" s="25">
        <v>39.397579</v>
      </c>
      <c r="S16" s="25">
        <v>39.952548999999998</v>
      </c>
      <c r="T16" s="25">
        <v>40.494892</v>
      </c>
      <c r="U16" s="25">
        <v>41.089461999999997</v>
      </c>
      <c r="V16" s="25">
        <v>41.626590999999998</v>
      </c>
      <c r="W16" s="25">
        <v>42.097133999999997</v>
      </c>
      <c r="X16" s="25">
        <v>42.731468</v>
      </c>
      <c r="Y16" s="25">
        <v>43.449855999999997</v>
      </c>
      <c r="Z16" s="25">
        <v>44.199767999999999</v>
      </c>
      <c r="AA16" s="25">
        <v>44.906821999999998</v>
      </c>
      <c r="AB16" s="25">
        <v>45.568534999999997</v>
      </c>
      <c r="AC16" s="25">
        <v>46.25573</v>
      </c>
      <c r="AD16" s="25">
        <v>46.852080999999998</v>
      </c>
      <c r="AE16" s="25">
        <v>47.487839000000001</v>
      </c>
      <c r="AF16" s="15">
        <v>1.9609999999999999E-2</v>
      </c>
    </row>
    <row r="17" spans="1:32" ht="15" customHeight="1" x14ac:dyDescent="0.25">
      <c r="A17" s="4" t="s">
        <v>327</v>
      </c>
      <c r="B17" s="13" t="s">
        <v>318</v>
      </c>
      <c r="C17" s="25">
        <v>5.8462389999999997</v>
      </c>
      <c r="D17" s="25">
        <v>6.015536</v>
      </c>
      <c r="E17" s="25">
        <v>6.2855790000000002</v>
      </c>
      <c r="F17" s="25">
        <v>6.8349450000000003</v>
      </c>
      <c r="G17" s="25">
        <v>7.1562659999999996</v>
      </c>
      <c r="H17" s="25">
        <v>7.46488</v>
      </c>
      <c r="I17" s="25">
        <v>7.7771629999999998</v>
      </c>
      <c r="J17" s="25">
        <v>8.0695460000000008</v>
      </c>
      <c r="K17" s="25">
        <v>8.3607250000000004</v>
      </c>
      <c r="L17" s="25">
        <v>8.6078880000000009</v>
      </c>
      <c r="M17" s="25">
        <v>8.8625290000000003</v>
      </c>
      <c r="N17" s="25">
        <v>9.0980539999999994</v>
      </c>
      <c r="O17" s="25">
        <v>9.3241379999999996</v>
      </c>
      <c r="P17" s="25">
        <v>9.5139040000000001</v>
      </c>
      <c r="Q17" s="25">
        <v>9.6553500000000003</v>
      </c>
      <c r="R17" s="25">
        <v>9.7994669999999999</v>
      </c>
      <c r="S17" s="25">
        <v>9.9352269999999994</v>
      </c>
      <c r="T17" s="25">
        <v>10.077234000000001</v>
      </c>
      <c r="U17" s="25">
        <v>10.209496</v>
      </c>
      <c r="V17" s="25">
        <v>10.323221999999999</v>
      </c>
      <c r="W17" s="25">
        <v>10.422180000000001</v>
      </c>
      <c r="X17" s="25">
        <v>10.553699</v>
      </c>
      <c r="Y17" s="25">
        <v>10.692574</v>
      </c>
      <c r="Z17" s="25">
        <v>10.842021000000001</v>
      </c>
      <c r="AA17" s="25">
        <v>10.979329999999999</v>
      </c>
      <c r="AB17" s="25">
        <v>11.110612</v>
      </c>
      <c r="AC17" s="25">
        <v>11.245028</v>
      </c>
      <c r="AD17" s="25">
        <v>11.357948</v>
      </c>
      <c r="AE17" s="25">
        <v>11.483186</v>
      </c>
      <c r="AF17" s="15">
        <v>2.4235E-2</v>
      </c>
    </row>
    <row r="18" spans="1:32" ht="15" customHeight="1" x14ac:dyDescent="0.25">
      <c r="A18" s="4" t="s">
        <v>328</v>
      </c>
      <c r="B18" s="13" t="s">
        <v>320</v>
      </c>
      <c r="C18" s="25">
        <v>0.24730199999999999</v>
      </c>
      <c r="D18" s="25">
        <v>0.25394</v>
      </c>
      <c r="E18" s="25">
        <v>0.26693600000000001</v>
      </c>
      <c r="F18" s="25">
        <v>0.29228799999999999</v>
      </c>
      <c r="G18" s="25">
        <v>0.30767299999999997</v>
      </c>
      <c r="H18" s="25">
        <v>0.322376</v>
      </c>
      <c r="I18" s="25">
        <v>0.34206999999999999</v>
      </c>
      <c r="J18" s="25">
        <v>0.36480299999999999</v>
      </c>
      <c r="K18" s="25">
        <v>0.39065499999999997</v>
      </c>
      <c r="L18" s="25">
        <v>0.417765</v>
      </c>
      <c r="M18" s="25">
        <v>0.44741399999999998</v>
      </c>
      <c r="N18" s="25">
        <v>0.477186</v>
      </c>
      <c r="O18" s="25">
        <v>0.50810299999999997</v>
      </c>
      <c r="P18" s="25">
        <v>0.53803400000000001</v>
      </c>
      <c r="Q18" s="25">
        <v>0.56657800000000003</v>
      </c>
      <c r="R18" s="25">
        <v>0.59591400000000005</v>
      </c>
      <c r="S18" s="25">
        <v>0.62547699999999995</v>
      </c>
      <c r="T18" s="25">
        <v>0.654281</v>
      </c>
      <c r="U18" s="25">
        <v>0.68521799999999999</v>
      </c>
      <c r="V18" s="25">
        <v>0.71570500000000004</v>
      </c>
      <c r="W18" s="25">
        <v>0.744834</v>
      </c>
      <c r="X18" s="25">
        <v>0.77700999999999998</v>
      </c>
      <c r="Y18" s="25">
        <v>0.81074000000000002</v>
      </c>
      <c r="Z18" s="25">
        <v>0.845553</v>
      </c>
      <c r="AA18" s="25">
        <v>0.87880499999999995</v>
      </c>
      <c r="AB18" s="25">
        <v>0.90972200000000003</v>
      </c>
      <c r="AC18" s="25">
        <v>0.943106</v>
      </c>
      <c r="AD18" s="25">
        <v>0.97547899999999998</v>
      </c>
      <c r="AE18" s="25">
        <v>1.008907</v>
      </c>
      <c r="AF18" s="15">
        <v>5.2421000000000002E-2</v>
      </c>
    </row>
    <row r="19" spans="1:32" ht="15" customHeight="1" x14ac:dyDescent="0.25">
      <c r="A19" s="4" t="s">
        <v>329</v>
      </c>
      <c r="B19" s="13" t="s">
        <v>322</v>
      </c>
      <c r="C19" s="25">
        <v>0.26254100000000002</v>
      </c>
      <c r="D19" s="25">
        <v>0.25129200000000002</v>
      </c>
      <c r="E19" s="25">
        <v>0.24174799999999999</v>
      </c>
      <c r="F19" s="25">
        <v>0.24368799999999999</v>
      </c>
      <c r="G19" s="25">
        <v>0.23922599999999999</v>
      </c>
      <c r="H19" s="25">
        <v>0.237596</v>
      </c>
      <c r="I19" s="25">
        <v>0.23887900000000001</v>
      </c>
      <c r="J19" s="25">
        <v>0.24210999999999999</v>
      </c>
      <c r="K19" s="25">
        <v>0.246751</v>
      </c>
      <c r="L19" s="25">
        <v>0.25201400000000002</v>
      </c>
      <c r="M19" s="25">
        <v>0.25827899999999998</v>
      </c>
      <c r="N19" s="25">
        <v>0.26418900000000001</v>
      </c>
      <c r="O19" s="25">
        <v>0.26963300000000001</v>
      </c>
      <c r="P19" s="25">
        <v>0.27395799999999998</v>
      </c>
      <c r="Q19" s="25">
        <v>0.27695399999999998</v>
      </c>
      <c r="R19" s="25">
        <v>0.280024</v>
      </c>
      <c r="S19" s="25">
        <v>0.28300700000000001</v>
      </c>
      <c r="T19" s="25">
        <v>0.28560400000000002</v>
      </c>
      <c r="U19" s="25">
        <v>0.28867599999999999</v>
      </c>
      <c r="V19" s="25">
        <v>0.29135800000000001</v>
      </c>
      <c r="W19" s="25">
        <v>0.29376400000000003</v>
      </c>
      <c r="X19" s="25">
        <v>0.297537</v>
      </c>
      <c r="Y19" s="25">
        <v>0.30156500000000003</v>
      </c>
      <c r="Z19" s="25">
        <v>0.30651400000000001</v>
      </c>
      <c r="AA19" s="25">
        <v>0.31031799999999998</v>
      </c>
      <c r="AB19" s="25">
        <v>0.31325599999999998</v>
      </c>
      <c r="AC19" s="25">
        <v>0.31696800000000003</v>
      </c>
      <c r="AD19" s="25">
        <v>0.320905</v>
      </c>
      <c r="AE19" s="25">
        <v>0.325235</v>
      </c>
      <c r="AF19" s="15">
        <v>9.5989999999999999E-3</v>
      </c>
    </row>
    <row r="20" spans="1:32" ht="15" customHeight="1" x14ac:dyDescent="0.25">
      <c r="A20" s="4" t="s">
        <v>330</v>
      </c>
      <c r="B20" s="13" t="s">
        <v>331</v>
      </c>
      <c r="C20" s="25">
        <v>31.196453000000002</v>
      </c>
      <c r="D20" s="25">
        <v>34.630992999999997</v>
      </c>
      <c r="E20" s="25">
        <v>35.382648000000003</v>
      </c>
      <c r="F20" s="25">
        <v>37.751099000000004</v>
      </c>
      <c r="G20" s="25">
        <v>38.870227999999997</v>
      </c>
      <c r="H20" s="25">
        <v>39.948543999999998</v>
      </c>
      <c r="I20" s="25">
        <v>41.129607999999998</v>
      </c>
      <c r="J20" s="25">
        <v>42.301341999999998</v>
      </c>
      <c r="K20" s="25">
        <v>43.485294000000003</v>
      </c>
      <c r="L20" s="25">
        <v>44.488517999999999</v>
      </c>
      <c r="M20" s="25">
        <v>45.551552000000001</v>
      </c>
      <c r="N20" s="25">
        <v>46.592376999999999</v>
      </c>
      <c r="O20" s="25">
        <v>47.651359999999997</v>
      </c>
      <c r="P20" s="25">
        <v>48.571201000000002</v>
      </c>
      <c r="Q20" s="25">
        <v>49.311726</v>
      </c>
      <c r="R20" s="25">
        <v>50.073002000000002</v>
      </c>
      <c r="S20" s="25">
        <v>50.796227000000002</v>
      </c>
      <c r="T20" s="25">
        <v>51.511944</v>
      </c>
      <c r="U20" s="25">
        <v>52.272854000000002</v>
      </c>
      <c r="V20" s="25">
        <v>52.956921000000001</v>
      </c>
      <c r="W20" s="25">
        <v>53.557910999999997</v>
      </c>
      <c r="X20" s="25">
        <v>54.359755999999997</v>
      </c>
      <c r="Y20" s="25">
        <v>55.254753000000001</v>
      </c>
      <c r="Z20" s="25">
        <v>56.193778999999999</v>
      </c>
      <c r="AA20" s="25">
        <v>57.075240999999998</v>
      </c>
      <c r="AB20" s="25">
        <v>57.902084000000002</v>
      </c>
      <c r="AC20" s="25">
        <v>58.760863999999998</v>
      </c>
      <c r="AD20" s="25">
        <v>59.506374000000001</v>
      </c>
      <c r="AE20" s="25">
        <v>60.305107</v>
      </c>
      <c r="AF20" s="15">
        <v>2.0756E-2</v>
      </c>
    </row>
    <row r="21" spans="1:32" ht="15" customHeight="1" x14ac:dyDescent="0.25">
      <c r="B21" s="10" t="s">
        <v>332</v>
      </c>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row>
    <row r="22" spans="1:32" ht="15" customHeight="1" x14ac:dyDescent="0.25">
      <c r="A22" s="4" t="s">
        <v>333</v>
      </c>
      <c r="B22" s="13" t="s">
        <v>316</v>
      </c>
      <c r="C22" s="25">
        <v>172.00592</v>
      </c>
      <c r="D22" s="25">
        <v>191.41670199999999</v>
      </c>
      <c r="E22" s="25">
        <v>191.65069600000001</v>
      </c>
      <c r="F22" s="25">
        <v>201.202652</v>
      </c>
      <c r="G22" s="25">
        <v>204.81887800000001</v>
      </c>
      <c r="H22" s="25">
        <v>208.954544</v>
      </c>
      <c r="I22" s="25">
        <v>213.487503</v>
      </c>
      <c r="J22" s="25">
        <v>217.56367499999999</v>
      </c>
      <c r="K22" s="25">
        <v>221.26603700000001</v>
      </c>
      <c r="L22" s="25">
        <v>223.91066000000001</v>
      </c>
      <c r="M22" s="25">
        <v>226.98747299999999</v>
      </c>
      <c r="N22" s="25">
        <v>230.31158400000001</v>
      </c>
      <c r="O22" s="25">
        <v>234.05682400000001</v>
      </c>
      <c r="P22" s="25">
        <v>237.372208</v>
      </c>
      <c r="Q22" s="25">
        <v>239.89660599999999</v>
      </c>
      <c r="R22" s="25">
        <v>242.36454800000001</v>
      </c>
      <c r="S22" s="25">
        <v>244.55512999999999</v>
      </c>
      <c r="T22" s="25">
        <v>246.59139999999999</v>
      </c>
      <c r="U22" s="25">
        <v>248.802505</v>
      </c>
      <c r="V22" s="25">
        <v>250.44165000000001</v>
      </c>
      <c r="W22" s="25">
        <v>251.40507500000001</v>
      </c>
      <c r="X22" s="25">
        <v>253.17619300000001</v>
      </c>
      <c r="Y22" s="25">
        <v>255.371048</v>
      </c>
      <c r="Z22" s="25">
        <v>257.67016599999999</v>
      </c>
      <c r="AA22" s="25">
        <v>259.463776</v>
      </c>
      <c r="AB22" s="25">
        <v>259.623535</v>
      </c>
      <c r="AC22" s="25">
        <v>259.39779700000003</v>
      </c>
      <c r="AD22" s="25">
        <v>258.20159899999999</v>
      </c>
      <c r="AE22" s="25">
        <v>256.933807</v>
      </c>
      <c r="AF22" s="15">
        <v>1.0962E-2</v>
      </c>
    </row>
    <row r="23" spans="1:32" ht="15" customHeight="1" x14ac:dyDescent="0.25">
      <c r="A23" s="4" t="s">
        <v>334</v>
      </c>
      <c r="B23" s="13" t="s">
        <v>318</v>
      </c>
      <c r="C23" s="25">
        <v>4.4986280000000001</v>
      </c>
      <c r="D23" s="25">
        <v>4.157133</v>
      </c>
      <c r="E23" s="25">
        <v>3.8675269999999999</v>
      </c>
      <c r="F23" s="25">
        <v>3.7597649999999998</v>
      </c>
      <c r="G23" s="25">
        <v>3.5573060000000001</v>
      </c>
      <c r="H23" s="25">
        <v>3.4319649999999999</v>
      </c>
      <c r="I23" s="25">
        <v>3.3602620000000001</v>
      </c>
      <c r="J23" s="25">
        <v>3.324824</v>
      </c>
      <c r="K23" s="25">
        <v>3.3087270000000002</v>
      </c>
      <c r="L23" s="25">
        <v>3.3091520000000001</v>
      </c>
      <c r="M23" s="25">
        <v>3.3418950000000001</v>
      </c>
      <c r="N23" s="25">
        <v>3.3842979999999998</v>
      </c>
      <c r="O23" s="25">
        <v>3.4274979999999999</v>
      </c>
      <c r="P23" s="25">
        <v>3.4699840000000002</v>
      </c>
      <c r="Q23" s="25">
        <v>3.5068109999999999</v>
      </c>
      <c r="R23" s="25">
        <v>3.531142</v>
      </c>
      <c r="S23" s="25">
        <v>3.5508039999999998</v>
      </c>
      <c r="T23" s="25">
        <v>3.5670869999999999</v>
      </c>
      <c r="U23" s="25">
        <v>3.5823749999999999</v>
      </c>
      <c r="V23" s="25">
        <v>3.5755789999999998</v>
      </c>
      <c r="W23" s="25">
        <v>3.5682969999999998</v>
      </c>
      <c r="X23" s="25">
        <v>3.5766849999999999</v>
      </c>
      <c r="Y23" s="25">
        <v>3.5877750000000002</v>
      </c>
      <c r="Z23" s="25">
        <v>3.5965539999999998</v>
      </c>
      <c r="AA23" s="25">
        <v>3.6065809999999998</v>
      </c>
      <c r="AB23" s="25">
        <v>3.6155020000000002</v>
      </c>
      <c r="AC23" s="25">
        <v>3.6181619999999999</v>
      </c>
      <c r="AD23" s="25">
        <v>3.6261350000000001</v>
      </c>
      <c r="AE23" s="25">
        <v>3.6413790000000001</v>
      </c>
      <c r="AF23" s="15">
        <v>-4.8939999999999999E-3</v>
      </c>
    </row>
    <row r="24" spans="1:32" ht="15" customHeight="1" x14ac:dyDescent="0.25">
      <c r="A24" s="4" t="s">
        <v>335</v>
      </c>
      <c r="B24" s="13" t="s">
        <v>320</v>
      </c>
      <c r="C24" s="25">
        <v>0.57041699999999995</v>
      </c>
      <c r="D24" s="25">
        <v>0.51440300000000005</v>
      </c>
      <c r="E24" s="25">
        <v>0.46543200000000001</v>
      </c>
      <c r="F24" s="25">
        <v>0.44073200000000001</v>
      </c>
      <c r="G24" s="25">
        <v>0.404783</v>
      </c>
      <c r="H24" s="25">
        <v>0.377139</v>
      </c>
      <c r="I24" s="25">
        <v>0.35432799999999998</v>
      </c>
      <c r="J24" s="25">
        <v>0.33483200000000002</v>
      </c>
      <c r="K24" s="25">
        <v>0.31991999999999998</v>
      </c>
      <c r="L24" s="25">
        <v>0.31194699999999997</v>
      </c>
      <c r="M24" s="25">
        <v>0.31283899999999998</v>
      </c>
      <c r="N24" s="25">
        <v>0.31212899999999999</v>
      </c>
      <c r="O24" s="25">
        <v>0.31426700000000002</v>
      </c>
      <c r="P24" s="25">
        <v>0.31981100000000001</v>
      </c>
      <c r="Q24" s="25">
        <v>0.33040199999999997</v>
      </c>
      <c r="R24" s="25">
        <v>0.33890199999999998</v>
      </c>
      <c r="S24" s="25">
        <v>0.34761500000000001</v>
      </c>
      <c r="T24" s="25">
        <v>0.35813899999999999</v>
      </c>
      <c r="U24" s="25">
        <v>0.36904399999999998</v>
      </c>
      <c r="V24" s="25">
        <v>0.38059999999999999</v>
      </c>
      <c r="W24" s="25">
        <v>0.39099800000000001</v>
      </c>
      <c r="X24" s="25">
        <v>0.40294099999999999</v>
      </c>
      <c r="Y24" s="25">
        <v>0.415937</v>
      </c>
      <c r="Z24" s="25">
        <v>0.43044100000000002</v>
      </c>
      <c r="AA24" s="25">
        <v>0.44311499999999998</v>
      </c>
      <c r="AB24" s="25">
        <v>0.45011099999999998</v>
      </c>
      <c r="AC24" s="25">
        <v>0.463754</v>
      </c>
      <c r="AD24" s="25">
        <v>0.47870000000000001</v>
      </c>
      <c r="AE24" s="25">
        <v>0.49484</v>
      </c>
      <c r="AF24" s="15">
        <v>-1.4350000000000001E-3</v>
      </c>
    </row>
    <row r="25" spans="1:32" ht="15" customHeight="1" x14ac:dyDescent="0.25">
      <c r="A25" s="4" t="s">
        <v>336</v>
      </c>
      <c r="B25" s="13" t="s">
        <v>322</v>
      </c>
      <c r="C25" s="25">
        <v>0.13152900000000001</v>
      </c>
      <c r="D25" s="25">
        <v>0.55776899999999996</v>
      </c>
      <c r="E25" s="25">
        <v>0.71938000000000002</v>
      </c>
      <c r="F25" s="25">
        <v>0.80244800000000005</v>
      </c>
      <c r="G25" s="25">
        <v>0.80435100000000004</v>
      </c>
      <c r="H25" s="25">
        <v>0.79539400000000005</v>
      </c>
      <c r="I25" s="25">
        <v>0.78199300000000005</v>
      </c>
      <c r="J25" s="25">
        <v>0.76689799999999997</v>
      </c>
      <c r="K25" s="25">
        <v>0.754243</v>
      </c>
      <c r="L25" s="25">
        <v>0.74401600000000001</v>
      </c>
      <c r="M25" s="25">
        <v>0.73997400000000002</v>
      </c>
      <c r="N25" s="25">
        <v>0.73946100000000003</v>
      </c>
      <c r="O25" s="25">
        <v>0.74726700000000001</v>
      </c>
      <c r="P25" s="25">
        <v>0.754382</v>
      </c>
      <c r="Q25" s="25">
        <v>0.75917400000000002</v>
      </c>
      <c r="R25" s="25">
        <v>0.84441999999999995</v>
      </c>
      <c r="S25" s="25">
        <v>0.931446</v>
      </c>
      <c r="T25" s="25">
        <v>1.08867</v>
      </c>
      <c r="U25" s="25">
        <v>1.4146780000000001</v>
      </c>
      <c r="V25" s="25">
        <v>1.798613</v>
      </c>
      <c r="W25" s="25">
        <v>2.5645910000000001</v>
      </c>
      <c r="X25" s="25">
        <v>3.540416</v>
      </c>
      <c r="Y25" s="25">
        <v>4.8164389999999999</v>
      </c>
      <c r="Z25" s="25">
        <v>6.4740339999999996</v>
      </c>
      <c r="AA25" s="25">
        <v>8.4902909999999991</v>
      </c>
      <c r="AB25" s="25">
        <v>12.022174</v>
      </c>
      <c r="AC25" s="25">
        <v>16.169083000000001</v>
      </c>
      <c r="AD25" s="25">
        <v>20.692398000000001</v>
      </c>
      <c r="AE25" s="25">
        <v>25.448647000000001</v>
      </c>
      <c r="AF25" s="15">
        <v>0.151999</v>
      </c>
    </row>
    <row r="26" spans="1:32" ht="15" customHeight="1" x14ac:dyDescent="0.25">
      <c r="A26" s="4" t="s">
        <v>337</v>
      </c>
      <c r="B26" s="13" t="s">
        <v>338</v>
      </c>
      <c r="C26" s="25">
        <v>177.20614599999999</v>
      </c>
      <c r="D26" s="25">
        <v>196.645355</v>
      </c>
      <c r="E26" s="25">
        <v>196.70268200000001</v>
      </c>
      <c r="F26" s="25">
        <v>206.20549</v>
      </c>
      <c r="G26" s="25">
        <v>209.58496099999999</v>
      </c>
      <c r="H26" s="25">
        <v>213.558762</v>
      </c>
      <c r="I26" s="25">
        <v>217.98367300000001</v>
      </c>
      <c r="J26" s="25">
        <v>221.989822</v>
      </c>
      <c r="K26" s="25">
        <v>225.648743</v>
      </c>
      <c r="L26" s="25">
        <v>228.275238</v>
      </c>
      <c r="M26" s="25">
        <v>231.38176000000001</v>
      </c>
      <c r="N26" s="25">
        <v>234.74731399999999</v>
      </c>
      <c r="O26" s="25">
        <v>238.54548600000001</v>
      </c>
      <c r="P26" s="25">
        <v>241.91619900000001</v>
      </c>
      <c r="Q26" s="25">
        <v>244.49273700000001</v>
      </c>
      <c r="R26" s="25">
        <v>247.07884200000001</v>
      </c>
      <c r="S26" s="25">
        <v>249.384781</v>
      </c>
      <c r="T26" s="25">
        <v>251.60526999999999</v>
      </c>
      <c r="U26" s="25">
        <v>254.16847200000001</v>
      </c>
      <c r="V26" s="25">
        <v>256.19607500000001</v>
      </c>
      <c r="W26" s="25">
        <v>257.92886399999998</v>
      </c>
      <c r="X26" s="25">
        <v>260.69570900000002</v>
      </c>
      <c r="Y26" s="25">
        <v>264.19094799999999</v>
      </c>
      <c r="Z26" s="25">
        <v>268.17111199999999</v>
      </c>
      <c r="AA26" s="25">
        <v>272.00341800000001</v>
      </c>
      <c r="AB26" s="25">
        <v>275.71124300000002</v>
      </c>
      <c r="AC26" s="25">
        <v>279.64907799999997</v>
      </c>
      <c r="AD26" s="25">
        <v>282.999054</v>
      </c>
      <c r="AE26" s="25">
        <v>286.51849399999998</v>
      </c>
      <c r="AF26" s="15">
        <v>1.4038E-2</v>
      </c>
    </row>
    <row r="27" spans="1:32" ht="15" customHeight="1" x14ac:dyDescent="0.25">
      <c r="A27" s="4" t="s">
        <v>339</v>
      </c>
      <c r="B27" s="13" t="s">
        <v>340</v>
      </c>
      <c r="C27" s="25">
        <v>242.39801</v>
      </c>
      <c r="D27" s="25">
        <v>267.96020499999997</v>
      </c>
      <c r="E27" s="25">
        <v>269.51226800000001</v>
      </c>
      <c r="F27" s="25">
        <v>283.62481700000001</v>
      </c>
      <c r="G27" s="25">
        <v>288.82299799999998</v>
      </c>
      <c r="H27" s="25">
        <v>295.02792399999998</v>
      </c>
      <c r="I27" s="25">
        <v>301.89779700000003</v>
      </c>
      <c r="J27" s="25">
        <v>308.07257099999998</v>
      </c>
      <c r="K27" s="25">
        <v>313.65744000000001</v>
      </c>
      <c r="L27" s="25">
        <v>317.78393599999998</v>
      </c>
      <c r="M27" s="25">
        <v>322.48028599999998</v>
      </c>
      <c r="N27" s="25">
        <v>327.41058299999997</v>
      </c>
      <c r="O27" s="25">
        <v>332.71499599999999</v>
      </c>
      <c r="P27" s="25">
        <v>337.36682100000002</v>
      </c>
      <c r="Q27" s="25">
        <v>340.953125</v>
      </c>
      <c r="R27" s="25">
        <v>344.66650399999997</v>
      </c>
      <c r="S27" s="25">
        <v>348.08264200000002</v>
      </c>
      <c r="T27" s="25">
        <v>351.41192599999999</v>
      </c>
      <c r="U27" s="25">
        <v>355.10510299999999</v>
      </c>
      <c r="V27" s="25">
        <v>358.03482100000002</v>
      </c>
      <c r="W27" s="25">
        <v>360.46951300000001</v>
      </c>
      <c r="X27" s="25">
        <v>364.27401700000001</v>
      </c>
      <c r="Y27" s="25">
        <v>368.93383799999998</v>
      </c>
      <c r="Z27" s="25">
        <v>374.12588499999998</v>
      </c>
      <c r="AA27" s="25">
        <v>379.00323500000002</v>
      </c>
      <c r="AB27" s="25">
        <v>383.62634300000002</v>
      </c>
      <c r="AC27" s="25">
        <v>388.541809</v>
      </c>
      <c r="AD27" s="25">
        <v>392.67355300000003</v>
      </c>
      <c r="AE27" s="25">
        <v>397.073486</v>
      </c>
      <c r="AF27" s="15">
        <v>1.4673E-2</v>
      </c>
    </row>
    <row r="29" spans="1:32" ht="15" customHeight="1" x14ac:dyDescent="0.25">
      <c r="B29" s="10" t="s">
        <v>341</v>
      </c>
    </row>
    <row r="30" spans="1:32" ht="15" customHeight="1" x14ac:dyDescent="0.25">
      <c r="B30" s="10" t="s">
        <v>314</v>
      </c>
    </row>
    <row r="31" spans="1:32" ht="15" customHeight="1" x14ac:dyDescent="0.25">
      <c r="A31" s="4" t="s">
        <v>342</v>
      </c>
      <c r="B31" s="13" t="s">
        <v>316</v>
      </c>
      <c r="C31" s="25">
        <v>206.11505099999999</v>
      </c>
      <c r="D31" s="25">
        <v>238.182602</v>
      </c>
      <c r="E31" s="25">
        <v>249.02543600000001</v>
      </c>
      <c r="F31" s="25">
        <v>269.93737800000002</v>
      </c>
      <c r="G31" s="25">
        <v>279.48178100000001</v>
      </c>
      <c r="H31" s="25">
        <v>291.05209400000001</v>
      </c>
      <c r="I31" s="25">
        <v>302.43362400000001</v>
      </c>
      <c r="J31" s="25">
        <v>311.35379</v>
      </c>
      <c r="K31" s="25">
        <v>317.81277499999999</v>
      </c>
      <c r="L31" s="25">
        <v>322.10214200000001</v>
      </c>
      <c r="M31" s="25">
        <v>326.40420499999999</v>
      </c>
      <c r="N31" s="25">
        <v>330.57952899999998</v>
      </c>
      <c r="O31" s="25">
        <v>334.09802200000001</v>
      </c>
      <c r="P31" s="25">
        <v>337.02596999999997</v>
      </c>
      <c r="Q31" s="25">
        <v>339.316711</v>
      </c>
      <c r="R31" s="25">
        <v>342.28738399999997</v>
      </c>
      <c r="S31" s="25">
        <v>345.38784800000002</v>
      </c>
      <c r="T31" s="25">
        <v>348.477417</v>
      </c>
      <c r="U31" s="25">
        <v>351.34939600000001</v>
      </c>
      <c r="V31" s="25">
        <v>353.00552399999998</v>
      </c>
      <c r="W31" s="25">
        <v>353.67523199999999</v>
      </c>
      <c r="X31" s="25">
        <v>355.21475199999998</v>
      </c>
      <c r="Y31" s="25">
        <v>356.92398100000003</v>
      </c>
      <c r="Z31" s="25">
        <v>358.45285000000001</v>
      </c>
      <c r="AA31" s="25">
        <v>359.18988000000002</v>
      </c>
      <c r="AB31" s="25">
        <v>359.35995500000001</v>
      </c>
      <c r="AC31" s="25">
        <v>359.79089399999998</v>
      </c>
      <c r="AD31" s="25">
        <v>359.68408199999999</v>
      </c>
      <c r="AE31" s="25">
        <v>359.941956</v>
      </c>
      <c r="AF31" s="15">
        <v>1.541E-2</v>
      </c>
    </row>
    <row r="32" spans="1:32" ht="15" customHeight="1" x14ac:dyDescent="0.25">
      <c r="A32" s="4" t="s">
        <v>343</v>
      </c>
      <c r="B32" s="13" t="s">
        <v>318</v>
      </c>
      <c r="C32" s="25">
        <v>174.32560699999999</v>
      </c>
      <c r="D32" s="25">
        <v>166.84903</v>
      </c>
      <c r="E32" s="25">
        <v>160.782837</v>
      </c>
      <c r="F32" s="25">
        <v>160.49980199999999</v>
      </c>
      <c r="G32" s="25">
        <v>154.44497699999999</v>
      </c>
      <c r="H32" s="25">
        <v>150.92211900000001</v>
      </c>
      <c r="I32" s="25">
        <v>148.25514200000001</v>
      </c>
      <c r="J32" s="25">
        <v>145.41381799999999</v>
      </c>
      <c r="K32" s="25">
        <v>142.38000500000001</v>
      </c>
      <c r="L32" s="25">
        <v>139.18490600000001</v>
      </c>
      <c r="M32" s="25">
        <v>136.62269599999999</v>
      </c>
      <c r="N32" s="25">
        <v>134.484512</v>
      </c>
      <c r="O32" s="25">
        <v>132.47975199999999</v>
      </c>
      <c r="P32" s="25">
        <v>130.53819300000001</v>
      </c>
      <c r="Q32" s="25">
        <v>128.53074599999999</v>
      </c>
      <c r="R32" s="25">
        <v>126.988365</v>
      </c>
      <c r="S32" s="25">
        <v>125.72644</v>
      </c>
      <c r="T32" s="25">
        <v>124.70922899999999</v>
      </c>
      <c r="U32" s="25">
        <v>123.831429</v>
      </c>
      <c r="V32" s="25">
        <v>122.87713599999999</v>
      </c>
      <c r="W32" s="25">
        <v>121.910156</v>
      </c>
      <c r="X32" s="25">
        <v>121.426483</v>
      </c>
      <c r="Y32" s="25">
        <v>121.17345400000001</v>
      </c>
      <c r="Z32" s="25">
        <v>121.045074</v>
      </c>
      <c r="AA32" s="25">
        <v>120.7407</v>
      </c>
      <c r="AB32" s="25">
        <v>120.32783499999999</v>
      </c>
      <c r="AC32" s="25">
        <v>120.024208</v>
      </c>
      <c r="AD32" s="25">
        <v>119.552139</v>
      </c>
      <c r="AE32" s="25">
        <v>119.22226000000001</v>
      </c>
      <c r="AF32" s="15">
        <v>-1.2371E-2</v>
      </c>
    </row>
    <row r="33" spans="1:32" ht="15" customHeight="1" x14ac:dyDescent="0.25">
      <c r="A33" s="4" t="s">
        <v>344</v>
      </c>
      <c r="B33" s="13" t="s">
        <v>320</v>
      </c>
      <c r="C33" s="25">
        <v>2.8749099999999999</v>
      </c>
      <c r="D33" s="25">
        <v>2.9214199999999999</v>
      </c>
      <c r="E33" s="25">
        <v>3.0729410000000001</v>
      </c>
      <c r="F33" s="25">
        <v>3.3501889999999999</v>
      </c>
      <c r="G33" s="25">
        <v>3.4694729999999998</v>
      </c>
      <c r="H33" s="25">
        <v>3.603294</v>
      </c>
      <c r="I33" s="25">
        <v>3.7847050000000002</v>
      </c>
      <c r="J33" s="25">
        <v>3.965468</v>
      </c>
      <c r="K33" s="25">
        <v>4.1409659999999997</v>
      </c>
      <c r="L33" s="25">
        <v>4.3168249999999997</v>
      </c>
      <c r="M33" s="25">
        <v>4.5238860000000001</v>
      </c>
      <c r="N33" s="25">
        <v>4.7531129999999999</v>
      </c>
      <c r="O33" s="25">
        <v>4.9855270000000003</v>
      </c>
      <c r="P33" s="25">
        <v>5.2335029999999998</v>
      </c>
      <c r="Q33" s="25">
        <v>5.4879239999999996</v>
      </c>
      <c r="R33" s="25">
        <v>5.7639990000000001</v>
      </c>
      <c r="S33" s="25">
        <v>6.0490630000000003</v>
      </c>
      <c r="T33" s="25">
        <v>6.3368650000000004</v>
      </c>
      <c r="U33" s="25">
        <v>6.6204400000000003</v>
      </c>
      <c r="V33" s="25">
        <v>6.8796799999999996</v>
      </c>
      <c r="W33" s="25">
        <v>7.1160129999999997</v>
      </c>
      <c r="X33" s="25">
        <v>7.3670689999999999</v>
      </c>
      <c r="Y33" s="25">
        <v>7.6173820000000001</v>
      </c>
      <c r="Z33" s="25">
        <v>7.8661799999999999</v>
      </c>
      <c r="AA33" s="25">
        <v>8.0945529999999994</v>
      </c>
      <c r="AB33" s="25">
        <v>8.3062039999999993</v>
      </c>
      <c r="AC33" s="25">
        <v>8.5229759999999999</v>
      </c>
      <c r="AD33" s="25">
        <v>8.7227650000000008</v>
      </c>
      <c r="AE33" s="25">
        <v>8.9243489999999994</v>
      </c>
      <c r="AF33" s="15">
        <v>4.2227000000000001E-2</v>
      </c>
    </row>
    <row r="34" spans="1:32" ht="15" customHeight="1" x14ac:dyDescent="0.25">
      <c r="A34" s="4" t="s">
        <v>345</v>
      </c>
      <c r="B34" s="13" t="s">
        <v>322</v>
      </c>
      <c r="C34" s="25">
        <v>2.6773009999999999</v>
      </c>
      <c r="D34" s="25">
        <v>2.3561179999999999</v>
      </c>
      <c r="E34" s="25">
        <v>2.0446620000000002</v>
      </c>
      <c r="F34" s="25">
        <v>1.822133</v>
      </c>
      <c r="G34" s="25">
        <v>1.5555540000000001</v>
      </c>
      <c r="H34" s="25">
        <v>1.3383100000000001</v>
      </c>
      <c r="I34" s="25">
        <v>1.150965</v>
      </c>
      <c r="J34" s="25">
        <v>0.98589000000000004</v>
      </c>
      <c r="K34" s="25">
        <v>0.84279099999999996</v>
      </c>
      <c r="L34" s="25">
        <v>0.71755199999999997</v>
      </c>
      <c r="M34" s="25">
        <v>0.62033799999999995</v>
      </c>
      <c r="N34" s="25">
        <v>0.53733200000000003</v>
      </c>
      <c r="O34" s="25">
        <v>0.46501100000000001</v>
      </c>
      <c r="P34" s="25">
        <v>0.40809800000000002</v>
      </c>
      <c r="Q34" s="25">
        <v>0.36776599999999998</v>
      </c>
      <c r="R34" s="25">
        <v>0.339173</v>
      </c>
      <c r="S34" s="25">
        <v>0.32138</v>
      </c>
      <c r="T34" s="25">
        <v>0.30992900000000001</v>
      </c>
      <c r="U34" s="25">
        <v>0.302512</v>
      </c>
      <c r="V34" s="25">
        <v>0.29747299999999999</v>
      </c>
      <c r="W34" s="25">
        <v>0.29387600000000003</v>
      </c>
      <c r="X34" s="25">
        <v>0.37578099999999998</v>
      </c>
      <c r="Y34" s="25">
        <v>0.49388799999999999</v>
      </c>
      <c r="Z34" s="25">
        <v>0.83303499999999997</v>
      </c>
      <c r="AA34" s="25">
        <v>1.1648320000000001</v>
      </c>
      <c r="AB34" s="25">
        <v>1.558908</v>
      </c>
      <c r="AC34" s="25">
        <v>1.9332050000000001</v>
      </c>
      <c r="AD34" s="25">
        <v>2.2760889999999998</v>
      </c>
      <c r="AE34" s="25">
        <v>2.591183</v>
      </c>
      <c r="AF34" s="15">
        <v>3.5279999999999999E-3</v>
      </c>
    </row>
    <row r="35" spans="1:32" ht="15" customHeight="1" x14ac:dyDescent="0.25">
      <c r="A35" s="4" t="s">
        <v>346</v>
      </c>
      <c r="B35" s="13" t="s">
        <v>324</v>
      </c>
      <c r="C35" s="25">
        <v>385.99307299999998</v>
      </c>
      <c r="D35" s="25">
        <v>410.30911300000002</v>
      </c>
      <c r="E35" s="25">
        <v>414.92584199999999</v>
      </c>
      <c r="F35" s="25">
        <v>435.609375</v>
      </c>
      <c r="G35" s="25">
        <v>438.95187399999998</v>
      </c>
      <c r="H35" s="25">
        <v>446.91580199999999</v>
      </c>
      <c r="I35" s="25">
        <v>455.62445100000002</v>
      </c>
      <c r="J35" s="25">
        <v>461.71899400000001</v>
      </c>
      <c r="K35" s="25">
        <v>465.17648300000002</v>
      </c>
      <c r="L35" s="25">
        <v>466.32141100000001</v>
      </c>
      <c r="M35" s="25">
        <v>468.17114299999997</v>
      </c>
      <c r="N35" s="25">
        <v>470.35458399999999</v>
      </c>
      <c r="O35" s="25">
        <v>472.02832000000001</v>
      </c>
      <c r="P35" s="25">
        <v>473.20568800000001</v>
      </c>
      <c r="Q35" s="25">
        <v>473.70315599999998</v>
      </c>
      <c r="R35" s="25">
        <v>475.37899800000002</v>
      </c>
      <c r="S35" s="25">
        <v>477.48468000000003</v>
      </c>
      <c r="T35" s="25">
        <v>479.833527</v>
      </c>
      <c r="U35" s="25">
        <v>482.103882</v>
      </c>
      <c r="V35" s="25">
        <v>483.05987499999998</v>
      </c>
      <c r="W35" s="25">
        <v>482.99529999999999</v>
      </c>
      <c r="X35" s="25">
        <v>484.38421599999998</v>
      </c>
      <c r="Y35" s="25">
        <v>486.20880099999999</v>
      </c>
      <c r="Z35" s="25">
        <v>488.197113</v>
      </c>
      <c r="AA35" s="25">
        <v>489.189911</v>
      </c>
      <c r="AB35" s="25">
        <v>489.552887</v>
      </c>
      <c r="AC35" s="25">
        <v>490.27121</v>
      </c>
      <c r="AD35" s="25">
        <v>490.23510700000003</v>
      </c>
      <c r="AE35" s="25">
        <v>490.67965700000002</v>
      </c>
      <c r="AF35" s="15">
        <v>6.6470000000000001E-3</v>
      </c>
    </row>
    <row r="36" spans="1:32" ht="15" customHeight="1" x14ac:dyDescent="0.25">
      <c r="B36" s="10" t="s">
        <v>325</v>
      </c>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2" ht="15" customHeight="1" x14ac:dyDescent="0.25">
      <c r="A37" s="4" t="s">
        <v>347</v>
      </c>
      <c r="B37" s="13" t="s">
        <v>316</v>
      </c>
      <c r="C37" s="25">
        <v>403.81228599999997</v>
      </c>
      <c r="D37" s="25">
        <v>458.01950099999999</v>
      </c>
      <c r="E37" s="25">
        <v>466.24108899999999</v>
      </c>
      <c r="F37" s="25">
        <v>495.10195900000002</v>
      </c>
      <c r="G37" s="25">
        <v>506.868469</v>
      </c>
      <c r="H37" s="25">
        <v>517.62676999999996</v>
      </c>
      <c r="I37" s="25">
        <v>529.33081100000004</v>
      </c>
      <c r="J37" s="25">
        <v>541.11395300000004</v>
      </c>
      <c r="K37" s="25">
        <v>552.955017</v>
      </c>
      <c r="L37" s="25">
        <v>562.62030000000004</v>
      </c>
      <c r="M37" s="25">
        <v>573.10247800000002</v>
      </c>
      <c r="N37" s="25">
        <v>583.54949999999997</v>
      </c>
      <c r="O37" s="25">
        <v>594.38659700000005</v>
      </c>
      <c r="P37" s="25">
        <v>603.62237500000003</v>
      </c>
      <c r="Q37" s="25">
        <v>611.01812700000005</v>
      </c>
      <c r="R37" s="25">
        <v>618.84204099999999</v>
      </c>
      <c r="S37" s="25">
        <v>626.33288600000003</v>
      </c>
      <c r="T37" s="25">
        <v>633.75555399999996</v>
      </c>
      <c r="U37" s="25">
        <v>642.103882</v>
      </c>
      <c r="V37" s="25">
        <v>649.66711399999997</v>
      </c>
      <c r="W37" s="25">
        <v>656.29888900000003</v>
      </c>
      <c r="X37" s="25">
        <v>665.57788100000005</v>
      </c>
      <c r="Y37" s="25">
        <v>676.24768100000006</v>
      </c>
      <c r="Z37" s="25">
        <v>687.47717299999999</v>
      </c>
      <c r="AA37" s="25">
        <v>698.11144999999999</v>
      </c>
      <c r="AB37" s="25">
        <v>708.09051499999998</v>
      </c>
      <c r="AC37" s="25">
        <v>718.51086399999997</v>
      </c>
      <c r="AD37" s="25">
        <v>727.53082300000005</v>
      </c>
      <c r="AE37" s="25">
        <v>737.19171100000005</v>
      </c>
      <c r="AF37" s="15">
        <v>1.7784000000000001E-2</v>
      </c>
    </row>
    <row r="38" spans="1:32" ht="15" customHeight="1" x14ac:dyDescent="0.25">
      <c r="A38" s="4" t="s">
        <v>348</v>
      </c>
      <c r="B38" s="13" t="s">
        <v>318</v>
      </c>
      <c r="C38" s="25">
        <v>115.53228</v>
      </c>
      <c r="D38" s="25">
        <v>119.228523</v>
      </c>
      <c r="E38" s="25">
        <v>124.780807</v>
      </c>
      <c r="F38" s="25">
        <v>135.74707000000001</v>
      </c>
      <c r="G38" s="25">
        <v>142.04272499999999</v>
      </c>
      <c r="H38" s="25">
        <v>147.95753500000001</v>
      </c>
      <c r="I38" s="25">
        <v>153.81033300000001</v>
      </c>
      <c r="J38" s="25">
        <v>159.220901</v>
      </c>
      <c r="K38" s="25">
        <v>164.49902299999999</v>
      </c>
      <c r="L38" s="25">
        <v>168.86421200000001</v>
      </c>
      <c r="M38" s="25">
        <v>173.40481600000001</v>
      </c>
      <c r="N38" s="25">
        <v>177.59345999999999</v>
      </c>
      <c r="O38" s="25">
        <v>181.60902400000001</v>
      </c>
      <c r="P38" s="25">
        <v>184.938309</v>
      </c>
      <c r="Q38" s="25">
        <v>187.35398900000001</v>
      </c>
      <c r="R38" s="25">
        <v>189.84963999999999</v>
      </c>
      <c r="S38" s="25">
        <v>192.21284499999999</v>
      </c>
      <c r="T38" s="25">
        <v>194.726471</v>
      </c>
      <c r="U38" s="25">
        <v>197.062454</v>
      </c>
      <c r="V38" s="25">
        <v>199.06014999999999</v>
      </c>
      <c r="W38" s="25">
        <v>200.796448</v>
      </c>
      <c r="X38" s="25">
        <v>203.18038899999999</v>
      </c>
      <c r="Y38" s="25">
        <v>205.718414</v>
      </c>
      <c r="Z38" s="25">
        <v>208.44134500000001</v>
      </c>
      <c r="AA38" s="25">
        <v>210.93310500000001</v>
      </c>
      <c r="AB38" s="25">
        <v>213.35495</v>
      </c>
      <c r="AC38" s="25">
        <v>215.79551699999999</v>
      </c>
      <c r="AD38" s="25">
        <v>217.76982100000001</v>
      </c>
      <c r="AE38" s="25">
        <v>219.91203300000001</v>
      </c>
      <c r="AF38" s="15">
        <v>2.2932999999999999E-2</v>
      </c>
    </row>
    <row r="39" spans="1:32" ht="15" customHeight="1" x14ac:dyDescent="0.25">
      <c r="A39" s="4" t="s">
        <v>349</v>
      </c>
      <c r="B39" s="13" t="s">
        <v>320</v>
      </c>
      <c r="C39" s="25">
        <v>4.6775279999999997</v>
      </c>
      <c r="D39" s="25">
        <v>4.7956310000000002</v>
      </c>
      <c r="E39" s="25">
        <v>5.0289339999999996</v>
      </c>
      <c r="F39" s="25">
        <v>5.4899979999999999</v>
      </c>
      <c r="G39" s="25">
        <v>5.7589439999999996</v>
      </c>
      <c r="H39" s="25">
        <v>6.0131420000000002</v>
      </c>
      <c r="I39" s="25">
        <v>6.3546639999999996</v>
      </c>
      <c r="J39" s="25">
        <v>6.7496280000000004</v>
      </c>
      <c r="K39" s="25">
        <v>7.1968769999999997</v>
      </c>
      <c r="L39" s="25">
        <v>7.6639530000000002</v>
      </c>
      <c r="M39" s="25">
        <v>8.1783199999999994</v>
      </c>
      <c r="N39" s="25">
        <v>8.6946399999999997</v>
      </c>
      <c r="O39" s="25">
        <v>9.2319569999999995</v>
      </c>
      <c r="P39" s="25">
        <v>9.7523619999999998</v>
      </c>
      <c r="Q39" s="25">
        <v>10.249032</v>
      </c>
      <c r="R39" s="25">
        <v>10.761631</v>
      </c>
      <c r="S39" s="25">
        <v>11.280087</v>
      </c>
      <c r="T39" s="25">
        <v>11.785508</v>
      </c>
      <c r="U39" s="25">
        <v>12.331619</v>
      </c>
      <c r="V39" s="25">
        <v>12.871441000000001</v>
      </c>
      <c r="W39" s="25">
        <v>13.388202</v>
      </c>
      <c r="X39" s="25">
        <v>13.960825</v>
      </c>
      <c r="Y39" s="25">
        <v>14.562181000000001</v>
      </c>
      <c r="Z39" s="25">
        <v>15.180794000000001</v>
      </c>
      <c r="AA39" s="25">
        <v>15.769837000000001</v>
      </c>
      <c r="AB39" s="25">
        <v>16.313665</v>
      </c>
      <c r="AC39" s="25">
        <v>16.900789</v>
      </c>
      <c r="AD39" s="25">
        <v>17.466802999999999</v>
      </c>
      <c r="AE39" s="25">
        <v>18.047398000000001</v>
      </c>
      <c r="AF39" s="15">
        <v>5.0310000000000001E-2</v>
      </c>
    </row>
    <row r="40" spans="1:32" ht="15" customHeight="1" x14ac:dyDescent="0.25">
      <c r="A40" s="4" t="s">
        <v>350</v>
      </c>
      <c r="B40" s="13" t="s">
        <v>322</v>
      </c>
      <c r="C40" s="25">
        <v>5.2232849999999997</v>
      </c>
      <c r="D40" s="25">
        <v>4.9918639999999996</v>
      </c>
      <c r="E40" s="25">
        <v>4.7918510000000003</v>
      </c>
      <c r="F40" s="25">
        <v>4.815067</v>
      </c>
      <c r="G40" s="25">
        <v>4.7063300000000003</v>
      </c>
      <c r="H40" s="25">
        <v>4.6509549999999997</v>
      </c>
      <c r="I40" s="25">
        <v>4.6495649999999999</v>
      </c>
      <c r="J40" s="25">
        <v>4.6870120000000002</v>
      </c>
      <c r="K40" s="25">
        <v>4.7522339999999996</v>
      </c>
      <c r="L40" s="25">
        <v>4.8316720000000002</v>
      </c>
      <c r="M40" s="25">
        <v>4.9317909999999996</v>
      </c>
      <c r="N40" s="25">
        <v>5.026688</v>
      </c>
      <c r="O40" s="25">
        <v>5.1140689999999998</v>
      </c>
      <c r="P40" s="25">
        <v>5.1818299999999997</v>
      </c>
      <c r="Q40" s="25">
        <v>5.2260080000000002</v>
      </c>
      <c r="R40" s="25">
        <v>5.2732840000000003</v>
      </c>
      <c r="S40" s="25">
        <v>5.3206249999999997</v>
      </c>
      <c r="T40" s="25">
        <v>5.3612149999999996</v>
      </c>
      <c r="U40" s="25">
        <v>5.4121509999999997</v>
      </c>
      <c r="V40" s="25">
        <v>5.4569520000000002</v>
      </c>
      <c r="W40" s="25">
        <v>5.497503</v>
      </c>
      <c r="X40" s="25">
        <v>5.5644450000000001</v>
      </c>
      <c r="Y40" s="25">
        <v>5.6358550000000003</v>
      </c>
      <c r="Z40" s="25">
        <v>5.7260530000000003</v>
      </c>
      <c r="AA40" s="25">
        <v>5.7943530000000001</v>
      </c>
      <c r="AB40" s="25">
        <v>5.8462120000000004</v>
      </c>
      <c r="AC40" s="25">
        <v>5.9131229999999997</v>
      </c>
      <c r="AD40" s="25">
        <v>5.985106</v>
      </c>
      <c r="AE40" s="25">
        <v>6.0646300000000002</v>
      </c>
      <c r="AF40" s="15">
        <v>7.2360000000000002E-3</v>
      </c>
    </row>
    <row r="41" spans="1:32" ht="15" customHeight="1" x14ac:dyDescent="0.25">
      <c r="A41" s="4" t="s">
        <v>351</v>
      </c>
      <c r="B41" s="13" t="s">
        <v>331</v>
      </c>
      <c r="C41" s="25">
        <v>529.24530000000004</v>
      </c>
      <c r="D41" s="25">
        <v>587.035706</v>
      </c>
      <c r="E41" s="25">
        <v>600.84265100000005</v>
      </c>
      <c r="F41" s="25">
        <v>641.15405299999998</v>
      </c>
      <c r="G41" s="25">
        <v>659.37652600000001</v>
      </c>
      <c r="H41" s="25">
        <v>676.24841300000003</v>
      </c>
      <c r="I41" s="25">
        <v>694.14532499999996</v>
      </c>
      <c r="J41" s="25">
        <v>711.77130099999999</v>
      </c>
      <c r="K41" s="25">
        <v>729.40313700000002</v>
      </c>
      <c r="L41" s="25">
        <v>743.98022500000002</v>
      </c>
      <c r="M41" s="25">
        <v>759.61737100000005</v>
      </c>
      <c r="N41" s="25">
        <v>774.86444100000006</v>
      </c>
      <c r="O41" s="25">
        <v>790.34149200000002</v>
      </c>
      <c r="P41" s="25">
        <v>803.49493399999994</v>
      </c>
      <c r="Q41" s="25">
        <v>813.84698500000002</v>
      </c>
      <c r="R41" s="25">
        <v>824.72644000000003</v>
      </c>
      <c r="S41" s="25">
        <v>835.14624000000003</v>
      </c>
      <c r="T41" s="25">
        <v>845.62866199999996</v>
      </c>
      <c r="U41" s="25">
        <v>856.91015600000003</v>
      </c>
      <c r="V41" s="25">
        <v>867.05566399999998</v>
      </c>
      <c r="W41" s="25">
        <v>875.98107900000002</v>
      </c>
      <c r="X41" s="25">
        <v>888.28350799999998</v>
      </c>
      <c r="Y41" s="25">
        <v>902.16418499999997</v>
      </c>
      <c r="Z41" s="25">
        <v>916.82562299999995</v>
      </c>
      <c r="AA41" s="25">
        <v>930.60882600000002</v>
      </c>
      <c r="AB41" s="25">
        <v>943.60534700000005</v>
      </c>
      <c r="AC41" s="25">
        <v>957.120544</v>
      </c>
      <c r="AD41" s="25">
        <v>968.75231900000006</v>
      </c>
      <c r="AE41" s="25">
        <v>981.21594200000004</v>
      </c>
      <c r="AF41" s="15">
        <v>1.9207999999999999E-2</v>
      </c>
    </row>
    <row r="42" spans="1:32" ht="15" customHeight="1" x14ac:dyDescent="0.25">
      <c r="B42" s="10" t="s">
        <v>332</v>
      </c>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2" ht="15" customHeight="1" x14ac:dyDescent="0.25">
      <c r="A43" s="4" t="s">
        <v>352</v>
      </c>
      <c r="B43" s="13" t="s">
        <v>316</v>
      </c>
      <c r="C43" s="25">
        <v>3945.8579100000002</v>
      </c>
      <c r="D43" s="25">
        <v>4394.5126950000003</v>
      </c>
      <c r="E43" s="25">
        <v>4385.1235349999997</v>
      </c>
      <c r="F43" s="25">
        <v>4575.0336909999996</v>
      </c>
      <c r="G43" s="25">
        <v>4616.1123049999997</v>
      </c>
      <c r="H43" s="25">
        <v>4655.9418949999999</v>
      </c>
      <c r="I43" s="25">
        <v>4694.3701170000004</v>
      </c>
      <c r="J43" s="25">
        <v>4720.5668949999999</v>
      </c>
      <c r="K43" s="25">
        <v>4737.4291990000002</v>
      </c>
      <c r="L43" s="25">
        <v>4733.0415039999998</v>
      </c>
      <c r="M43" s="25">
        <v>4741.2724609999996</v>
      </c>
      <c r="N43" s="25">
        <v>4758.3505859999996</v>
      </c>
      <c r="O43" s="25">
        <v>4786.8320309999999</v>
      </c>
      <c r="P43" s="25">
        <v>4809.6909180000002</v>
      </c>
      <c r="Q43" s="25">
        <v>4821.0502930000002</v>
      </c>
      <c r="R43" s="25">
        <v>4835.2602539999998</v>
      </c>
      <c r="S43" s="25">
        <v>4847.7524409999996</v>
      </c>
      <c r="T43" s="25">
        <v>4863.3662109999996</v>
      </c>
      <c r="U43" s="25">
        <v>4886.9389650000003</v>
      </c>
      <c r="V43" s="25">
        <v>4901.1596680000002</v>
      </c>
      <c r="W43" s="25">
        <v>4904.8872069999998</v>
      </c>
      <c r="X43" s="25">
        <v>4922.3134769999997</v>
      </c>
      <c r="Y43" s="25">
        <v>4950.1274409999996</v>
      </c>
      <c r="Z43" s="25">
        <v>4982.0908200000003</v>
      </c>
      <c r="AA43" s="25">
        <v>5005.9111329999996</v>
      </c>
      <c r="AB43" s="25">
        <v>5001.0966799999997</v>
      </c>
      <c r="AC43" s="25">
        <v>4993.576172</v>
      </c>
      <c r="AD43" s="25">
        <v>4967.3427730000003</v>
      </c>
      <c r="AE43" s="25">
        <v>4939.6494140000004</v>
      </c>
      <c r="AF43" s="15">
        <v>4.3400000000000001E-3</v>
      </c>
    </row>
    <row r="44" spans="1:32" ht="15" customHeight="1" x14ac:dyDescent="0.25">
      <c r="A44" s="4" t="s">
        <v>353</v>
      </c>
      <c r="B44" s="13" t="s">
        <v>318</v>
      </c>
      <c r="C44" s="25">
        <v>105.00972</v>
      </c>
      <c r="D44" s="25">
        <v>97.069777999999999</v>
      </c>
      <c r="E44" s="25">
        <v>90.335662999999997</v>
      </c>
      <c r="F44" s="25">
        <v>87.786475999999993</v>
      </c>
      <c r="G44" s="25">
        <v>83.024803000000006</v>
      </c>
      <c r="H44" s="25">
        <v>80.061852000000002</v>
      </c>
      <c r="I44" s="25">
        <v>78.326217999999997</v>
      </c>
      <c r="J44" s="25">
        <v>77.413634999999999</v>
      </c>
      <c r="K44" s="25">
        <v>76.957267999999999</v>
      </c>
      <c r="L44" s="25">
        <v>76.878342000000004</v>
      </c>
      <c r="M44" s="25">
        <v>77.558745999999999</v>
      </c>
      <c r="N44" s="25">
        <v>78.460685999999995</v>
      </c>
      <c r="O44" s="25">
        <v>79.387360000000001</v>
      </c>
      <c r="P44" s="25">
        <v>80.292655999999994</v>
      </c>
      <c r="Q44" s="25">
        <v>81.073089999999993</v>
      </c>
      <c r="R44" s="25">
        <v>81.570160000000001</v>
      </c>
      <c r="S44" s="25">
        <v>81.963500999999994</v>
      </c>
      <c r="T44" s="25">
        <v>82.284514999999999</v>
      </c>
      <c r="U44" s="25">
        <v>82.595459000000005</v>
      </c>
      <c r="V44" s="25">
        <v>82.385634999999994</v>
      </c>
      <c r="W44" s="25">
        <v>82.159469999999999</v>
      </c>
      <c r="X44" s="25">
        <v>82.292191000000003</v>
      </c>
      <c r="Y44" s="25">
        <v>82.499488999999997</v>
      </c>
      <c r="Z44" s="25">
        <v>82.639908000000005</v>
      </c>
      <c r="AA44" s="25">
        <v>82.814079000000007</v>
      </c>
      <c r="AB44" s="25">
        <v>82.959716999999998</v>
      </c>
      <c r="AC44" s="25">
        <v>82.950562000000005</v>
      </c>
      <c r="AD44" s="25">
        <v>83.057830999999993</v>
      </c>
      <c r="AE44" s="25">
        <v>83.319771000000003</v>
      </c>
      <c r="AF44" s="15">
        <v>-5.6410000000000002E-3</v>
      </c>
    </row>
    <row r="45" spans="1:32" ht="15" customHeight="1" x14ac:dyDescent="0.25">
      <c r="A45" s="4" t="s">
        <v>354</v>
      </c>
      <c r="B45" s="13" t="s">
        <v>320</v>
      </c>
      <c r="C45" s="25">
        <v>13.148137</v>
      </c>
      <c r="D45" s="25">
        <v>11.855587</v>
      </c>
      <c r="E45" s="25">
        <v>10.724994000000001</v>
      </c>
      <c r="F45" s="25">
        <v>10.152412999999999</v>
      </c>
      <c r="G45" s="25">
        <v>9.3216300000000007</v>
      </c>
      <c r="H45" s="25">
        <v>8.6770409999999991</v>
      </c>
      <c r="I45" s="25">
        <v>8.140936</v>
      </c>
      <c r="J45" s="25">
        <v>7.6798549999999999</v>
      </c>
      <c r="K45" s="25">
        <v>7.3222990000000001</v>
      </c>
      <c r="L45" s="25">
        <v>7.1222149999999997</v>
      </c>
      <c r="M45" s="25">
        <v>7.1242999999999999</v>
      </c>
      <c r="N45" s="25">
        <v>7.0910190000000002</v>
      </c>
      <c r="O45" s="25">
        <v>7.1251850000000001</v>
      </c>
      <c r="P45" s="25">
        <v>7.2412320000000001</v>
      </c>
      <c r="Q45" s="25">
        <v>7.4791270000000001</v>
      </c>
      <c r="R45" s="25">
        <v>7.6667649999999998</v>
      </c>
      <c r="S45" s="25">
        <v>7.8602259999999999</v>
      </c>
      <c r="T45" s="25">
        <v>8.0940159999999999</v>
      </c>
      <c r="U45" s="25">
        <v>8.3377199999999991</v>
      </c>
      <c r="V45" s="25">
        <v>8.5948360000000008</v>
      </c>
      <c r="W45" s="25">
        <v>8.8268280000000008</v>
      </c>
      <c r="X45" s="25">
        <v>9.0947890000000005</v>
      </c>
      <c r="Y45" s="25">
        <v>9.3872979999999995</v>
      </c>
      <c r="Z45" s="25">
        <v>9.71157</v>
      </c>
      <c r="AA45" s="25">
        <v>9.9933829999999997</v>
      </c>
      <c r="AB45" s="25">
        <v>10.145197</v>
      </c>
      <c r="AC45" s="25">
        <v>10.445771000000001</v>
      </c>
      <c r="AD45" s="25">
        <v>10.773695</v>
      </c>
      <c r="AE45" s="25">
        <v>11.125064</v>
      </c>
      <c r="AF45" s="15">
        <v>-2.3530000000000001E-3</v>
      </c>
    </row>
    <row r="46" spans="1:32" ht="15" customHeight="1" x14ac:dyDescent="0.25">
      <c r="A46" s="4" t="s">
        <v>355</v>
      </c>
      <c r="B46" s="13" t="s">
        <v>322</v>
      </c>
      <c r="C46" s="25">
        <v>2.9380039999999998</v>
      </c>
      <c r="D46" s="25">
        <v>12.22269</v>
      </c>
      <c r="E46" s="25">
        <v>15.659407</v>
      </c>
      <c r="F46" s="25">
        <v>17.377839999999999</v>
      </c>
      <c r="G46" s="25">
        <v>17.332765999999999</v>
      </c>
      <c r="H46" s="25">
        <v>17.023410999999999</v>
      </c>
      <c r="I46" s="25">
        <v>16.595682</v>
      </c>
      <c r="J46" s="25">
        <v>16.128713999999999</v>
      </c>
      <c r="K46" s="25">
        <v>15.709451</v>
      </c>
      <c r="L46" s="25">
        <v>15.348437000000001</v>
      </c>
      <c r="M46" s="25">
        <v>15.125723000000001</v>
      </c>
      <c r="N46" s="25">
        <v>14.984092</v>
      </c>
      <c r="O46" s="25">
        <v>15.006136</v>
      </c>
      <c r="P46" s="25">
        <v>15.016689</v>
      </c>
      <c r="Q46" s="25">
        <v>14.986855</v>
      </c>
      <c r="R46" s="25">
        <v>16.459492000000001</v>
      </c>
      <c r="S46" s="25">
        <v>17.961203000000001</v>
      </c>
      <c r="T46" s="25">
        <v>20.766680000000001</v>
      </c>
      <c r="U46" s="25">
        <v>26.699369000000001</v>
      </c>
      <c r="V46" s="25">
        <v>33.709743000000003</v>
      </c>
      <c r="W46" s="25">
        <v>47.793221000000003</v>
      </c>
      <c r="X46" s="25">
        <v>65.769210999999999</v>
      </c>
      <c r="Y46" s="25">
        <v>89.301033000000004</v>
      </c>
      <c r="Z46" s="25">
        <v>119.895538</v>
      </c>
      <c r="AA46" s="25">
        <v>157.12095600000001</v>
      </c>
      <c r="AB46" s="25">
        <v>222.36433400000001</v>
      </c>
      <c r="AC46" s="25">
        <v>298.98458900000003</v>
      </c>
      <c r="AD46" s="25">
        <v>382.57165500000002</v>
      </c>
      <c r="AE46" s="25">
        <v>470.474243</v>
      </c>
      <c r="AF46" s="15">
        <v>0.14476800000000001</v>
      </c>
    </row>
    <row r="47" spans="1:32" ht="15" customHeight="1" x14ac:dyDescent="0.25">
      <c r="A47" s="4" t="s">
        <v>356</v>
      </c>
      <c r="B47" s="13" t="s">
        <v>338</v>
      </c>
      <c r="C47" s="25">
        <v>4066.953857</v>
      </c>
      <c r="D47" s="25">
        <v>4515.6611329999996</v>
      </c>
      <c r="E47" s="25">
        <v>4501.8422849999997</v>
      </c>
      <c r="F47" s="25">
        <v>4690.3500979999999</v>
      </c>
      <c r="G47" s="25">
        <v>4725.7915039999998</v>
      </c>
      <c r="H47" s="25">
        <v>4761.7041019999997</v>
      </c>
      <c r="I47" s="25">
        <v>4797.4331050000001</v>
      </c>
      <c r="J47" s="25">
        <v>4821.7890619999998</v>
      </c>
      <c r="K47" s="25">
        <v>4837.4169920000004</v>
      </c>
      <c r="L47" s="25">
        <v>4832.3896480000003</v>
      </c>
      <c r="M47" s="25">
        <v>4841.0820309999999</v>
      </c>
      <c r="N47" s="25">
        <v>4858.8867190000001</v>
      </c>
      <c r="O47" s="25">
        <v>4888.3530270000001</v>
      </c>
      <c r="P47" s="25">
        <v>4912.2412109999996</v>
      </c>
      <c r="Q47" s="25">
        <v>4924.5878910000001</v>
      </c>
      <c r="R47" s="25">
        <v>4940.9580079999996</v>
      </c>
      <c r="S47" s="25">
        <v>4955.5371089999999</v>
      </c>
      <c r="T47" s="25">
        <v>4974.5122069999998</v>
      </c>
      <c r="U47" s="25">
        <v>5004.5727539999998</v>
      </c>
      <c r="V47" s="25">
        <v>5025.8500979999999</v>
      </c>
      <c r="W47" s="25">
        <v>5043.6694340000004</v>
      </c>
      <c r="X47" s="25">
        <v>5079.470703</v>
      </c>
      <c r="Y47" s="25">
        <v>5131.3159180000002</v>
      </c>
      <c r="Z47" s="25">
        <v>5194.3374020000001</v>
      </c>
      <c r="AA47" s="25">
        <v>5255.8388670000004</v>
      </c>
      <c r="AB47" s="25">
        <v>5316.5659180000002</v>
      </c>
      <c r="AC47" s="25">
        <v>5385.9575199999999</v>
      </c>
      <c r="AD47" s="25">
        <v>5443.7470700000003</v>
      </c>
      <c r="AE47" s="25">
        <v>5504.5683589999999</v>
      </c>
      <c r="AF47" s="15">
        <v>7.3610000000000004E-3</v>
      </c>
    </row>
    <row r="48" spans="1:32" ht="15" customHeight="1" x14ac:dyDescent="0.25">
      <c r="B48" s="10" t="s">
        <v>357</v>
      </c>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2" ht="15" customHeight="1" x14ac:dyDescent="0.25">
      <c r="A49" s="4" t="s">
        <v>358</v>
      </c>
      <c r="B49" s="13" t="s">
        <v>316</v>
      </c>
      <c r="C49" s="25">
        <v>4555.7856449999999</v>
      </c>
      <c r="D49" s="25">
        <v>5090.7148440000001</v>
      </c>
      <c r="E49" s="25">
        <v>5100.3901370000003</v>
      </c>
      <c r="F49" s="25">
        <v>5340.0732420000004</v>
      </c>
      <c r="G49" s="25">
        <v>5402.4628910000001</v>
      </c>
      <c r="H49" s="25">
        <v>5464.6210940000001</v>
      </c>
      <c r="I49" s="25">
        <v>5526.1347660000001</v>
      </c>
      <c r="J49" s="25">
        <v>5573.0346680000002</v>
      </c>
      <c r="K49" s="25">
        <v>5608.1972660000001</v>
      </c>
      <c r="L49" s="25">
        <v>5617.763672</v>
      </c>
      <c r="M49" s="25">
        <v>5640.779297</v>
      </c>
      <c r="N49" s="25">
        <v>5672.4794920000004</v>
      </c>
      <c r="O49" s="25">
        <v>5715.3168949999999</v>
      </c>
      <c r="P49" s="25">
        <v>5750.3393550000001</v>
      </c>
      <c r="Q49" s="25">
        <v>5771.3852539999998</v>
      </c>
      <c r="R49" s="25">
        <v>5796.3896480000003</v>
      </c>
      <c r="S49" s="25">
        <v>5819.4731449999999</v>
      </c>
      <c r="T49" s="25">
        <v>5845.5991210000002</v>
      </c>
      <c r="U49" s="25">
        <v>5880.392578</v>
      </c>
      <c r="V49" s="25">
        <v>5903.8320309999999</v>
      </c>
      <c r="W49" s="25">
        <v>5914.861328</v>
      </c>
      <c r="X49" s="25">
        <v>5943.1064450000003</v>
      </c>
      <c r="Y49" s="25">
        <v>5983.298828</v>
      </c>
      <c r="Z49" s="25">
        <v>6028.0205079999996</v>
      </c>
      <c r="AA49" s="25">
        <v>6063.2124020000001</v>
      </c>
      <c r="AB49" s="25">
        <v>6068.546875</v>
      </c>
      <c r="AC49" s="25">
        <v>6071.8779299999997</v>
      </c>
      <c r="AD49" s="25">
        <v>6054.5576170000004</v>
      </c>
      <c r="AE49" s="25">
        <v>6036.783203</v>
      </c>
      <c r="AF49" s="15">
        <v>6.3330000000000001E-3</v>
      </c>
    </row>
    <row r="50" spans="1:32" ht="15" customHeight="1" x14ac:dyDescent="0.25">
      <c r="A50" s="4" t="s">
        <v>359</v>
      </c>
      <c r="B50" s="13" t="s">
        <v>318</v>
      </c>
      <c r="C50" s="25">
        <v>394.867615</v>
      </c>
      <c r="D50" s="25">
        <v>383.14733899999999</v>
      </c>
      <c r="E50" s="25">
        <v>375.899292</v>
      </c>
      <c r="F50" s="25">
        <v>384.03335600000003</v>
      </c>
      <c r="G50" s="25">
        <v>379.51251200000002</v>
      </c>
      <c r="H50" s="25">
        <v>378.94152800000001</v>
      </c>
      <c r="I50" s="25">
        <v>380.39169299999998</v>
      </c>
      <c r="J50" s="25">
        <v>382.04834</v>
      </c>
      <c r="K50" s="25">
        <v>383.83630399999998</v>
      </c>
      <c r="L50" s="25">
        <v>384.92746</v>
      </c>
      <c r="M50" s="25">
        <v>387.58624300000002</v>
      </c>
      <c r="N50" s="25">
        <v>390.538635</v>
      </c>
      <c r="O50" s="25">
        <v>393.476135</v>
      </c>
      <c r="P50" s="25">
        <v>395.76916499999999</v>
      </c>
      <c r="Q50" s="25">
        <v>396.95782500000001</v>
      </c>
      <c r="R50" s="25">
        <v>398.40817299999998</v>
      </c>
      <c r="S50" s="25">
        <v>399.90277099999997</v>
      </c>
      <c r="T50" s="25">
        <v>401.720215</v>
      </c>
      <c r="U50" s="25">
        <v>403.48931900000002</v>
      </c>
      <c r="V50" s="25">
        <v>404.32293700000002</v>
      </c>
      <c r="W50" s="25">
        <v>404.86608899999999</v>
      </c>
      <c r="X50" s="25">
        <v>406.89904799999999</v>
      </c>
      <c r="Y50" s="25">
        <v>409.39135700000003</v>
      </c>
      <c r="Z50" s="25">
        <v>412.12634300000002</v>
      </c>
      <c r="AA50" s="25">
        <v>414.48788500000001</v>
      </c>
      <c r="AB50" s="25">
        <v>416.642517</v>
      </c>
      <c r="AC50" s="25">
        <v>418.770264</v>
      </c>
      <c r="AD50" s="25">
        <v>420.37979100000001</v>
      </c>
      <c r="AE50" s="25">
        <v>422.45404100000002</v>
      </c>
      <c r="AF50" s="15">
        <v>3.6240000000000001E-3</v>
      </c>
    </row>
    <row r="51" spans="1:32" ht="15" customHeight="1" x14ac:dyDescent="0.25">
      <c r="A51" s="4" t="s">
        <v>360</v>
      </c>
      <c r="B51" s="13" t="s">
        <v>320</v>
      </c>
      <c r="C51" s="25">
        <v>20.700575000000001</v>
      </c>
      <c r="D51" s="25">
        <v>19.572638000000001</v>
      </c>
      <c r="E51" s="25">
        <v>18.826868000000001</v>
      </c>
      <c r="F51" s="25">
        <v>18.992598999999998</v>
      </c>
      <c r="G51" s="25">
        <v>18.550046999999999</v>
      </c>
      <c r="H51" s="25">
        <v>18.293478</v>
      </c>
      <c r="I51" s="25">
        <v>18.280304000000001</v>
      </c>
      <c r="J51" s="25">
        <v>18.394950999999999</v>
      </c>
      <c r="K51" s="25">
        <v>18.660140999999999</v>
      </c>
      <c r="L51" s="25">
        <v>19.102993000000001</v>
      </c>
      <c r="M51" s="25">
        <v>19.826505999999998</v>
      </c>
      <c r="N51" s="25">
        <v>20.538772999999999</v>
      </c>
      <c r="O51" s="25">
        <v>21.342669000000001</v>
      </c>
      <c r="P51" s="25">
        <v>22.227097000000001</v>
      </c>
      <c r="Q51" s="25">
        <v>23.216083999999999</v>
      </c>
      <c r="R51" s="25">
        <v>24.192394</v>
      </c>
      <c r="S51" s="25">
        <v>25.189374999999998</v>
      </c>
      <c r="T51" s="25">
        <v>26.216388999999999</v>
      </c>
      <c r="U51" s="25">
        <v>27.28978</v>
      </c>
      <c r="V51" s="25">
        <v>28.345956999999999</v>
      </c>
      <c r="W51" s="25">
        <v>29.331043000000001</v>
      </c>
      <c r="X51" s="25">
        <v>30.422681999999998</v>
      </c>
      <c r="Y51" s="25">
        <v>31.566862</v>
      </c>
      <c r="Z51" s="25">
        <v>32.758544999999998</v>
      </c>
      <c r="AA51" s="25">
        <v>33.857773000000002</v>
      </c>
      <c r="AB51" s="25">
        <v>34.765067999999999</v>
      </c>
      <c r="AC51" s="25">
        <v>35.869537000000001</v>
      </c>
      <c r="AD51" s="25">
        <v>36.963264000000002</v>
      </c>
      <c r="AE51" s="25">
        <v>38.096809</v>
      </c>
      <c r="AF51" s="15">
        <v>2.4972999999999999E-2</v>
      </c>
    </row>
    <row r="52" spans="1:32" ht="15" customHeight="1" x14ac:dyDescent="0.25">
      <c r="A52" s="4" t="s">
        <v>361</v>
      </c>
      <c r="B52" s="13" t="s">
        <v>322</v>
      </c>
      <c r="C52" s="25">
        <v>10.83859</v>
      </c>
      <c r="D52" s="25">
        <v>19.570671000000001</v>
      </c>
      <c r="E52" s="25">
        <v>22.495918</v>
      </c>
      <c r="F52" s="25">
        <v>24.015039000000002</v>
      </c>
      <c r="G52" s="25">
        <v>23.594650000000001</v>
      </c>
      <c r="H52" s="25">
        <v>23.012675999999999</v>
      </c>
      <c r="I52" s="25">
        <v>22.396211999999998</v>
      </c>
      <c r="J52" s="25">
        <v>21.801617</v>
      </c>
      <c r="K52" s="25">
        <v>21.304476000000001</v>
      </c>
      <c r="L52" s="25">
        <v>20.897659000000001</v>
      </c>
      <c r="M52" s="25">
        <v>20.677852999999999</v>
      </c>
      <c r="N52" s="25">
        <v>20.548113000000001</v>
      </c>
      <c r="O52" s="25">
        <v>20.585217</v>
      </c>
      <c r="P52" s="25">
        <v>20.606617</v>
      </c>
      <c r="Q52" s="25">
        <v>20.580628999999998</v>
      </c>
      <c r="R52" s="25">
        <v>22.071949</v>
      </c>
      <c r="S52" s="25">
        <v>23.603207000000001</v>
      </c>
      <c r="T52" s="25">
        <v>26.437823999999999</v>
      </c>
      <c r="U52" s="25">
        <v>32.414031999999999</v>
      </c>
      <c r="V52" s="25">
        <v>39.464168999999998</v>
      </c>
      <c r="W52" s="25">
        <v>53.584598999999997</v>
      </c>
      <c r="X52" s="25">
        <v>71.709434999999999</v>
      </c>
      <c r="Y52" s="25">
        <v>95.430779000000001</v>
      </c>
      <c r="Z52" s="25">
        <v>126.454628</v>
      </c>
      <c r="AA52" s="25">
        <v>164.080139</v>
      </c>
      <c r="AB52" s="25">
        <v>229.76945499999999</v>
      </c>
      <c r="AC52" s="25">
        <v>306.83090199999998</v>
      </c>
      <c r="AD52" s="25">
        <v>390.832855</v>
      </c>
      <c r="AE52" s="25">
        <v>479.130066</v>
      </c>
      <c r="AF52" s="15">
        <v>0.12574199999999999</v>
      </c>
    </row>
    <row r="53" spans="1:32" ht="15" customHeight="1" x14ac:dyDescent="0.25">
      <c r="A53" s="4" t="s">
        <v>362</v>
      </c>
      <c r="B53" s="10" t="s">
        <v>363</v>
      </c>
      <c r="C53" s="27">
        <v>4982.1923829999996</v>
      </c>
      <c r="D53" s="27">
        <v>5513.0068359999996</v>
      </c>
      <c r="E53" s="27">
        <v>5517.6108400000003</v>
      </c>
      <c r="F53" s="27">
        <v>5767.1127930000002</v>
      </c>
      <c r="G53" s="27">
        <v>5824.1201170000004</v>
      </c>
      <c r="H53" s="27">
        <v>5884.8681640000004</v>
      </c>
      <c r="I53" s="27">
        <v>5947.2021480000003</v>
      </c>
      <c r="J53" s="27">
        <v>5995.2797849999997</v>
      </c>
      <c r="K53" s="27">
        <v>6031.9970700000003</v>
      </c>
      <c r="L53" s="27">
        <v>6042.6899409999996</v>
      </c>
      <c r="M53" s="27">
        <v>6068.8715819999998</v>
      </c>
      <c r="N53" s="27">
        <v>6104.1054690000001</v>
      </c>
      <c r="O53" s="27">
        <v>6150.7226559999999</v>
      </c>
      <c r="P53" s="27">
        <v>6188.9414059999999</v>
      </c>
      <c r="Q53" s="27">
        <v>6212.1391599999997</v>
      </c>
      <c r="R53" s="27">
        <v>6241.064453</v>
      </c>
      <c r="S53" s="27">
        <v>6268.1684569999998</v>
      </c>
      <c r="T53" s="27">
        <v>6299.9750979999999</v>
      </c>
      <c r="U53" s="27">
        <v>6343.5864259999998</v>
      </c>
      <c r="V53" s="27">
        <v>6375.9663090000004</v>
      </c>
      <c r="W53" s="27">
        <v>6402.6455079999996</v>
      </c>
      <c r="X53" s="27">
        <v>6452.1381840000004</v>
      </c>
      <c r="Y53" s="27">
        <v>6519.689453</v>
      </c>
      <c r="Z53" s="27">
        <v>6599.3598629999997</v>
      </c>
      <c r="AA53" s="27">
        <v>6675.6372069999998</v>
      </c>
      <c r="AB53" s="27">
        <v>6749.7241210000002</v>
      </c>
      <c r="AC53" s="27">
        <v>6833.3496089999999</v>
      </c>
      <c r="AD53" s="27">
        <v>6902.734375</v>
      </c>
      <c r="AE53" s="27">
        <v>6976.4643550000001</v>
      </c>
      <c r="AF53" s="12">
        <v>8.7580000000000002E-3</v>
      </c>
    </row>
    <row r="54" spans="1:32" ht="15" customHeight="1" x14ac:dyDescent="0.25">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2" ht="15" customHeight="1" x14ac:dyDescent="0.25">
      <c r="B55" s="10" t="s">
        <v>364</v>
      </c>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2" ht="15" customHeight="1" x14ac:dyDescent="0.25">
      <c r="B56" s="10" t="s">
        <v>314</v>
      </c>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2" ht="15" customHeight="1" x14ac:dyDescent="0.25">
      <c r="A57" s="4" t="s">
        <v>365</v>
      </c>
      <c r="B57" s="13" t="s">
        <v>316</v>
      </c>
      <c r="C57" s="25">
        <v>13.779349</v>
      </c>
      <c r="D57" s="25">
        <v>13.762567000000001</v>
      </c>
      <c r="E57" s="25">
        <v>13.775216</v>
      </c>
      <c r="F57" s="25">
        <v>13.808308</v>
      </c>
      <c r="G57" s="25">
        <v>13.867118</v>
      </c>
      <c r="H57" s="25">
        <v>13.948721000000001</v>
      </c>
      <c r="I57" s="25">
        <v>14.050134</v>
      </c>
      <c r="J57" s="25">
        <v>14.146791</v>
      </c>
      <c r="K57" s="25">
        <v>14.245946</v>
      </c>
      <c r="L57" s="25">
        <v>14.340458999999999</v>
      </c>
      <c r="M57" s="25">
        <v>14.425117</v>
      </c>
      <c r="N57" s="25">
        <v>14.501067000000001</v>
      </c>
      <c r="O57" s="25">
        <v>14.569345</v>
      </c>
      <c r="P57" s="25">
        <v>14.627048</v>
      </c>
      <c r="Q57" s="25">
        <v>14.678152000000001</v>
      </c>
      <c r="R57" s="25">
        <v>14.72396</v>
      </c>
      <c r="S57" s="25">
        <v>14.764875999999999</v>
      </c>
      <c r="T57" s="25">
        <v>14.801261</v>
      </c>
      <c r="U57" s="25">
        <v>14.834091000000001</v>
      </c>
      <c r="V57" s="25">
        <v>14.864136999999999</v>
      </c>
      <c r="W57" s="25">
        <v>14.892167000000001</v>
      </c>
      <c r="X57" s="25">
        <v>14.918323000000001</v>
      </c>
      <c r="Y57" s="25">
        <v>14.942767</v>
      </c>
      <c r="Z57" s="25">
        <v>14.965325999999999</v>
      </c>
      <c r="AA57" s="25">
        <v>14.985404000000001</v>
      </c>
      <c r="AB57" s="25">
        <v>15.003002</v>
      </c>
      <c r="AC57" s="25">
        <v>15.017955000000001</v>
      </c>
      <c r="AD57" s="25">
        <v>15.030535</v>
      </c>
      <c r="AE57" s="25">
        <v>15.041062999999999</v>
      </c>
      <c r="AF57" s="15">
        <v>3.2950000000000002E-3</v>
      </c>
    </row>
    <row r="58" spans="1:32" ht="15" customHeight="1" x14ac:dyDescent="0.25">
      <c r="A58" s="4" t="s">
        <v>366</v>
      </c>
      <c r="B58" s="13" t="s">
        <v>318</v>
      </c>
      <c r="C58" s="25">
        <v>9.4156189999999995</v>
      </c>
      <c r="D58" s="25">
        <v>9.4964639999999996</v>
      </c>
      <c r="E58" s="25">
        <v>9.5828290000000003</v>
      </c>
      <c r="F58" s="25">
        <v>9.6695239999999991</v>
      </c>
      <c r="G58" s="25">
        <v>9.7541290000000007</v>
      </c>
      <c r="H58" s="25">
        <v>9.8374690000000005</v>
      </c>
      <c r="I58" s="25">
        <v>9.9239719999999991</v>
      </c>
      <c r="J58" s="25">
        <v>10.006335999999999</v>
      </c>
      <c r="K58" s="25">
        <v>10.086176999999999</v>
      </c>
      <c r="L58" s="25">
        <v>10.162744999999999</v>
      </c>
      <c r="M58" s="25">
        <v>10.233326</v>
      </c>
      <c r="N58" s="25">
        <v>10.29827</v>
      </c>
      <c r="O58" s="25">
        <v>10.357481999999999</v>
      </c>
      <c r="P58" s="25">
        <v>10.410952999999999</v>
      </c>
      <c r="Q58" s="25">
        <v>10.459438</v>
      </c>
      <c r="R58" s="25">
        <v>10.502962999999999</v>
      </c>
      <c r="S58" s="25">
        <v>10.541549</v>
      </c>
      <c r="T58" s="25">
        <v>10.575241999999999</v>
      </c>
      <c r="U58" s="25">
        <v>10.60431</v>
      </c>
      <c r="V58" s="25">
        <v>10.628256</v>
      </c>
      <c r="W58" s="25">
        <v>10.647798999999999</v>
      </c>
      <c r="X58" s="25">
        <v>10.664154999999999</v>
      </c>
      <c r="Y58" s="25">
        <v>10.677595</v>
      </c>
      <c r="Z58" s="25">
        <v>10.689757999999999</v>
      </c>
      <c r="AA58" s="25">
        <v>10.700564999999999</v>
      </c>
      <c r="AB58" s="25">
        <v>10.710449000000001</v>
      </c>
      <c r="AC58" s="25">
        <v>10.720302999999999</v>
      </c>
      <c r="AD58" s="25">
        <v>10.730715</v>
      </c>
      <c r="AE58" s="25">
        <v>10.741897</v>
      </c>
      <c r="AF58" s="15">
        <v>4.5750000000000001E-3</v>
      </c>
    </row>
    <row r="59" spans="1:32" ht="15" customHeight="1" x14ac:dyDescent="0.25">
      <c r="A59" s="4" t="s">
        <v>367</v>
      </c>
      <c r="B59" s="13" t="s">
        <v>320</v>
      </c>
      <c r="C59" s="25">
        <v>9.0462679999999995</v>
      </c>
      <c r="D59" s="25">
        <v>9.2418610000000001</v>
      </c>
      <c r="E59" s="25">
        <v>9.4460639999999998</v>
      </c>
      <c r="F59" s="25">
        <v>9.6239349999999995</v>
      </c>
      <c r="G59" s="25">
        <v>9.7723460000000006</v>
      </c>
      <c r="H59" s="25">
        <v>9.8965239999999994</v>
      </c>
      <c r="I59" s="25">
        <v>10.013056000000001</v>
      </c>
      <c r="J59" s="25">
        <v>10.115824999999999</v>
      </c>
      <c r="K59" s="25">
        <v>10.209508</v>
      </c>
      <c r="L59" s="25">
        <v>10.293806999999999</v>
      </c>
      <c r="M59" s="25">
        <v>10.365170000000001</v>
      </c>
      <c r="N59" s="25">
        <v>10.425774000000001</v>
      </c>
      <c r="O59" s="25">
        <v>10.479735</v>
      </c>
      <c r="P59" s="25">
        <v>10.523142999999999</v>
      </c>
      <c r="Q59" s="25">
        <v>10.557766000000001</v>
      </c>
      <c r="R59" s="25">
        <v>10.585751999999999</v>
      </c>
      <c r="S59" s="25">
        <v>10.608546</v>
      </c>
      <c r="T59" s="25">
        <v>10.627134</v>
      </c>
      <c r="U59" s="25">
        <v>10.642011</v>
      </c>
      <c r="V59" s="25">
        <v>10.653435999999999</v>
      </c>
      <c r="W59" s="25">
        <v>10.662855</v>
      </c>
      <c r="X59" s="25">
        <v>10.670432</v>
      </c>
      <c r="Y59" s="25">
        <v>10.670664</v>
      </c>
      <c r="Z59" s="25">
        <v>10.672245999999999</v>
      </c>
      <c r="AA59" s="25">
        <v>10.67482</v>
      </c>
      <c r="AB59" s="25">
        <v>10.679154</v>
      </c>
      <c r="AC59" s="25">
        <v>10.684932999999999</v>
      </c>
      <c r="AD59" s="25">
        <v>10.693106</v>
      </c>
      <c r="AE59" s="25">
        <v>10.70327</v>
      </c>
      <c r="AF59" s="15">
        <v>5.4520000000000002E-3</v>
      </c>
    </row>
    <row r="60" spans="1:32" ht="15" customHeight="1" x14ac:dyDescent="0.25">
      <c r="A60" s="4" t="s">
        <v>368</v>
      </c>
      <c r="B60" s="13" t="s">
        <v>322</v>
      </c>
      <c r="C60" s="25">
        <v>8.7457720000000005</v>
      </c>
      <c r="D60" s="25">
        <v>8.7731689999999993</v>
      </c>
      <c r="E60" s="25">
        <v>8.803763</v>
      </c>
      <c r="F60" s="25">
        <v>8.8388760000000008</v>
      </c>
      <c r="G60" s="25">
        <v>8.8786389999999997</v>
      </c>
      <c r="H60" s="25">
        <v>8.9265369999999997</v>
      </c>
      <c r="I60" s="25">
        <v>8.9849530000000009</v>
      </c>
      <c r="J60" s="25">
        <v>9.051164</v>
      </c>
      <c r="K60" s="25">
        <v>9.1283790000000007</v>
      </c>
      <c r="L60" s="25">
        <v>9.2207659999999994</v>
      </c>
      <c r="M60" s="25">
        <v>9.3167519999999993</v>
      </c>
      <c r="N60" s="25">
        <v>9.4278919999999999</v>
      </c>
      <c r="O60" s="25">
        <v>9.5426090000000006</v>
      </c>
      <c r="P60" s="25">
        <v>9.6558969999999995</v>
      </c>
      <c r="Q60" s="25">
        <v>9.7628520000000005</v>
      </c>
      <c r="R60" s="25">
        <v>9.8625830000000008</v>
      </c>
      <c r="S60" s="25">
        <v>9.9435669999999998</v>
      </c>
      <c r="T60" s="25">
        <v>10.010771999999999</v>
      </c>
      <c r="U60" s="25">
        <v>10.067041</v>
      </c>
      <c r="V60" s="25">
        <v>10.112602000000001</v>
      </c>
      <c r="W60" s="25">
        <v>10.148631</v>
      </c>
      <c r="X60" s="25">
        <v>10.203346</v>
      </c>
      <c r="Y60" s="25">
        <v>10.243586000000001</v>
      </c>
      <c r="Z60" s="25">
        <v>10.270721</v>
      </c>
      <c r="AA60" s="25">
        <v>10.282985</v>
      </c>
      <c r="AB60" s="25">
        <v>10.290425000000001</v>
      </c>
      <c r="AC60" s="25">
        <v>10.293982</v>
      </c>
      <c r="AD60" s="25">
        <v>10.295412000000001</v>
      </c>
      <c r="AE60" s="25">
        <v>10.296268</v>
      </c>
      <c r="AF60" s="15">
        <v>5.947E-3</v>
      </c>
    </row>
    <row r="61" spans="1:32" ht="15" customHeight="1" x14ac:dyDescent="0.25">
      <c r="A61" s="4" t="s">
        <v>369</v>
      </c>
      <c r="B61" s="13" t="s">
        <v>370</v>
      </c>
      <c r="C61" s="25">
        <v>11.625377</v>
      </c>
      <c r="D61" s="25">
        <v>11.858332000000001</v>
      </c>
      <c r="E61" s="25">
        <v>11.988761999999999</v>
      </c>
      <c r="F61" s="25">
        <v>12.128099000000001</v>
      </c>
      <c r="G61" s="25">
        <v>12.27</v>
      </c>
      <c r="H61" s="25">
        <v>12.414472999999999</v>
      </c>
      <c r="I61" s="25">
        <v>12.564280999999999</v>
      </c>
      <c r="J61" s="25">
        <v>12.701528</v>
      </c>
      <c r="K61" s="25">
        <v>12.832649999999999</v>
      </c>
      <c r="L61" s="25">
        <v>12.954083000000001</v>
      </c>
      <c r="M61" s="25">
        <v>13.062512</v>
      </c>
      <c r="N61" s="25">
        <v>13.159786</v>
      </c>
      <c r="O61" s="25">
        <v>13.247134000000001</v>
      </c>
      <c r="P61" s="25">
        <v>13.323065</v>
      </c>
      <c r="Q61" s="25">
        <v>13.391355000000001</v>
      </c>
      <c r="R61" s="25">
        <v>13.452824</v>
      </c>
      <c r="S61" s="25">
        <v>13.507566000000001</v>
      </c>
      <c r="T61" s="25">
        <v>13.555816999999999</v>
      </c>
      <c r="U61" s="25">
        <v>13.598611999999999</v>
      </c>
      <c r="V61" s="25">
        <v>13.635529</v>
      </c>
      <c r="W61" s="25">
        <v>13.66756</v>
      </c>
      <c r="X61" s="25">
        <v>13.695499</v>
      </c>
      <c r="Y61" s="25">
        <v>13.71988</v>
      </c>
      <c r="Z61" s="25">
        <v>13.739613</v>
      </c>
      <c r="AA61" s="25">
        <v>13.756653</v>
      </c>
      <c r="AB61" s="25">
        <v>13.770671999999999</v>
      </c>
      <c r="AC61" s="25">
        <v>13.782819</v>
      </c>
      <c r="AD61" s="25">
        <v>13.793615000000001</v>
      </c>
      <c r="AE61" s="25">
        <v>13.80331</v>
      </c>
      <c r="AF61" s="15">
        <v>5.6410000000000002E-3</v>
      </c>
    </row>
    <row r="62" spans="1:32" ht="15" customHeight="1" x14ac:dyDescent="0.25">
      <c r="B62" s="10" t="s">
        <v>325</v>
      </c>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2" ht="15" customHeight="1" x14ac:dyDescent="0.25">
      <c r="A63" s="4" t="s">
        <v>371</v>
      </c>
      <c r="B63" s="13" t="s">
        <v>316</v>
      </c>
      <c r="C63" s="25">
        <v>8.5320859999999996</v>
      </c>
      <c r="D63" s="25">
        <v>8.5125050000000009</v>
      </c>
      <c r="E63" s="25">
        <v>8.5045950000000001</v>
      </c>
      <c r="F63" s="25">
        <v>8.5108390000000007</v>
      </c>
      <c r="G63" s="25">
        <v>8.5285930000000008</v>
      </c>
      <c r="H63" s="25">
        <v>8.5540559999999992</v>
      </c>
      <c r="I63" s="25">
        <v>8.5870770000000007</v>
      </c>
      <c r="J63" s="25">
        <v>8.6188339999999997</v>
      </c>
      <c r="K63" s="25">
        <v>8.6505489999999998</v>
      </c>
      <c r="L63" s="25">
        <v>8.6803699999999999</v>
      </c>
      <c r="M63" s="25">
        <v>8.7085439999999998</v>
      </c>
      <c r="N63" s="25">
        <v>8.7355540000000005</v>
      </c>
      <c r="O63" s="25">
        <v>8.7621850000000006</v>
      </c>
      <c r="P63" s="25">
        <v>8.7880020000000005</v>
      </c>
      <c r="Q63" s="25">
        <v>8.810435</v>
      </c>
      <c r="R63" s="25">
        <v>8.8301180000000006</v>
      </c>
      <c r="S63" s="25">
        <v>8.8473930000000003</v>
      </c>
      <c r="T63" s="25">
        <v>8.8624700000000001</v>
      </c>
      <c r="U63" s="25">
        <v>8.8756789999999999</v>
      </c>
      <c r="V63" s="25">
        <v>8.8870249999999995</v>
      </c>
      <c r="W63" s="25">
        <v>8.8966709999999996</v>
      </c>
      <c r="X63" s="25">
        <v>8.9048250000000007</v>
      </c>
      <c r="Y63" s="25">
        <v>8.9116569999999999</v>
      </c>
      <c r="Z63" s="25">
        <v>8.9173989999999996</v>
      </c>
      <c r="AA63" s="25">
        <v>8.9220419999999994</v>
      </c>
      <c r="AB63" s="25">
        <v>8.9259129999999995</v>
      </c>
      <c r="AC63" s="25">
        <v>8.9291169999999997</v>
      </c>
      <c r="AD63" s="25">
        <v>8.9321099999999998</v>
      </c>
      <c r="AE63" s="25">
        <v>8.9346639999999997</v>
      </c>
      <c r="AF63" s="15">
        <v>1.794E-3</v>
      </c>
    </row>
    <row r="64" spans="1:32" ht="15" customHeight="1" x14ac:dyDescent="0.25">
      <c r="A64" s="4" t="s">
        <v>372</v>
      </c>
      <c r="B64" s="13" t="s">
        <v>318</v>
      </c>
      <c r="C64" s="25">
        <v>6.3289239999999998</v>
      </c>
      <c r="D64" s="25">
        <v>6.310314</v>
      </c>
      <c r="E64" s="25">
        <v>6.3001950000000004</v>
      </c>
      <c r="F64" s="25">
        <v>6.2973970000000001</v>
      </c>
      <c r="G64" s="25">
        <v>6.3012110000000003</v>
      </c>
      <c r="H64" s="25">
        <v>6.3101839999999996</v>
      </c>
      <c r="I64" s="25">
        <v>6.3240069999999999</v>
      </c>
      <c r="J64" s="25">
        <v>6.3387789999999997</v>
      </c>
      <c r="K64" s="25">
        <v>6.356776</v>
      </c>
      <c r="L64" s="25">
        <v>6.3755139999999999</v>
      </c>
      <c r="M64" s="25">
        <v>6.3922420000000004</v>
      </c>
      <c r="N64" s="25">
        <v>6.4073450000000003</v>
      </c>
      <c r="O64" s="25">
        <v>6.4213699999999996</v>
      </c>
      <c r="P64" s="25">
        <v>6.4341080000000002</v>
      </c>
      <c r="Q64" s="25">
        <v>6.4455780000000003</v>
      </c>
      <c r="R64" s="25">
        <v>6.4557849999999997</v>
      </c>
      <c r="S64" s="25">
        <v>6.4647550000000003</v>
      </c>
      <c r="T64" s="25">
        <v>6.4725080000000004</v>
      </c>
      <c r="U64" s="25">
        <v>6.4797390000000004</v>
      </c>
      <c r="V64" s="25">
        <v>6.4861560000000003</v>
      </c>
      <c r="W64" s="25">
        <v>6.4917129999999998</v>
      </c>
      <c r="X64" s="25">
        <v>6.4965109999999999</v>
      </c>
      <c r="Y64" s="25">
        <v>6.5007799999999998</v>
      </c>
      <c r="Z64" s="25">
        <v>6.5055319999999996</v>
      </c>
      <c r="AA64" s="25">
        <v>6.510103</v>
      </c>
      <c r="AB64" s="25">
        <v>6.5131589999999999</v>
      </c>
      <c r="AC64" s="25">
        <v>6.5174050000000001</v>
      </c>
      <c r="AD64" s="25">
        <v>6.5231659999999998</v>
      </c>
      <c r="AE64" s="25">
        <v>6.530856</v>
      </c>
      <c r="AF64" s="15">
        <v>1.273E-3</v>
      </c>
    </row>
    <row r="65" spans="1:32" ht="15" customHeight="1" x14ac:dyDescent="0.25">
      <c r="A65" s="4" t="s">
        <v>373</v>
      </c>
      <c r="B65" s="13" t="s">
        <v>320</v>
      </c>
      <c r="C65" s="25">
        <v>6.6125259999999999</v>
      </c>
      <c r="D65" s="25">
        <v>6.6228020000000001</v>
      </c>
      <c r="E65" s="25">
        <v>6.6387830000000001</v>
      </c>
      <c r="F65" s="25">
        <v>6.6587899999999998</v>
      </c>
      <c r="G65" s="25">
        <v>6.6819620000000004</v>
      </c>
      <c r="H65" s="25">
        <v>6.705292</v>
      </c>
      <c r="I65" s="25">
        <v>6.7325429999999997</v>
      </c>
      <c r="J65" s="25">
        <v>6.7598260000000003</v>
      </c>
      <c r="K65" s="25">
        <v>6.7889989999999996</v>
      </c>
      <c r="L65" s="25">
        <v>6.8176610000000002</v>
      </c>
      <c r="M65" s="25">
        <v>6.8422919999999996</v>
      </c>
      <c r="N65" s="25">
        <v>6.8642450000000004</v>
      </c>
      <c r="O65" s="25">
        <v>6.8835879999999996</v>
      </c>
      <c r="P65" s="25">
        <v>6.9001219999999996</v>
      </c>
      <c r="Q65" s="25">
        <v>6.9140639999999998</v>
      </c>
      <c r="R65" s="25">
        <v>6.9256719999999996</v>
      </c>
      <c r="S65" s="25">
        <v>6.935149</v>
      </c>
      <c r="T65" s="25">
        <v>6.9434060000000004</v>
      </c>
      <c r="U65" s="25">
        <v>6.9496880000000001</v>
      </c>
      <c r="V65" s="25">
        <v>6.9544560000000004</v>
      </c>
      <c r="W65" s="25">
        <v>6.9581470000000003</v>
      </c>
      <c r="X65" s="25">
        <v>6.9610050000000001</v>
      </c>
      <c r="Y65" s="25">
        <v>6.9632480000000001</v>
      </c>
      <c r="Z65" s="25">
        <v>6.9663149999999998</v>
      </c>
      <c r="AA65" s="25">
        <v>6.969824</v>
      </c>
      <c r="AB65" s="25">
        <v>6.9745100000000004</v>
      </c>
      <c r="AC65" s="25">
        <v>6.9792800000000002</v>
      </c>
      <c r="AD65" s="25">
        <v>6.9849139999999998</v>
      </c>
      <c r="AE65" s="25">
        <v>6.9918639999999996</v>
      </c>
      <c r="AF65" s="15">
        <v>2.0100000000000001E-3</v>
      </c>
    </row>
    <row r="66" spans="1:32" ht="15" customHeight="1" x14ac:dyDescent="0.25">
      <c r="A66" s="4" t="s">
        <v>374</v>
      </c>
      <c r="B66" s="13" t="s">
        <v>322</v>
      </c>
      <c r="C66" s="25">
        <v>6.2865209999999996</v>
      </c>
      <c r="D66" s="25">
        <v>6.2961049999999998</v>
      </c>
      <c r="E66" s="25">
        <v>6.3098039999999997</v>
      </c>
      <c r="F66" s="25">
        <v>6.3297749999999997</v>
      </c>
      <c r="G66" s="25">
        <v>6.3574320000000002</v>
      </c>
      <c r="H66" s="25">
        <v>6.3893149999999999</v>
      </c>
      <c r="I66" s="25">
        <v>6.4257210000000002</v>
      </c>
      <c r="J66" s="25">
        <v>6.4606050000000002</v>
      </c>
      <c r="K66" s="25">
        <v>6.4940759999999997</v>
      </c>
      <c r="L66" s="25">
        <v>6.5235479999999999</v>
      </c>
      <c r="M66" s="25">
        <v>6.5499929999999997</v>
      </c>
      <c r="N66" s="25">
        <v>6.5733889999999997</v>
      </c>
      <c r="O66" s="25">
        <v>6.5942210000000001</v>
      </c>
      <c r="P66" s="25">
        <v>6.6123799999999999</v>
      </c>
      <c r="Q66" s="25">
        <v>6.6281889999999999</v>
      </c>
      <c r="R66" s="25">
        <v>6.6415600000000001</v>
      </c>
      <c r="S66" s="25">
        <v>6.6525889999999999</v>
      </c>
      <c r="T66" s="25">
        <v>6.6628090000000002</v>
      </c>
      <c r="U66" s="25">
        <v>6.6711</v>
      </c>
      <c r="V66" s="25">
        <v>6.6778120000000003</v>
      </c>
      <c r="W66" s="25">
        <v>6.6832750000000001</v>
      </c>
      <c r="X66" s="25">
        <v>6.6876790000000002</v>
      </c>
      <c r="Y66" s="25">
        <v>6.6923339999999998</v>
      </c>
      <c r="Z66" s="25">
        <v>6.6950159999999999</v>
      </c>
      <c r="AA66" s="25">
        <v>6.6982150000000003</v>
      </c>
      <c r="AB66" s="25">
        <v>6.7016470000000004</v>
      </c>
      <c r="AC66" s="25">
        <v>6.704313</v>
      </c>
      <c r="AD66" s="25">
        <v>6.7059519999999999</v>
      </c>
      <c r="AE66" s="25">
        <v>6.7073229999999997</v>
      </c>
      <c r="AF66" s="15">
        <v>2.346E-3</v>
      </c>
    </row>
    <row r="67" spans="1:32" ht="15" customHeight="1" x14ac:dyDescent="0.25">
      <c r="A67" s="4" t="s">
        <v>375</v>
      </c>
      <c r="B67" s="13" t="s">
        <v>376</v>
      </c>
      <c r="C67" s="25">
        <v>7.9698640000000003</v>
      </c>
      <c r="D67" s="25">
        <v>7.990964</v>
      </c>
      <c r="E67" s="25">
        <v>7.9731500000000004</v>
      </c>
      <c r="F67" s="25">
        <v>7.9688369999999997</v>
      </c>
      <c r="G67" s="25">
        <v>7.9753590000000001</v>
      </c>
      <c r="H67" s="25">
        <v>7.989312</v>
      </c>
      <c r="I67" s="25">
        <v>8.0109999999999992</v>
      </c>
      <c r="J67" s="25">
        <v>8.0332039999999996</v>
      </c>
      <c r="K67" s="25">
        <v>8.0565809999999995</v>
      </c>
      <c r="L67" s="25">
        <v>8.0793719999999993</v>
      </c>
      <c r="M67" s="25">
        <v>8.1006029999999996</v>
      </c>
      <c r="N67" s="25">
        <v>8.1214779999999998</v>
      </c>
      <c r="O67" s="25">
        <v>8.1425359999999998</v>
      </c>
      <c r="P67" s="25">
        <v>8.1631400000000003</v>
      </c>
      <c r="Q67" s="25">
        <v>8.1817519999999995</v>
      </c>
      <c r="R67" s="25">
        <v>8.1981090000000005</v>
      </c>
      <c r="S67" s="25">
        <v>8.2124129999999997</v>
      </c>
      <c r="T67" s="25">
        <v>8.2244460000000004</v>
      </c>
      <c r="U67" s="25">
        <v>8.2359439999999999</v>
      </c>
      <c r="V67" s="25">
        <v>8.2460439999999995</v>
      </c>
      <c r="W67" s="25">
        <v>8.2546079999999993</v>
      </c>
      <c r="X67" s="25">
        <v>8.2622110000000006</v>
      </c>
      <c r="Y67" s="25">
        <v>8.2692820000000005</v>
      </c>
      <c r="Z67" s="25">
        <v>8.275582</v>
      </c>
      <c r="AA67" s="25">
        <v>8.2811789999999998</v>
      </c>
      <c r="AB67" s="25">
        <v>8.2856450000000006</v>
      </c>
      <c r="AC67" s="25">
        <v>8.2900489999999998</v>
      </c>
      <c r="AD67" s="25">
        <v>8.2946930000000005</v>
      </c>
      <c r="AE67" s="25">
        <v>8.2995280000000005</v>
      </c>
      <c r="AF67" s="15">
        <v>1.4040000000000001E-3</v>
      </c>
    </row>
    <row r="68" spans="1:32" ht="15" customHeight="1" x14ac:dyDescent="0.25">
      <c r="B68" s="10" t="s">
        <v>332</v>
      </c>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2" ht="15" customHeight="1" x14ac:dyDescent="0.25">
      <c r="A69" s="4" t="s">
        <v>377</v>
      </c>
      <c r="B69" s="13" t="s">
        <v>316</v>
      </c>
      <c r="C69" s="25">
        <v>6.0461499999999999</v>
      </c>
      <c r="D69" s="25">
        <v>6.0415099999999997</v>
      </c>
      <c r="E69" s="25">
        <v>6.0618509999999999</v>
      </c>
      <c r="F69" s="25">
        <v>6.0998089999999996</v>
      </c>
      <c r="G69" s="25">
        <v>6.1541839999999999</v>
      </c>
      <c r="H69" s="25">
        <v>6.224736</v>
      </c>
      <c r="I69" s="25">
        <v>6.3077079999999999</v>
      </c>
      <c r="J69" s="25">
        <v>6.392468</v>
      </c>
      <c r="K69" s="25">
        <v>6.4781120000000003</v>
      </c>
      <c r="L69" s="25">
        <v>6.5616149999999998</v>
      </c>
      <c r="M69" s="25">
        <v>6.6402409999999996</v>
      </c>
      <c r="N69" s="25">
        <v>6.7132899999999998</v>
      </c>
      <c r="O69" s="25">
        <v>6.7818630000000004</v>
      </c>
      <c r="P69" s="25">
        <v>6.8452440000000001</v>
      </c>
      <c r="Q69" s="25">
        <v>6.9017410000000003</v>
      </c>
      <c r="R69" s="25">
        <v>6.9522570000000004</v>
      </c>
      <c r="S69" s="25">
        <v>6.9970169999999996</v>
      </c>
      <c r="T69" s="25">
        <v>7.0326219999999999</v>
      </c>
      <c r="U69" s="25">
        <v>7.0614540000000003</v>
      </c>
      <c r="V69" s="25">
        <v>7.0873569999999999</v>
      </c>
      <c r="W69" s="25">
        <v>7.1092139999999997</v>
      </c>
      <c r="X69" s="25">
        <v>7.1339550000000003</v>
      </c>
      <c r="Y69" s="25">
        <v>7.155367</v>
      </c>
      <c r="Z69" s="25">
        <v>7.1734600000000004</v>
      </c>
      <c r="AA69" s="25">
        <v>7.1890289999999997</v>
      </c>
      <c r="AB69" s="25">
        <v>7.2003769999999996</v>
      </c>
      <c r="AC69" s="25">
        <v>7.2049500000000002</v>
      </c>
      <c r="AD69" s="25">
        <v>7.2096</v>
      </c>
      <c r="AE69" s="25">
        <v>7.2144170000000001</v>
      </c>
      <c r="AF69" s="15">
        <v>6.5929999999999999E-3</v>
      </c>
    </row>
    <row r="70" spans="1:32" ht="15" customHeight="1" x14ac:dyDescent="0.25">
      <c r="A70" s="4" t="s">
        <v>378</v>
      </c>
      <c r="B70" s="13" t="s">
        <v>318</v>
      </c>
      <c r="C70" s="25">
        <v>5.3580560000000004</v>
      </c>
      <c r="D70" s="25">
        <v>5.3563200000000002</v>
      </c>
      <c r="E70" s="25">
        <v>5.3546490000000002</v>
      </c>
      <c r="F70" s="25">
        <v>5.3566029999999998</v>
      </c>
      <c r="G70" s="25">
        <v>5.3588300000000002</v>
      </c>
      <c r="H70" s="25">
        <v>5.3613479999999996</v>
      </c>
      <c r="I70" s="25">
        <v>5.365653</v>
      </c>
      <c r="J70" s="25">
        <v>5.3716520000000001</v>
      </c>
      <c r="K70" s="25">
        <v>5.3773470000000003</v>
      </c>
      <c r="L70" s="25">
        <v>5.3835569999999997</v>
      </c>
      <c r="M70" s="25">
        <v>5.3891289999999996</v>
      </c>
      <c r="N70" s="25">
        <v>5.3947760000000002</v>
      </c>
      <c r="O70" s="25">
        <v>5.3998609999999996</v>
      </c>
      <c r="P70" s="25">
        <v>5.4051520000000002</v>
      </c>
      <c r="Q70" s="25">
        <v>5.4099370000000002</v>
      </c>
      <c r="R70" s="25">
        <v>5.4142739999999998</v>
      </c>
      <c r="S70" s="25">
        <v>5.4182969999999999</v>
      </c>
      <c r="T70" s="25">
        <v>5.4219109999999997</v>
      </c>
      <c r="U70" s="25">
        <v>5.4246439999999998</v>
      </c>
      <c r="V70" s="25">
        <v>5.4281459999999999</v>
      </c>
      <c r="W70" s="25">
        <v>5.4320029999999999</v>
      </c>
      <c r="X70" s="25">
        <v>5.4359900000000003</v>
      </c>
      <c r="Y70" s="25">
        <v>5.4391410000000002</v>
      </c>
      <c r="Z70" s="25">
        <v>5.4431890000000003</v>
      </c>
      <c r="AA70" s="25">
        <v>5.4468860000000001</v>
      </c>
      <c r="AB70" s="25">
        <v>5.4507779999999997</v>
      </c>
      <c r="AC70" s="25">
        <v>5.4553880000000001</v>
      </c>
      <c r="AD70" s="25">
        <v>5.4603460000000004</v>
      </c>
      <c r="AE70" s="25">
        <v>5.4660609999999998</v>
      </c>
      <c r="AF70" s="15">
        <v>7.5100000000000004E-4</v>
      </c>
    </row>
    <row r="71" spans="1:32" ht="15" customHeight="1" x14ac:dyDescent="0.25">
      <c r="A71" s="4" t="s">
        <v>379</v>
      </c>
      <c r="B71" s="13" t="s">
        <v>320</v>
      </c>
      <c r="C71" s="25">
        <v>5.4260590000000004</v>
      </c>
      <c r="D71" s="25">
        <v>5.4267180000000002</v>
      </c>
      <c r="E71" s="25">
        <v>5.4276949999999999</v>
      </c>
      <c r="F71" s="25">
        <v>5.4295229999999997</v>
      </c>
      <c r="G71" s="25">
        <v>5.4310910000000003</v>
      </c>
      <c r="H71" s="25">
        <v>5.436096</v>
      </c>
      <c r="I71" s="25">
        <v>5.443613</v>
      </c>
      <c r="J71" s="25">
        <v>5.4529379999999996</v>
      </c>
      <c r="K71" s="25">
        <v>5.4645060000000001</v>
      </c>
      <c r="L71" s="25">
        <v>5.4779929999999997</v>
      </c>
      <c r="M71" s="25">
        <v>5.4920540000000004</v>
      </c>
      <c r="N71" s="25">
        <v>5.5053039999999998</v>
      </c>
      <c r="O71" s="25">
        <v>5.516438</v>
      </c>
      <c r="P71" s="25">
        <v>5.5237939999999996</v>
      </c>
      <c r="Q71" s="25">
        <v>5.5251999999999999</v>
      </c>
      <c r="R71" s="25">
        <v>5.5286499999999998</v>
      </c>
      <c r="S71" s="25">
        <v>5.5312130000000002</v>
      </c>
      <c r="T71" s="25">
        <v>5.5340689999999997</v>
      </c>
      <c r="U71" s="25">
        <v>5.5358890000000001</v>
      </c>
      <c r="V71" s="25">
        <v>5.5384529999999996</v>
      </c>
      <c r="W71" s="25">
        <v>5.5402060000000004</v>
      </c>
      <c r="X71" s="25">
        <v>5.5412150000000002</v>
      </c>
      <c r="Y71" s="25">
        <v>5.5417019999999999</v>
      </c>
      <c r="Z71" s="25">
        <v>5.5434640000000002</v>
      </c>
      <c r="AA71" s="25">
        <v>5.5457580000000002</v>
      </c>
      <c r="AB71" s="25">
        <v>5.5490149999999998</v>
      </c>
      <c r="AC71" s="25">
        <v>5.5526920000000004</v>
      </c>
      <c r="AD71" s="25">
        <v>5.557194</v>
      </c>
      <c r="AE71" s="25">
        <v>5.563129</v>
      </c>
      <c r="AF71" s="15">
        <v>9.2000000000000003E-4</v>
      </c>
    </row>
    <row r="72" spans="1:32" ht="15" customHeight="1" x14ac:dyDescent="0.25">
      <c r="A72" s="4" t="s">
        <v>380</v>
      </c>
      <c r="B72" s="13" t="s">
        <v>322</v>
      </c>
      <c r="C72" s="25">
        <v>5.5992100000000002</v>
      </c>
      <c r="D72" s="25">
        <v>5.7074730000000002</v>
      </c>
      <c r="E72" s="25">
        <v>5.7456560000000003</v>
      </c>
      <c r="F72" s="25">
        <v>5.7753389999999998</v>
      </c>
      <c r="G72" s="25">
        <v>5.8040979999999998</v>
      </c>
      <c r="H72" s="25">
        <v>5.8437599999999996</v>
      </c>
      <c r="I72" s="25">
        <v>5.8933809999999998</v>
      </c>
      <c r="J72" s="25">
        <v>5.9469510000000003</v>
      </c>
      <c r="K72" s="25">
        <v>6.0049080000000004</v>
      </c>
      <c r="L72" s="25">
        <v>6.0628219999999997</v>
      </c>
      <c r="M72" s="25">
        <v>6.1186699999999998</v>
      </c>
      <c r="N72" s="25">
        <v>6.172218</v>
      </c>
      <c r="O72" s="25">
        <v>6.2282169999999999</v>
      </c>
      <c r="P72" s="25">
        <v>6.283099</v>
      </c>
      <c r="Q72" s="25">
        <v>6.3355980000000001</v>
      </c>
      <c r="R72" s="25">
        <v>6.4165049999999999</v>
      </c>
      <c r="S72" s="25">
        <v>6.4860259999999998</v>
      </c>
      <c r="T72" s="25">
        <v>6.5567019999999996</v>
      </c>
      <c r="U72" s="25">
        <v>6.6269460000000002</v>
      </c>
      <c r="V72" s="25">
        <v>6.6732750000000003</v>
      </c>
      <c r="W72" s="25">
        <v>6.7113310000000004</v>
      </c>
      <c r="X72" s="25">
        <v>6.7326879999999996</v>
      </c>
      <c r="Y72" s="25">
        <v>6.7456860000000001</v>
      </c>
      <c r="Z72" s="25">
        <v>6.7534960000000002</v>
      </c>
      <c r="AA72" s="25">
        <v>6.7584210000000002</v>
      </c>
      <c r="AB72" s="25">
        <v>6.7619899999999999</v>
      </c>
      <c r="AC72" s="25">
        <v>6.7638420000000004</v>
      </c>
      <c r="AD72" s="25">
        <v>6.7647919999999999</v>
      </c>
      <c r="AE72" s="25">
        <v>6.7652729999999996</v>
      </c>
      <c r="AF72" s="15">
        <v>6.3169999999999997E-3</v>
      </c>
    </row>
    <row r="73" spans="1:32" ht="15" customHeight="1" x14ac:dyDescent="0.25">
      <c r="A73" s="4" t="s">
        <v>381</v>
      </c>
      <c r="B73" s="13" t="s">
        <v>382</v>
      </c>
      <c r="C73" s="25">
        <v>6.0239380000000002</v>
      </c>
      <c r="D73" s="25">
        <v>6.0224390000000003</v>
      </c>
      <c r="E73" s="25">
        <v>6.0432699999999997</v>
      </c>
      <c r="F73" s="25">
        <v>6.0814899999999996</v>
      </c>
      <c r="G73" s="25">
        <v>6.1357290000000004</v>
      </c>
      <c r="H73" s="25">
        <v>6.2055800000000003</v>
      </c>
      <c r="I73" s="25">
        <v>6.2874829999999999</v>
      </c>
      <c r="J73" s="25">
        <v>6.3710300000000002</v>
      </c>
      <c r="K73" s="25">
        <v>6.4553380000000002</v>
      </c>
      <c r="L73" s="25">
        <v>6.5373580000000002</v>
      </c>
      <c r="M73" s="25">
        <v>6.6143900000000002</v>
      </c>
      <c r="N73" s="25">
        <v>6.6859349999999997</v>
      </c>
      <c r="O73" s="25">
        <v>6.7531090000000003</v>
      </c>
      <c r="P73" s="25">
        <v>6.8151440000000001</v>
      </c>
      <c r="Q73" s="25">
        <v>6.8703479999999999</v>
      </c>
      <c r="R73" s="25">
        <v>6.9197470000000001</v>
      </c>
      <c r="S73" s="25">
        <v>6.9635059999999998</v>
      </c>
      <c r="T73" s="25">
        <v>6.9982519999999999</v>
      </c>
      <c r="U73" s="25">
        <v>7.0261969999999998</v>
      </c>
      <c r="V73" s="25">
        <v>7.0512750000000004</v>
      </c>
      <c r="W73" s="25">
        <v>7.0718019999999999</v>
      </c>
      <c r="X73" s="25">
        <v>7.0946569999999998</v>
      </c>
      <c r="Y73" s="25">
        <v>7.1137459999999999</v>
      </c>
      <c r="Z73" s="25">
        <v>7.1290009999999997</v>
      </c>
      <c r="AA73" s="25">
        <v>7.141095</v>
      </c>
      <c r="AB73" s="25">
        <v>7.1466209999999997</v>
      </c>
      <c r="AC73" s="25">
        <v>7.1448359999999997</v>
      </c>
      <c r="AD73" s="25">
        <v>7.1423519999999998</v>
      </c>
      <c r="AE73" s="25">
        <v>7.139634</v>
      </c>
      <c r="AF73" s="15">
        <v>6.3229999999999996E-3</v>
      </c>
    </row>
    <row r="74" spans="1:32" ht="15" customHeight="1" x14ac:dyDescent="0.25">
      <c r="A74" s="4" t="s">
        <v>383</v>
      </c>
      <c r="B74" s="13" t="s">
        <v>384</v>
      </c>
      <c r="C74" s="25">
        <v>6.6858219999999999</v>
      </c>
      <c r="D74" s="25">
        <v>6.6857309999999996</v>
      </c>
      <c r="E74" s="25">
        <v>6.7195669999999996</v>
      </c>
      <c r="F74" s="25">
        <v>6.7666440000000003</v>
      </c>
      <c r="G74" s="25">
        <v>6.8244499999999997</v>
      </c>
      <c r="H74" s="25">
        <v>6.8998350000000004</v>
      </c>
      <c r="I74" s="25">
        <v>6.9869500000000002</v>
      </c>
      <c r="J74" s="25">
        <v>7.0729740000000003</v>
      </c>
      <c r="K74" s="25">
        <v>7.1574780000000002</v>
      </c>
      <c r="L74" s="25">
        <v>7.2387560000000004</v>
      </c>
      <c r="M74" s="25">
        <v>7.3138579999999997</v>
      </c>
      <c r="N74" s="25">
        <v>7.3826980000000004</v>
      </c>
      <c r="O74" s="25">
        <v>7.445373</v>
      </c>
      <c r="P74" s="25">
        <v>7.502783</v>
      </c>
      <c r="Q74" s="25">
        <v>7.5541609999999997</v>
      </c>
      <c r="R74" s="25">
        <v>7.6007889999999998</v>
      </c>
      <c r="S74" s="25">
        <v>7.642671</v>
      </c>
      <c r="T74" s="25">
        <v>7.6763560000000002</v>
      </c>
      <c r="U74" s="25">
        <v>7.7029490000000003</v>
      </c>
      <c r="V74" s="25">
        <v>7.7262180000000003</v>
      </c>
      <c r="W74" s="25">
        <v>7.7445449999999996</v>
      </c>
      <c r="X74" s="25">
        <v>7.7639839999999998</v>
      </c>
      <c r="Y74" s="25">
        <v>7.7789739999999998</v>
      </c>
      <c r="Z74" s="25">
        <v>7.7895919999999998</v>
      </c>
      <c r="AA74" s="25">
        <v>7.7966259999999998</v>
      </c>
      <c r="AB74" s="25">
        <v>7.79739</v>
      </c>
      <c r="AC74" s="25">
        <v>7.7918089999999998</v>
      </c>
      <c r="AD74" s="25">
        <v>7.7859280000000002</v>
      </c>
      <c r="AE74" s="25">
        <v>7.7800770000000004</v>
      </c>
      <c r="AF74" s="15">
        <v>5.6299999999999996E-3</v>
      </c>
    </row>
    <row r="76" spans="1:32" ht="15" customHeight="1" x14ac:dyDescent="0.25">
      <c r="B76" s="10" t="s">
        <v>385</v>
      </c>
    </row>
    <row r="77" spans="1:32" ht="15" customHeight="1" x14ac:dyDescent="0.25">
      <c r="B77" s="10" t="s">
        <v>314</v>
      </c>
    </row>
    <row r="78" spans="1:32" ht="15" customHeight="1" x14ac:dyDescent="0.25">
      <c r="A78" s="4" t="s">
        <v>386</v>
      </c>
      <c r="B78" s="13" t="s">
        <v>316</v>
      </c>
      <c r="C78" s="16">
        <v>1.1082810000000001</v>
      </c>
      <c r="D78" s="16">
        <v>1.1563410000000001</v>
      </c>
      <c r="E78" s="16">
        <v>1.2244619999999999</v>
      </c>
      <c r="F78" s="16">
        <v>1.299274</v>
      </c>
      <c r="G78" s="16">
        <v>1.372244</v>
      </c>
      <c r="H78" s="16">
        <v>1.442213</v>
      </c>
      <c r="I78" s="16">
        <v>1.5094110000000001</v>
      </c>
      <c r="J78" s="16">
        <v>1.5714030000000001</v>
      </c>
      <c r="K78" s="16">
        <v>1.629518</v>
      </c>
      <c r="L78" s="16">
        <v>1.683324</v>
      </c>
      <c r="M78" s="16">
        <v>1.7338370000000001</v>
      </c>
      <c r="N78" s="16">
        <v>1.7818320000000001</v>
      </c>
      <c r="O78" s="16">
        <v>1.8284590000000001</v>
      </c>
      <c r="P78" s="16">
        <v>1.8753379999999999</v>
      </c>
      <c r="Q78" s="16">
        <v>1.921918</v>
      </c>
      <c r="R78" s="16">
        <v>1.9681029999999999</v>
      </c>
      <c r="S78" s="16">
        <v>2.0131899999999998</v>
      </c>
      <c r="T78" s="16">
        <v>2.05654</v>
      </c>
      <c r="U78" s="16">
        <v>2.0976590000000002</v>
      </c>
      <c r="V78" s="16">
        <v>2.1368399999999999</v>
      </c>
      <c r="W78" s="16">
        <v>2.1713140000000002</v>
      </c>
      <c r="X78" s="16">
        <v>2.204599</v>
      </c>
      <c r="Y78" s="16">
        <v>2.2383920000000002</v>
      </c>
      <c r="Z78" s="16">
        <v>2.2719330000000002</v>
      </c>
      <c r="AA78" s="16">
        <v>2.3050769999999998</v>
      </c>
      <c r="AB78" s="16">
        <v>2.3380879999999999</v>
      </c>
      <c r="AC78" s="16">
        <v>2.3710900000000001</v>
      </c>
      <c r="AD78" s="16">
        <v>2.4036200000000001</v>
      </c>
      <c r="AE78" s="16">
        <v>2.4372699999999998</v>
      </c>
      <c r="AF78" s="15">
        <v>2.8000000000000001E-2</v>
      </c>
    </row>
    <row r="79" spans="1:32" ht="15" customHeight="1" x14ac:dyDescent="0.25">
      <c r="A79" s="4" t="s">
        <v>387</v>
      </c>
      <c r="B79" s="13" t="s">
        <v>318</v>
      </c>
      <c r="C79" s="16">
        <v>0.93803999999999998</v>
      </c>
      <c r="D79" s="16">
        <v>0.91842699999999999</v>
      </c>
      <c r="E79" s="16">
        <v>0.90987600000000002</v>
      </c>
      <c r="F79" s="16">
        <v>0.90510599999999997</v>
      </c>
      <c r="G79" s="16">
        <v>0.90076599999999996</v>
      </c>
      <c r="H79" s="16">
        <v>0.89612000000000003</v>
      </c>
      <c r="I79" s="16">
        <v>0.89051800000000003</v>
      </c>
      <c r="J79" s="16">
        <v>0.88338300000000003</v>
      </c>
      <c r="K79" s="16">
        <v>0.87478599999999995</v>
      </c>
      <c r="L79" s="16">
        <v>0.86572400000000005</v>
      </c>
      <c r="M79" s="16">
        <v>0.85655899999999996</v>
      </c>
      <c r="N79" s="16">
        <v>0.84709000000000001</v>
      </c>
      <c r="O79" s="16">
        <v>0.83836500000000003</v>
      </c>
      <c r="P79" s="16">
        <v>0.83181499999999997</v>
      </c>
      <c r="Q79" s="16">
        <v>0.82666899999999999</v>
      </c>
      <c r="R79" s="16">
        <v>0.82252700000000001</v>
      </c>
      <c r="S79" s="16">
        <v>0.81890600000000002</v>
      </c>
      <c r="T79" s="16">
        <v>0.815666</v>
      </c>
      <c r="U79" s="16">
        <v>0.81430599999999997</v>
      </c>
      <c r="V79" s="16">
        <v>0.81482399999999999</v>
      </c>
      <c r="W79" s="16">
        <v>0.816438</v>
      </c>
      <c r="X79" s="16">
        <v>0.81846799999999997</v>
      </c>
      <c r="Y79" s="16">
        <v>0.82129099999999999</v>
      </c>
      <c r="Z79" s="16">
        <v>0.82569499999999996</v>
      </c>
      <c r="AA79" s="16">
        <v>0.83108300000000002</v>
      </c>
      <c r="AB79" s="16">
        <v>0.83743500000000004</v>
      </c>
      <c r="AC79" s="16">
        <v>0.84419200000000005</v>
      </c>
      <c r="AD79" s="16">
        <v>0.85104199999999997</v>
      </c>
      <c r="AE79" s="16">
        <v>0.85870400000000002</v>
      </c>
      <c r="AF79" s="15">
        <v>-2.4870000000000001E-3</v>
      </c>
    </row>
    <row r="80" spans="1:32" ht="15" customHeight="1" x14ac:dyDescent="0.25">
      <c r="A80" s="4" t="s">
        <v>388</v>
      </c>
      <c r="B80" s="13" t="s">
        <v>320</v>
      </c>
      <c r="C80" s="16">
        <v>1.6448000000000001E-2</v>
      </c>
      <c r="D80" s="16">
        <v>1.6367E-2</v>
      </c>
      <c r="E80" s="16">
        <v>1.6771000000000001E-2</v>
      </c>
      <c r="F80" s="16">
        <v>1.7304E-2</v>
      </c>
      <c r="G80" s="16">
        <v>1.7817E-2</v>
      </c>
      <c r="H80" s="16">
        <v>1.8308999999999999E-2</v>
      </c>
      <c r="I80" s="16">
        <v>1.8924E-2</v>
      </c>
      <c r="J80" s="16">
        <v>1.9588000000000001E-2</v>
      </c>
      <c r="K80" s="16">
        <v>2.0272999999999999E-2</v>
      </c>
      <c r="L80" s="16">
        <v>2.1087000000000002E-2</v>
      </c>
      <c r="M80" s="16">
        <v>2.2030999999999999E-2</v>
      </c>
      <c r="N80" s="16">
        <v>2.3081000000000001E-2</v>
      </c>
      <c r="O80" s="16">
        <v>2.4242E-2</v>
      </c>
      <c r="P80" s="16">
        <v>2.5575000000000001E-2</v>
      </c>
      <c r="Q80" s="16">
        <v>2.7019000000000001E-2</v>
      </c>
      <c r="R80" s="16">
        <v>2.8539999999999999E-2</v>
      </c>
      <c r="S80" s="16">
        <v>3.0106000000000001E-2</v>
      </c>
      <c r="T80" s="16">
        <v>3.1703000000000002E-2</v>
      </c>
      <c r="U80" s="16">
        <v>3.3367000000000001E-2</v>
      </c>
      <c r="V80" s="16">
        <v>3.5084999999999998E-2</v>
      </c>
      <c r="W80" s="16">
        <v>3.6784999999999998E-2</v>
      </c>
      <c r="X80" s="16">
        <v>3.8503999999999997E-2</v>
      </c>
      <c r="Y80" s="16">
        <v>4.0230000000000002E-2</v>
      </c>
      <c r="Z80" s="16">
        <v>4.2023999999999999E-2</v>
      </c>
      <c r="AA80" s="16">
        <v>4.3829E-2</v>
      </c>
      <c r="AB80" s="16">
        <v>4.5555999999999999E-2</v>
      </c>
      <c r="AC80" s="16">
        <v>4.7434999999999998E-2</v>
      </c>
      <c r="AD80" s="16">
        <v>4.9388000000000001E-2</v>
      </c>
      <c r="AE80" s="16">
        <v>5.1378E-2</v>
      </c>
      <c r="AF80" s="15">
        <v>4.3278999999999998E-2</v>
      </c>
    </row>
    <row r="81" spans="1:32" ht="15" customHeight="1" x14ac:dyDescent="0.25">
      <c r="A81" s="4" t="s">
        <v>389</v>
      </c>
      <c r="B81" s="13" t="s">
        <v>322</v>
      </c>
      <c r="C81" s="16">
        <v>1.4624E-2</v>
      </c>
      <c r="D81" s="16">
        <v>1.3662000000000001E-2</v>
      </c>
      <c r="E81" s="16">
        <v>1.2696000000000001E-2</v>
      </c>
      <c r="F81" s="16">
        <v>1.1717E-2</v>
      </c>
      <c r="G81" s="16">
        <v>1.0736000000000001E-2</v>
      </c>
      <c r="H81" s="16">
        <v>9.7739999999999997E-3</v>
      </c>
      <c r="I81" s="16">
        <v>8.8319999999999996E-3</v>
      </c>
      <c r="J81" s="16">
        <v>7.9319999999999998E-3</v>
      </c>
      <c r="K81" s="16">
        <v>7.0829999999999999E-3</v>
      </c>
      <c r="L81" s="16">
        <v>6.3090000000000004E-3</v>
      </c>
      <c r="M81" s="16">
        <v>5.6160000000000003E-3</v>
      </c>
      <c r="N81" s="16">
        <v>5.006E-3</v>
      </c>
      <c r="O81" s="16">
        <v>4.483E-3</v>
      </c>
      <c r="P81" s="16">
        <v>4.0530000000000002E-3</v>
      </c>
      <c r="Q81" s="16">
        <v>3.6979999999999999E-3</v>
      </c>
      <c r="R81" s="16">
        <v>3.4069999999999999E-3</v>
      </c>
      <c r="S81" s="16">
        <v>3.1670000000000001E-3</v>
      </c>
      <c r="T81" s="16">
        <v>2.9719999999999998E-3</v>
      </c>
      <c r="U81" s="16">
        <v>2.7690000000000002E-3</v>
      </c>
      <c r="V81" s="16">
        <v>2.588E-3</v>
      </c>
      <c r="W81" s="16">
        <v>2.4450000000000001E-3</v>
      </c>
      <c r="X81" s="16">
        <v>2.63E-3</v>
      </c>
      <c r="Y81" s="16">
        <v>2.9169999999999999E-3</v>
      </c>
      <c r="Z81" s="16">
        <v>4.0819999999999997E-3</v>
      </c>
      <c r="AA81" s="16">
        <v>5.2119999999999996E-3</v>
      </c>
      <c r="AB81" s="16">
        <v>6.6189999999999999E-3</v>
      </c>
      <c r="AC81" s="16">
        <v>8.1110000000000002E-3</v>
      </c>
      <c r="AD81" s="16">
        <v>9.7029999999999998E-3</v>
      </c>
      <c r="AE81" s="16">
        <v>1.1311999999999999E-2</v>
      </c>
      <c r="AF81" s="15">
        <v>-6.9680000000000002E-3</v>
      </c>
    </row>
    <row r="82" spans="1:32" ht="15" customHeight="1" x14ac:dyDescent="0.25">
      <c r="A82" s="4" t="s">
        <v>390</v>
      </c>
      <c r="B82" s="13" t="s">
        <v>324</v>
      </c>
      <c r="C82" s="16">
        <v>2.0773929999999998</v>
      </c>
      <c r="D82" s="16">
        <v>2.104797</v>
      </c>
      <c r="E82" s="16">
        <v>2.1638060000000001</v>
      </c>
      <c r="F82" s="16">
        <v>2.233403</v>
      </c>
      <c r="G82" s="16">
        <v>2.3015629999999998</v>
      </c>
      <c r="H82" s="16">
        <v>2.3664160000000001</v>
      </c>
      <c r="I82" s="16">
        <v>2.4276849999999999</v>
      </c>
      <c r="J82" s="16">
        <v>2.4823050000000002</v>
      </c>
      <c r="K82" s="16">
        <v>2.53166</v>
      </c>
      <c r="L82" s="16">
        <v>2.5764459999999998</v>
      </c>
      <c r="M82" s="16">
        <v>2.6180430000000001</v>
      </c>
      <c r="N82" s="16">
        <v>2.657009</v>
      </c>
      <c r="O82" s="16">
        <v>2.6955499999999999</v>
      </c>
      <c r="P82" s="16">
        <v>2.73678</v>
      </c>
      <c r="Q82" s="16">
        <v>2.7793040000000002</v>
      </c>
      <c r="R82" s="16">
        <v>2.8225769999999999</v>
      </c>
      <c r="S82" s="16">
        <v>2.86537</v>
      </c>
      <c r="T82" s="16">
        <v>2.9068830000000001</v>
      </c>
      <c r="U82" s="16">
        <v>2.9481009999999999</v>
      </c>
      <c r="V82" s="16">
        <v>2.9893360000000002</v>
      </c>
      <c r="W82" s="16">
        <v>3.0269819999999998</v>
      </c>
      <c r="X82" s="16">
        <v>3.0642</v>
      </c>
      <c r="Y82" s="16">
        <v>3.1028289999999998</v>
      </c>
      <c r="Z82" s="16">
        <v>3.1437330000000001</v>
      </c>
      <c r="AA82" s="16">
        <v>3.1852019999999999</v>
      </c>
      <c r="AB82" s="16">
        <v>3.2276980000000002</v>
      </c>
      <c r="AC82" s="16">
        <v>3.2708279999999998</v>
      </c>
      <c r="AD82" s="16">
        <v>3.3137530000000002</v>
      </c>
      <c r="AE82" s="16">
        <v>3.3586649999999998</v>
      </c>
      <c r="AF82" s="15">
        <v>1.7458999999999999E-2</v>
      </c>
    </row>
    <row r="83" spans="1:32" ht="15" customHeight="1" x14ac:dyDescent="0.25">
      <c r="B83" s="10" t="s">
        <v>325</v>
      </c>
    </row>
    <row r="84" spans="1:32" ht="15" customHeight="1" x14ac:dyDescent="0.25">
      <c r="A84" s="4" t="s">
        <v>391</v>
      </c>
      <c r="B84" s="13" t="s">
        <v>316</v>
      </c>
      <c r="C84" s="16">
        <v>1.4415709999999999</v>
      </c>
      <c r="D84" s="16">
        <v>1.4540789999999999</v>
      </c>
      <c r="E84" s="16">
        <v>1.4854510000000001</v>
      </c>
      <c r="F84" s="16">
        <v>1.5297959999999999</v>
      </c>
      <c r="G84" s="16">
        <v>1.580077</v>
      </c>
      <c r="H84" s="16">
        <v>1.6194660000000001</v>
      </c>
      <c r="I84" s="16">
        <v>1.6571100000000001</v>
      </c>
      <c r="J84" s="16">
        <v>1.6969099999999999</v>
      </c>
      <c r="K84" s="16">
        <v>1.740265</v>
      </c>
      <c r="L84" s="16">
        <v>1.782645</v>
      </c>
      <c r="M84" s="16">
        <v>1.8239030000000001</v>
      </c>
      <c r="N84" s="16">
        <v>1.8647530000000001</v>
      </c>
      <c r="O84" s="16">
        <v>1.9090210000000001</v>
      </c>
      <c r="P84" s="16">
        <v>1.955163</v>
      </c>
      <c r="Q84" s="16">
        <v>2.001369</v>
      </c>
      <c r="R84" s="16">
        <v>2.0471219999999999</v>
      </c>
      <c r="S84" s="16">
        <v>2.0921080000000001</v>
      </c>
      <c r="T84" s="16">
        <v>2.1349689999999999</v>
      </c>
      <c r="U84" s="16">
        <v>2.1807989999999999</v>
      </c>
      <c r="V84" s="16">
        <v>2.2301329999999999</v>
      </c>
      <c r="W84" s="16">
        <v>2.2802509999999998</v>
      </c>
      <c r="X84" s="16">
        <v>2.331277</v>
      </c>
      <c r="Y84" s="16">
        <v>2.3845260000000001</v>
      </c>
      <c r="Z84" s="16">
        <v>2.4391829999999999</v>
      </c>
      <c r="AA84" s="16">
        <v>2.4987110000000001</v>
      </c>
      <c r="AB84" s="16">
        <v>2.5604909999999999</v>
      </c>
      <c r="AC84" s="16">
        <v>2.6230720000000001</v>
      </c>
      <c r="AD84" s="16">
        <v>2.6861830000000002</v>
      </c>
      <c r="AE84" s="16">
        <v>2.7506430000000002</v>
      </c>
      <c r="AF84" s="15">
        <v>2.3890999999999999E-2</v>
      </c>
    </row>
    <row r="85" spans="1:32" ht="15" customHeight="1" x14ac:dyDescent="0.25">
      <c r="A85" s="4" t="s">
        <v>392</v>
      </c>
      <c r="B85" s="13" t="s">
        <v>318</v>
      </c>
      <c r="C85" s="16">
        <v>0.434083</v>
      </c>
      <c r="D85" s="16">
        <v>0.44110899999999997</v>
      </c>
      <c r="E85" s="16">
        <v>0.45657599999999998</v>
      </c>
      <c r="F85" s="16">
        <v>0.47714800000000002</v>
      </c>
      <c r="G85" s="16">
        <v>0.50015399999999999</v>
      </c>
      <c r="H85" s="16">
        <v>0.51910199999999995</v>
      </c>
      <c r="I85" s="16">
        <v>0.53732899999999995</v>
      </c>
      <c r="J85" s="16">
        <v>0.55639499999999997</v>
      </c>
      <c r="K85" s="16">
        <v>0.57681899999999997</v>
      </c>
      <c r="L85" s="16">
        <v>0.59678399999999998</v>
      </c>
      <c r="M85" s="16">
        <v>0.61604300000000001</v>
      </c>
      <c r="N85" s="16">
        <v>0.63492800000000005</v>
      </c>
      <c r="O85" s="16">
        <v>0.65456300000000001</v>
      </c>
      <c r="P85" s="16">
        <v>0.67434899999999998</v>
      </c>
      <c r="Q85" s="16">
        <v>0.69347400000000003</v>
      </c>
      <c r="R85" s="16">
        <v>0.711588</v>
      </c>
      <c r="S85" s="16">
        <v>0.72859099999999999</v>
      </c>
      <c r="T85" s="16">
        <v>0.74514199999999997</v>
      </c>
      <c r="U85" s="16">
        <v>0.76156199999999996</v>
      </c>
      <c r="V85" s="16">
        <v>0.77844400000000002</v>
      </c>
      <c r="W85" s="16">
        <v>0.79562999999999995</v>
      </c>
      <c r="X85" s="16">
        <v>0.81249499999999997</v>
      </c>
      <c r="Y85" s="16">
        <v>0.82888499999999998</v>
      </c>
      <c r="Z85" s="16">
        <v>0.84655100000000005</v>
      </c>
      <c r="AA85" s="16">
        <v>0.86528400000000005</v>
      </c>
      <c r="AB85" s="16">
        <v>0.88542799999999999</v>
      </c>
      <c r="AC85" s="16">
        <v>0.90540900000000002</v>
      </c>
      <c r="AD85" s="16">
        <v>0.92557199999999995</v>
      </c>
      <c r="AE85" s="16">
        <v>0.94643699999999997</v>
      </c>
      <c r="AF85" s="15">
        <v>2.8677999999999999E-2</v>
      </c>
    </row>
    <row r="86" spans="1:32" ht="15" customHeight="1" x14ac:dyDescent="0.25">
      <c r="A86" s="4" t="s">
        <v>393</v>
      </c>
      <c r="B86" s="13" t="s">
        <v>320</v>
      </c>
      <c r="C86" s="16">
        <v>1.7942E-2</v>
      </c>
      <c r="D86" s="16">
        <v>1.7989000000000002E-2</v>
      </c>
      <c r="E86" s="16">
        <v>1.8416999999999999E-2</v>
      </c>
      <c r="F86" s="16">
        <v>1.9012999999999999E-2</v>
      </c>
      <c r="G86" s="16">
        <v>1.9656E-2</v>
      </c>
      <c r="H86" s="16">
        <v>2.0129000000000001E-2</v>
      </c>
      <c r="I86" s="16">
        <v>2.0736000000000001E-2</v>
      </c>
      <c r="J86" s="16">
        <v>2.1502E-2</v>
      </c>
      <c r="K86" s="16">
        <v>2.2475999999999999E-2</v>
      </c>
      <c r="L86" s="16">
        <v>2.3604E-2</v>
      </c>
      <c r="M86" s="16">
        <v>2.4865999999999999E-2</v>
      </c>
      <c r="N86" s="16">
        <v>2.6261E-2</v>
      </c>
      <c r="O86" s="16">
        <v>2.7843E-2</v>
      </c>
      <c r="P86" s="16">
        <v>2.9558000000000001E-2</v>
      </c>
      <c r="Q86" s="16">
        <v>3.1370000000000002E-2</v>
      </c>
      <c r="R86" s="16">
        <v>3.3258999999999997E-2</v>
      </c>
      <c r="S86" s="16">
        <v>3.5212E-2</v>
      </c>
      <c r="T86" s="16">
        <v>3.6982000000000001E-2</v>
      </c>
      <c r="U86" s="16">
        <v>3.9004999999999998E-2</v>
      </c>
      <c r="V86" s="16">
        <v>4.1194000000000001E-2</v>
      </c>
      <c r="W86" s="16">
        <v>4.3413E-2</v>
      </c>
      <c r="X86" s="16">
        <v>4.5726000000000003E-2</v>
      </c>
      <c r="Y86" s="16">
        <v>4.8143999999999999E-2</v>
      </c>
      <c r="Z86" s="16">
        <v>5.0705E-2</v>
      </c>
      <c r="AA86" s="16">
        <v>5.3296000000000003E-2</v>
      </c>
      <c r="AB86" s="16">
        <v>5.5697999999999998E-2</v>
      </c>
      <c r="AC86" s="16">
        <v>5.8474999999999999E-2</v>
      </c>
      <c r="AD86" s="16">
        <v>6.1428000000000003E-2</v>
      </c>
      <c r="AE86" s="16">
        <v>6.4493999999999996E-2</v>
      </c>
      <c r="AF86" s="15">
        <v>4.8425999999999997E-2</v>
      </c>
    </row>
    <row r="87" spans="1:32" ht="15" customHeight="1" x14ac:dyDescent="0.25">
      <c r="A87" s="4" t="s">
        <v>394</v>
      </c>
      <c r="B87" s="13" t="s">
        <v>322</v>
      </c>
      <c r="C87" s="16">
        <v>1.7214E-2</v>
      </c>
      <c r="D87" s="16">
        <v>1.7121000000000001E-2</v>
      </c>
      <c r="E87" s="16">
        <v>1.7084999999999999E-2</v>
      </c>
      <c r="F87" s="16">
        <v>1.7097000000000001E-2</v>
      </c>
      <c r="G87" s="16">
        <v>1.7115999999999999E-2</v>
      </c>
      <c r="H87" s="16">
        <v>1.7018999999999999E-2</v>
      </c>
      <c r="I87" s="16">
        <v>1.6905E-2</v>
      </c>
      <c r="J87" s="16">
        <v>1.6816999999999999E-2</v>
      </c>
      <c r="K87" s="16">
        <v>1.6781999999999998E-2</v>
      </c>
      <c r="L87" s="16">
        <v>1.6777E-2</v>
      </c>
      <c r="M87" s="16">
        <v>1.6813000000000002E-2</v>
      </c>
      <c r="N87" s="16">
        <v>1.6892000000000001E-2</v>
      </c>
      <c r="O87" s="16">
        <v>1.7044E-2</v>
      </c>
      <c r="P87" s="16">
        <v>1.7250000000000001E-2</v>
      </c>
      <c r="Q87" s="16">
        <v>1.7496999999999999E-2</v>
      </c>
      <c r="R87" s="16">
        <v>1.7777999999999999E-2</v>
      </c>
      <c r="S87" s="16">
        <v>1.8085E-2</v>
      </c>
      <c r="T87" s="16">
        <v>1.8315000000000001E-2</v>
      </c>
      <c r="U87" s="16">
        <v>1.8581E-2</v>
      </c>
      <c r="V87" s="16">
        <v>1.8870000000000001E-2</v>
      </c>
      <c r="W87" s="16">
        <v>1.9186000000000002E-2</v>
      </c>
      <c r="X87" s="16">
        <v>1.9539999999999998E-2</v>
      </c>
      <c r="Y87" s="16">
        <v>1.9851000000000001E-2</v>
      </c>
      <c r="Z87" s="16">
        <v>2.0294E-2</v>
      </c>
      <c r="AA87" s="16">
        <v>2.0625000000000001E-2</v>
      </c>
      <c r="AB87" s="16">
        <v>2.086E-2</v>
      </c>
      <c r="AC87" s="16">
        <v>2.1193E-2</v>
      </c>
      <c r="AD87" s="16">
        <v>2.1673000000000001E-2</v>
      </c>
      <c r="AE87" s="16">
        <v>2.2179000000000001E-2</v>
      </c>
      <c r="AF87" s="15">
        <v>9.6329999999999992E-3</v>
      </c>
    </row>
    <row r="88" spans="1:32" ht="15" customHeight="1" x14ac:dyDescent="0.25">
      <c r="A88" s="4" t="s">
        <v>395</v>
      </c>
      <c r="B88" s="13" t="s">
        <v>331</v>
      </c>
      <c r="C88" s="16">
        <v>1.910811</v>
      </c>
      <c r="D88" s="16">
        <v>1.9302969999999999</v>
      </c>
      <c r="E88" s="16">
        <v>1.97753</v>
      </c>
      <c r="F88" s="16">
        <v>2.0430549999999998</v>
      </c>
      <c r="G88" s="16">
        <v>2.117003</v>
      </c>
      <c r="H88" s="16">
        <v>2.175716</v>
      </c>
      <c r="I88" s="16">
        <v>2.2320799999999998</v>
      </c>
      <c r="J88" s="16">
        <v>2.291623</v>
      </c>
      <c r="K88" s="16">
        <v>2.3563399999999999</v>
      </c>
      <c r="L88" s="16">
        <v>2.419807</v>
      </c>
      <c r="M88" s="16">
        <v>2.4816250000000002</v>
      </c>
      <c r="N88" s="16">
        <v>2.5428329999999999</v>
      </c>
      <c r="O88" s="16">
        <v>2.6084710000000002</v>
      </c>
      <c r="P88" s="16">
        <v>2.6763210000000002</v>
      </c>
      <c r="Q88" s="16">
        <v>2.7437109999999998</v>
      </c>
      <c r="R88" s="16">
        <v>2.8097470000000002</v>
      </c>
      <c r="S88" s="16">
        <v>2.873996</v>
      </c>
      <c r="T88" s="16">
        <v>2.9354079999999998</v>
      </c>
      <c r="U88" s="16">
        <v>2.9999470000000001</v>
      </c>
      <c r="V88" s="16">
        <v>3.068641</v>
      </c>
      <c r="W88" s="16">
        <v>3.1384810000000001</v>
      </c>
      <c r="X88" s="16">
        <v>3.2090369999999999</v>
      </c>
      <c r="Y88" s="16">
        <v>3.2814040000000002</v>
      </c>
      <c r="Z88" s="16">
        <v>3.3567339999999999</v>
      </c>
      <c r="AA88" s="16">
        <v>3.4379179999999998</v>
      </c>
      <c r="AB88" s="16">
        <v>3.5224769999999999</v>
      </c>
      <c r="AC88" s="16">
        <v>3.6081479999999999</v>
      </c>
      <c r="AD88" s="16">
        <v>3.6948569999999998</v>
      </c>
      <c r="AE88" s="16">
        <v>3.7837540000000001</v>
      </c>
      <c r="AF88" s="15">
        <v>2.5241E-2</v>
      </c>
    </row>
    <row r="89" spans="1:32" ht="15" customHeight="1" x14ac:dyDescent="0.25">
      <c r="B89" s="10" t="s">
        <v>332</v>
      </c>
    </row>
    <row r="90" spans="1:32" ht="15" customHeight="1" x14ac:dyDescent="0.25">
      <c r="A90" s="4" t="s">
        <v>396</v>
      </c>
      <c r="B90" s="13" t="s">
        <v>316</v>
      </c>
      <c r="C90" s="16">
        <v>4.6148600000000002</v>
      </c>
      <c r="D90" s="16">
        <v>4.6350069999999999</v>
      </c>
      <c r="E90" s="16">
        <v>4.6837200000000001</v>
      </c>
      <c r="F90" s="16">
        <v>4.7612399999999999</v>
      </c>
      <c r="G90" s="16">
        <v>4.8547269999999996</v>
      </c>
      <c r="H90" s="16">
        <v>4.9254249999999997</v>
      </c>
      <c r="I90" s="16">
        <v>4.9862320000000002</v>
      </c>
      <c r="J90" s="16">
        <v>5.0479250000000002</v>
      </c>
      <c r="K90" s="16">
        <v>5.1171420000000003</v>
      </c>
      <c r="L90" s="16">
        <v>5.1824070000000004</v>
      </c>
      <c r="M90" s="16">
        <v>5.24763</v>
      </c>
      <c r="N90" s="16">
        <v>5.3123810000000002</v>
      </c>
      <c r="O90" s="16">
        <v>5.3849410000000004</v>
      </c>
      <c r="P90" s="16">
        <v>5.465357</v>
      </c>
      <c r="Q90" s="16">
        <v>5.5503270000000002</v>
      </c>
      <c r="R90" s="16">
        <v>5.633127</v>
      </c>
      <c r="S90" s="16">
        <v>5.7142580000000001</v>
      </c>
      <c r="T90" s="16">
        <v>5.7871030000000001</v>
      </c>
      <c r="U90" s="16">
        <v>5.8692869999999999</v>
      </c>
      <c r="V90" s="16">
        <v>5.9440780000000002</v>
      </c>
      <c r="W90" s="16">
        <v>6.0190630000000001</v>
      </c>
      <c r="X90" s="16">
        <v>6.0857739999999998</v>
      </c>
      <c r="Y90" s="16">
        <v>6.1638760000000001</v>
      </c>
      <c r="Z90" s="16">
        <v>6.2590199999999996</v>
      </c>
      <c r="AA90" s="16">
        <v>6.3664630000000004</v>
      </c>
      <c r="AB90" s="16">
        <v>6.4644199999999996</v>
      </c>
      <c r="AC90" s="16">
        <v>6.5514919999999996</v>
      </c>
      <c r="AD90" s="16">
        <v>6.6183430000000003</v>
      </c>
      <c r="AE90" s="16">
        <v>6.6719569999999999</v>
      </c>
      <c r="AF90" s="15">
        <v>1.3583E-2</v>
      </c>
    </row>
    <row r="91" spans="1:32" ht="15" customHeight="1" x14ac:dyDescent="0.25">
      <c r="A91" s="4" t="s">
        <v>397</v>
      </c>
      <c r="B91" s="13" t="s">
        <v>318</v>
      </c>
      <c r="C91" s="16">
        <v>0.37032500000000002</v>
      </c>
      <c r="D91" s="16">
        <v>0.35879299999999997</v>
      </c>
      <c r="E91" s="16">
        <v>0.34936299999999998</v>
      </c>
      <c r="F91" s="16">
        <v>0.34134199999999998</v>
      </c>
      <c r="G91" s="16">
        <v>0.33446799999999999</v>
      </c>
      <c r="H91" s="16">
        <v>0.32686599999999999</v>
      </c>
      <c r="I91" s="16">
        <v>0.318129</v>
      </c>
      <c r="J91" s="16">
        <v>0.30943399999999999</v>
      </c>
      <c r="K91" s="16">
        <v>0.30206899999999998</v>
      </c>
      <c r="L91" s="16">
        <v>0.29536000000000001</v>
      </c>
      <c r="M91" s="16">
        <v>0.28960799999999998</v>
      </c>
      <c r="N91" s="16">
        <v>0.28519899999999998</v>
      </c>
      <c r="O91" s="16">
        <v>0.281862</v>
      </c>
      <c r="P91" s="16">
        <v>0.27987800000000002</v>
      </c>
      <c r="Q91" s="16">
        <v>0.27881899999999998</v>
      </c>
      <c r="R91" s="16">
        <v>0.27764299999999997</v>
      </c>
      <c r="S91" s="16">
        <v>0.276507</v>
      </c>
      <c r="T91" s="16">
        <v>0.27511200000000002</v>
      </c>
      <c r="U91" s="16">
        <v>0.274144</v>
      </c>
      <c r="V91" s="16">
        <v>0.27166200000000001</v>
      </c>
      <c r="W91" s="16">
        <v>0.270949</v>
      </c>
      <c r="X91" s="16">
        <v>0.27049299999999998</v>
      </c>
      <c r="Y91" s="16">
        <v>0.27005600000000002</v>
      </c>
      <c r="Z91" s="16">
        <v>0.26953700000000003</v>
      </c>
      <c r="AA91" s="16">
        <v>0.27099000000000001</v>
      </c>
      <c r="AB91" s="16">
        <v>0.27358500000000002</v>
      </c>
      <c r="AC91" s="16">
        <v>0.275198</v>
      </c>
      <c r="AD91" s="16">
        <v>0.27991500000000002</v>
      </c>
      <c r="AE91" s="16">
        <v>0.285468</v>
      </c>
      <c r="AF91" s="15">
        <v>-8.4309999999999993E-3</v>
      </c>
    </row>
    <row r="92" spans="1:32" ht="15" customHeight="1" x14ac:dyDescent="0.25">
      <c r="A92" s="4" t="s">
        <v>398</v>
      </c>
      <c r="B92" s="13" t="s">
        <v>320</v>
      </c>
      <c r="C92" s="16">
        <v>3.7280000000000001E-2</v>
      </c>
      <c r="D92" s="16">
        <v>3.6012000000000002E-2</v>
      </c>
      <c r="E92" s="16">
        <v>3.4826000000000003E-2</v>
      </c>
      <c r="F92" s="16">
        <v>3.3714000000000001E-2</v>
      </c>
      <c r="G92" s="16">
        <v>3.2661999999999997E-2</v>
      </c>
      <c r="H92" s="16">
        <v>3.1578000000000002E-2</v>
      </c>
      <c r="I92" s="16">
        <v>3.0432000000000001E-2</v>
      </c>
      <c r="J92" s="16">
        <v>2.9288000000000002E-2</v>
      </c>
      <c r="K92" s="16">
        <v>2.8209999999999999E-2</v>
      </c>
      <c r="L92" s="16">
        <v>2.7161999999999999E-2</v>
      </c>
      <c r="M92" s="16">
        <v>2.6183999999999999E-2</v>
      </c>
      <c r="N92" s="16">
        <v>2.5288999999999999E-2</v>
      </c>
      <c r="O92" s="16">
        <v>2.4528000000000001E-2</v>
      </c>
      <c r="P92" s="16">
        <v>2.3924999999999998E-2</v>
      </c>
      <c r="Q92" s="16">
        <v>2.3463999999999999E-2</v>
      </c>
      <c r="R92" s="16">
        <v>2.3082999999999999E-2</v>
      </c>
      <c r="S92" s="16">
        <v>2.2773000000000002E-2</v>
      </c>
      <c r="T92" s="16">
        <v>2.2747E-2</v>
      </c>
      <c r="U92" s="16">
        <v>2.2727000000000001E-2</v>
      </c>
      <c r="V92" s="16">
        <v>2.2985999999999999E-2</v>
      </c>
      <c r="W92" s="16">
        <v>2.3175999999999999E-2</v>
      </c>
      <c r="X92" s="16">
        <v>2.3456999999999999E-2</v>
      </c>
      <c r="Y92" s="16">
        <v>2.3820000000000001E-2</v>
      </c>
      <c r="Z92" s="16">
        <v>2.4421999999999999E-2</v>
      </c>
      <c r="AA92" s="16">
        <v>2.4813000000000002E-2</v>
      </c>
      <c r="AB92" s="16">
        <v>2.4156E-2</v>
      </c>
      <c r="AC92" s="16">
        <v>2.4663000000000001E-2</v>
      </c>
      <c r="AD92" s="16">
        <v>2.5617999999999998E-2</v>
      </c>
      <c r="AE92" s="16">
        <v>2.6783000000000001E-2</v>
      </c>
      <c r="AF92" s="15">
        <v>-1.0907E-2</v>
      </c>
    </row>
    <row r="93" spans="1:32" ht="15" customHeight="1" x14ac:dyDescent="0.25">
      <c r="A93" s="4" t="s">
        <v>399</v>
      </c>
      <c r="B93" s="13" t="s">
        <v>322</v>
      </c>
      <c r="C93" s="16">
        <v>5.6499999999999996E-3</v>
      </c>
      <c r="D93" s="16">
        <v>8.3719999999999992E-3</v>
      </c>
      <c r="E93" s="16">
        <v>1.0279999999999999E-2</v>
      </c>
      <c r="F93" s="16">
        <v>1.1261E-2</v>
      </c>
      <c r="G93" s="16">
        <v>1.1889E-2</v>
      </c>
      <c r="H93" s="16">
        <v>1.2413E-2</v>
      </c>
      <c r="I93" s="16">
        <v>1.2906000000000001E-2</v>
      </c>
      <c r="J93" s="16">
        <v>1.3396E-2</v>
      </c>
      <c r="K93" s="16">
        <v>1.3894E-2</v>
      </c>
      <c r="L93" s="16">
        <v>1.4369E-2</v>
      </c>
      <c r="M93" s="16">
        <v>1.4822999999999999E-2</v>
      </c>
      <c r="N93" s="16">
        <v>1.5252E-2</v>
      </c>
      <c r="O93" s="16">
        <v>1.5744000000000001E-2</v>
      </c>
      <c r="P93" s="16">
        <v>1.6226000000000001E-2</v>
      </c>
      <c r="Q93" s="16">
        <v>1.6688999999999999E-2</v>
      </c>
      <c r="R93" s="16">
        <v>1.8020000000000001E-2</v>
      </c>
      <c r="S93" s="16">
        <v>1.9359999999999999E-2</v>
      </c>
      <c r="T93" s="16">
        <v>2.1526E-2</v>
      </c>
      <c r="U93" s="16">
        <v>2.5602E-2</v>
      </c>
      <c r="V93" s="16">
        <v>3.0454999999999999E-2</v>
      </c>
      <c r="W93" s="16">
        <v>3.9933999999999997E-2</v>
      </c>
      <c r="X93" s="16">
        <v>5.2122000000000002E-2</v>
      </c>
      <c r="Y93" s="16">
        <v>6.8447999999999995E-2</v>
      </c>
      <c r="Z93" s="16">
        <v>9.0293999999999999E-2</v>
      </c>
      <c r="AA93" s="16">
        <v>0.117895</v>
      </c>
      <c r="AB93" s="16">
        <v>0.16561899999999999</v>
      </c>
      <c r="AC93" s="16">
        <v>0.22330700000000001</v>
      </c>
      <c r="AD93" s="16">
        <v>0.29008</v>
      </c>
      <c r="AE93" s="16">
        <v>0.36496699999999999</v>
      </c>
      <c r="AF93" s="15">
        <v>0.150058</v>
      </c>
    </row>
    <row r="94" spans="1:32" ht="15" customHeight="1" x14ac:dyDescent="0.25">
      <c r="A94" s="4" t="s">
        <v>400</v>
      </c>
      <c r="B94" s="13" t="s">
        <v>338</v>
      </c>
      <c r="C94" s="16">
        <v>5.0281159999999998</v>
      </c>
      <c r="D94" s="16">
        <v>5.0381850000000004</v>
      </c>
      <c r="E94" s="16">
        <v>5.0781869999999998</v>
      </c>
      <c r="F94" s="16">
        <v>5.1475569999999999</v>
      </c>
      <c r="G94" s="16">
        <v>5.2337429999999996</v>
      </c>
      <c r="H94" s="16">
        <v>5.2962809999999996</v>
      </c>
      <c r="I94" s="16">
        <v>5.3477009999999998</v>
      </c>
      <c r="J94" s="16">
        <v>5.400042</v>
      </c>
      <c r="K94" s="16">
        <v>5.4613180000000003</v>
      </c>
      <c r="L94" s="16">
        <v>5.5192959999999998</v>
      </c>
      <c r="M94" s="16">
        <v>5.5782470000000002</v>
      </c>
      <c r="N94" s="16">
        <v>5.6381249999999996</v>
      </c>
      <c r="O94" s="16">
        <v>5.707077</v>
      </c>
      <c r="P94" s="16">
        <v>5.7853849999999998</v>
      </c>
      <c r="Q94" s="16">
        <v>5.8692989999999998</v>
      </c>
      <c r="R94" s="16">
        <v>5.9518709999999997</v>
      </c>
      <c r="S94" s="16">
        <v>6.0329009999999998</v>
      </c>
      <c r="T94" s="16">
        <v>6.1064879999999997</v>
      </c>
      <c r="U94" s="16">
        <v>6.1917629999999999</v>
      </c>
      <c r="V94" s="16">
        <v>6.2691800000000004</v>
      </c>
      <c r="W94" s="16">
        <v>6.3531209999999998</v>
      </c>
      <c r="X94" s="16">
        <v>6.4318460000000002</v>
      </c>
      <c r="Y94" s="16">
        <v>6.5261990000000001</v>
      </c>
      <c r="Z94" s="16">
        <v>6.6432719999999996</v>
      </c>
      <c r="AA94" s="16">
        <v>6.7801590000000003</v>
      </c>
      <c r="AB94" s="16">
        <v>6.9277850000000001</v>
      </c>
      <c r="AC94" s="16">
        <v>7.0746609999999999</v>
      </c>
      <c r="AD94" s="16">
        <v>7.2139540000000002</v>
      </c>
      <c r="AE94" s="16">
        <v>7.3491790000000004</v>
      </c>
      <c r="AF94" s="15">
        <v>1.4081E-2</v>
      </c>
    </row>
    <row r="95" spans="1:32" ht="15" customHeight="1" x14ac:dyDescent="0.25">
      <c r="A95" s="4" t="s">
        <v>401</v>
      </c>
      <c r="B95" s="13" t="s">
        <v>402</v>
      </c>
      <c r="C95" s="16">
        <v>9.0163189999999993</v>
      </c>
      <c r="D95" s="16">
        <v>9.0732750000000006</v>
      </c>
      <c r="E95" s="16">
        <v>9.2195260000000001</v>
      </c>
      <c r="F95" s="16">
        <v>9.4240119999999994</v>
      </c>
      <c r="G95" s="16">
        <v>9.6523179999999993</v>
      </c>
      <c r="H95" s="16">
        <v>9.8384160000000005</v>
      </c>
      <c r="I95" s="16">
        <v>10.007466000000001</v>
      </c>
      <c r="J95" s="16">
        <v>10.173977000000001</v>
      </c>
      <c r="K95" s="16">
        <v>10.349318999999999</v>
      </c>
      <c r="L95" s="16">
        <v>10.515554</v>
      </c>
      <c r="M95" s="16">
        <v>10.677913999999999</v>
      </c>
      <c r="N95" s="16">
        <v>10.837956</v>
      </c>
      <c r="O95" s="16">
        <v>11.011093000000001</v>
      </c>
      <c r="P95" s="16">
        <v>11.198497</v>
      </c>
      <c r="Q95" s="16">
        <v>11.392312</v>
      </c>
      <c r="R95" s="16">
        <v>11.584208</v>
      </c>
      <c r="S95" s="16">
        <v>11.772265000000001</v>
      </c>
      <c r="T95" s="16">
        <v>11.948779999999999</v>
      </c>
      <c r="U95" s="16">
        <v>12.139810000000001</v>
      </c>
      <c r="V95" s="16">
        <v>12.327165000000001</v>
      </c>
      <c r="W95" s="16">
        <v>12.518582</v>
      </c>
      <c r="X95" s="16">
        <v>12.70509</v>
      </c>
      <c r="Y95" s="16">
        <v>12.910425999999999</v>
      </c>
      <c r="Z95" s="16">
        <v>13.143742</v>
      </c>
      <c r="AA95" s="16">
        <v>13.403276</v>
      </c>
      <c r="AB95" s="16">
        <v>13.677948000000001</v>
      </c>
      <c r="AC95" s="16">
        <v>13.953628999999999</v>
      </c>
      <c r="AD95" s="16">
        <v>14.222566</v>
      </c>
      <c r="AE95" s="16">
        <v>14.491587000000001</v>
      </c>
      <c r="AF95" s="15">
        <v>1.7493000000000002E-2</v>
      </c>
    </row>
    <row r="97" spans="1:32" ht="15" customHeight="1" x14ac:dyDescent="0.25">
      <c r="B97" s="10" t="s">
        <v>403</v>
      </c>
    </row>
    <row r="99" spans="1:32" ht="15" customHeight="1" x14ac:dyDescent="0.25">
      <c r="B99" s="10" t="s">
        <v>364</v>
      </c>
    </row>
    <row r="100" spans="1:32" ht="15" customHeight="1" x14ac:dyDescent="0.25">
      <c r="B100" s="10" t="s">
        <v>314</v>
      </c>
    </row>
    <row r="101" spans="1:32" ht="15" customHeight="1" x14ac:dyDescent="0.25">
      <c r="A101" s="4" t="s">
        <v>404</v>
      </c>
      <c r="B101" s="13" t="s">
        <v>316</v>
      </c>
      <c r="C101" s="14">
        <v>13.639232</v>
      </c>
      <c r="D101" s="14">
        <v>13.749919999999999</v>
      </c>
      <c r="E101" s="14">
        <v>13.924932999999999</v>
      </c>
      <c r="F101" s="14">
        <v>14.04772</v>
      </c>
      <c r="G101" s="14">
        <v>14.255477000000001</v>
      </c>
      <c r="H101" s="14">
        <v>14.48006</v>
      </c>
      <c r="I101" s="14">
        <v>14.711572</v>
      </c>
      <c r="J101" s="14">
        <v>14.776275999999999</v>
      </c>
      <c r="K101" s="14">
        <v>14.898832000000001</v>
      </c>
      <c r="L101" s="14">
        <v>14.955852</v>
      </c>
      <c r="M101" s="14">
        <v>14.958306</v>
      </c>
      <c r="N101" s="14">
        <v>14.960592</v>
      </c>
      <c r="O101" s="14">
        <v>14.962497000000001</v>
      </c>
      <c r="P101" s="14">
        <v>14.928896</v>
      </c>
      <c r="Q101" s="14">
        <v>14.931418000000001</v>
      </c>
      <c r="R101" s="14">
        <v>14.938764000000001</v>
      </c>
      <c r="S101" s="14">
        <v>14.949001000000001</v>
      </c>
      <c r="T101" s="14">
        <v>14.962692000000001</v>
      </c>
      <c r="U101" s="14">
        <v>14.980066000000001</v>
      </c>
      <c r="V101" s="14">
        <v>15.000627</v>
      </c>
      <c r="W101" s="14">
        <v>15.022591</v>
      </c>
      <c r="X101" s="14">
        <v>15.044047000000001</v>
      </c>
      <c r="Y101" s="14">
        <v>15.063658999999999</v>
      </c>
      <c r="Z101" s="14">
        <v>15.078659999999999</v>
      </c>
      <c r="AA101" s="14">
        <v>15.084495</v>
      </c>
      <c r="AB101" s="14">
        <v>15.089148</v>
      </c>
      <c r="AC101" s="14">
        <v>15.089874999999999</v>
      </c>
      <c r="AD101" s="14">
        <v>15.089874999999999</v>
      </c>
      <c r="AE101" s="14">
        <v>15.089687</v>
      </c>
      <c r="AF101" s="15">
        <v>3.4499999999999999E-3</v>
      </c>
    </row>
    <row r="102" spans="1:32" ht="15" customHeight="1" x14ac:dyDescent="0.25">
      <c r="A102" s="4" t="s">
        <v>405</v>
      </c>
      <c r="B102" s="13" t="s">
        <v>318</v>
      </c>
      <c r="C102" s="14">
        <v>10.092713</v>
      </c>
      <c r="D102" s="14">
        <v>10.134809000000001</v>
      </c>
      <c r="E102" s="14">
        <v>10.232347000000001</v>
      </c>
      <c r="F102" s="14">
        <v>10.293759</v>
      </c>
      <c r="G102" s="14">
        <v>10.365111000000001</v>
      </c>
      <c r="H102" s="14">
        <v>10.437531</v>
      </c>
      <c r="I102" s="14">
        <v>10.560549</v>
      </c>
      <c r="J102" s="14">
        <v>10.597156</v>
      </c>
      <c r="K102" s="14">
        <v>10.663948</v>
      </c>
      <c r="L102" s="14">
        <v>10.715808000000001</v>
      </c>
      <c r="M102" s="14">
        <v>10.717078000000001</v>
      </c>
      <c r="N102" s="14">
        <v>10.718374000000001</v>
      </c>
      <c r="O102" s="14">
        <v>10.719889</v>
      </c>
      <c r="P102" s="14">
        <v>10.721526000000001</v>
      </c>
      <c r="Q102" s="14">
        <v>10.723148999999999</v>
      </c>
      <c r="R102" s="14">
        <v>10.724644</v>
      </c>
      <c r="S102" s="14">
        <v>10.726001</v>
      </c>
      <c r="T102" s="14">
        <v>10.727085000000001</v>
      </c>
      <c r="U102" s="14">
        <v>10.727085000000001</v>
      </c>
      <c r="V102" s="14">
        <v>10.727085000000001</v>
      </c>
      <c r="W102" s="14">
        <v>10.727085000000001</v>
      </c>
      <c r="X102" s="14">
        <v>10.727085000000001</v>
      </c>
      <c r="Y102" s="14">
        <v>10.727085000000001</v>
      </c>
      <c r="Z102" s="14">
        <v>10.744823999999999</v>
      </c>
      <c r="AA102" s="14">
        <v>10.752841999999999</v>
      </c>
      <c r="AB102" s="14">
        <v>10.764039</v>
      </c>
      <c r="AC102" s="14">
        <v>10.779233</v>
      </c>
      <c r="AD102" s="14">
        <v>10.799077</v>
      </c>
      <c r="AE102" s="14">
        <v>10.823727</v>
      </c>
      <c r="AF102" s="15">
        <v>2.4390000000000002E-3</v>
      </c>
    </row>
    <row r="103" spans="1:32" ht="15" customHeight="1" x14ac:dyDescent="0.25">
      <c r="A103" s="4" t="s">
        <v>406</v>
      </c>
      <c r="B103" s="13" t="s">
        <v>320</v>
      </c>
      <c r="C103" s="14">
        <v>10.090058000000001</v>
      </c>
      <c r="D103" s="14">
        <v>10.129559</v>
      </c>
      <c r="E103" s="14">
        <v>10.182703999999999</v>
      </c>
      <c r="F103" s="14">
        <v>10.248232</v>
      </c>
      <c r="G103" s="14">
        <v>10.331635</v>
      </c>
      <c r="H103" s="14">
        <v>10.423079</v>
      </c>
      <c r="I103" s="14">
        <v>10.525456999999999</v>
      </c>
      <c r="J103" s="14">
        <v>10.567703</v>
      </c>
      <c r="K103" s="14">
        <v>10.632631</v>
      </c>
      <c r="L103" s="14">
        <v>10.682255</v>
      </c>
      <c r="M103" s="14">
        <v>10.691924</v>
      </c>
      <c r="N103" s="14">
        <v>10.695537</v>
      </c>
      <c r="O103" s="14">
        <v>10.695537</v>
      </c>
      <c r="P103" s="14">
        <v>10.695537</v>
      </c>
      <c r="Q103" s="14">
        <v>10.695537</v>
      </c>
      <c r="R103" s="14">
        <v>10.695537</v>
      </c>
      <c r="S103" s="14">
        <v>10.695537</v>
      </c>
      <c r="T103" s="14">
        <v>10.695537</v>
      </c>
      <c r="U103" s="14">
        <v>10.695537</v>
      </c>
      <c r="V103" s="14">
        <v>10.695537</v>
      </c>
      <c r="W103" s="14">
        <v>10.695537</v>
      </c>
      <c r="X103" s="14">
        <v>10.695537</v>
      </c>
      <c r="Y103" s="14">
        <v>10.647387999999999</v>
      </c>
      <c r="Z103" s="14">
        <v>10.667842</v>
      </c>
      <c r="AA103" s="14">
        <v>10.679392999999999</v>
      </c>
      <c r="AB103" s="14">
        <v>10.695489</v>
      </c>
      <c r="AC103" s="14">
        <v>10.717039</v>
      </c>
      <c r="AD103" s="14">
        <v>10.744526</v>
      </c>
      <c r="AE103" s="14">
        <v>10.769052</v>
      </c>
      <c r="AF103" s="15">
        <v>2.2699999999999999E-3</v>
      </c>
    </row>
    <row r="104" spans="1:32" ht="15" customHeight="1" x14ac:dyDescent="0.25">
      <c r="A104" s="4" t="s">
        <v>407</v>
      </c>
      <c r="B104" s="13" t="s">
        <v>322</v>
      </c>
      <c r="C104" s="14">
        <v>9.4358730000000008</v>
      </c>
      <c r="D104" s="14">
        <v>9.4970599999999994</v>
      </c>
      <c r="E104" s="14">
        <v>9.5821950000000005</v>
      </c>
      <c r="F104" s="14">
        <v>9.6918100000000003</v>
      </c>
      <c r="G104" s="14">
        <v>9.8263909999999992</v>
      </c>
      <c r="H104" s="14">
        <v>9.9765420000000002</v>
      </c>
      <c r="I104" s="14">
        <v>10.135657999999999</v>
      </c>
      <c r="J104" s="14">
        <v>10.176740000000001</v>
      </c>
      <c r="K104" s="14">
        <v>10.259245999999999</v>
      </c>
      <c r="L104" s="14">
        <v>10.264889999999999</v>
      </c>
      <c r="M104" s="14">
        <v>10.278459</v>
      </c>
      <c r="N104" s="14">
        <v>10.286199999999999</v>
      </c>
      <c r="O104" s="14">
        <v>10.291079999999999</v>
      </c>
      <c r="P104" s="14">
        <v>10.294615</v>
      </c>
      <c r="Q104" s="14">
        <v>10.296321000000001</v>
      </c>
      <c r="R104" s="14">
        <v>10.297017</v>
      </c>
      <c r="S104" s="14">
        <v>10.297044</v>
      </c>
      <c r="T104" s="14">
        <v>10.297044</v>
      </c>
      <c r="U104" s="14">
        <v>10.297044</v>
      </c>
      <c r="V104" s="14">
        <v>10.297044</v>
      </c>
      <c r="W104" s="14">
        <v>10.297044</v>
      </c>
      <c r="X104" s="14">
        <v>10.297044</v>
      </c>
      <c r="Y104" s="14">
        <v>10.297044</v>
      </c>
      <c r="Z104" s="14">
        <v>10.297044</v>
      </c>
      <c r="AA104" s="14">
        <v>10.297044</v>
      </c>
      <c r="AB104" s="14">
        <v>10.297044</v>
      </c>
      <c r="AC104" s="14">
        <v>10.297044</v>
      </c>
      <c r="AD104" s="14">
        <v>10.297044</v>
      </c>
      <c r="AE104" s="14">
        <v>10.297044</v>
      </c>
      <c r="AF104" s="15">
        <v>3.0000000000000001E-3</v>
      </c>
    </row>
    <row r="105" spans="1:32" ht="15" customHeight="1" x14ac:dyDescent="0.25">
      <c r="A105" s="4" t="s">
        <v>408</v>
      </c>
      <c r="B105" s="13" t="s">
        <v>370</v>
      </c>
      <c r="C105" s="14">
        <v>12.692575</v>
      </c>
      <c r="D105" s="14">
        <v>12.870056999999999</v>
      </c>
      <c r="E105" s="14">
        <v>13.030037</v>
      </c>
      <c r="F105" s="14">
        <v>13.145298</v>
      </c>
      <c r="G105" s="14">
        <v>13.324567999999999</v>
      </c>
      <c r="H105" s="14">
        <v>13.515853</v>
      </c>
      <c r="I105" s="14">
        <v>13.722375</v>
      </c>
      <c r="J105" s="14">
        <v>13.784328</v>
      </c>
      <c r="K105" s="14">
        <v>13.896153999999999</v>
      </c>
      <c r="L105" s="14">
        <v>13.955645000000001</v>
      </c>
      <c r="M105" s="14">
        <v>13.960190000000001</v>
      </c>
      <c r="N105" s="14">
        <v>13.964273</v>
      </c>
      <c r="O105" s="14">
        <v>13.967865</v>
      </c>
      <c r="P105" s="14">
        <v>13.945847000000001</v>
      </c>
      <c r="Q105" s="14">
        <v>13.949678</v>
      </c>
      <c r="R105" s="14">
        <v>13.956766</v>
      </c>
      <c r="S105" s="14">
        <v>13.965744000000001</v>
      </c>
      <c r="T105" s="14">
        <v>13.977001</v>
      </c>
      <c r="U105" s="14">
        <v>13.990550000000001</v>
      </c>
      <c r="V105" s="14">
        <v>14.006345</v>
      </c>
      <c r="W105" s="14">
        <v>14.02308</v>
      </c>
      <c r="X105" s="14">
        <v>14.031507</v>
      </c>
      <c r="Y105" s="14">
        <v>14.041998</v>
      </c>
      <c r="Z105" s="14">
        <v>14.037815</v>
      </c>
      <c r="AA105" s="14">
        <v>14.044396000000001</v>
      </c>
      <c r="AB105" s="14">
        <v>14.043139</v>
      </c>
      <c r="AC105" s="14">
        <v>14.047988999999999</v>
      </c>
      <c r="AD105" s="14">
        <v>14.053766</v>
      </c>
      <c r="AE105" s="14">
        <v>14.060764000000001</v>
      </c>
      <c r="AF105" s="15">
        <v>3.2829999999999999E-3</v>
      </c>
    </row>
    <row r="106" spans="1:32" ht="15" customHeight="1" x14ac:dyDescent="0.25">
      <c r="B106" s="10" t="s">
        <v>325</v>
      </c>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row>
    <row r="107" spans="1:32" ht="15" customHeight="1" x14ac:dyDescent="0.25">
      <c r="A107" s="4" t="s">
        <v>409</v>
      </c>
      <c r="B107" s="13" t="s">
        <v>316</v>
      </c>
      <c r="C107" s="14">
        <v>8.337987</v>
      </c>
      <c r="D107" s="14">
        <v>8.3895619999999997</v>
      </c>
      <c r="E107" s="14">
        <v>8.4755199999999995</v>
      </c>
      <c r="F107" s="14">
        <v>8.5683659999999993</v>
      </c>
      <c r="G107" s="14">
        <v>8.6530539999999991</v>
      </c>
      <c r="H107" s="14">
        <v>8.7453880000000002</v>
      </c>
      <c r="I107" s="14">
        <v>8.832338</v>
      </c>
      <c r="J107" s="14">
        <v>8.8443670000000001</v>
      </c>
      <c r="K107" s="14">
        <v>8.8641310000000004</v>
      </c>
      <c r="L107" s="14">
        <v>8.8782060000000005</v>
      </c>
      <c r="M107" s="14">
        <v>8.8925900000000002</v>
      </c>
      <c r="N107" s="14">
        <v>8.9096890000000002</v>
      </c>
      <c r="O107" s="14">
        <v>8.9285809999999994</v>
      </c>
      <c r="P107" s="14">
        <v>8.9465880000000002</v>
      </c>
      <c r="Q107" s="14">
        <v>8.9465880000000002</v>
      </c>
      <c r="R107" s="14">
        <v>8.9465880000000002</v>
      </c>
      <c r="S107" s="14">
        <v>8.9465880000000002</v>
      </c>
      <c r="T107" s="14">
        <v>8.9465880000000002</v>
      </c>
      <c r="U107" s="14">
        <v>8.9465880000000002</v>
      </c>
      <c r="V107" s="14">
        <v>8.9465880000000002</v>
      </c>
      <c r="W107" s="14">
        <v>8.9465880000000002</v>
      </c>
      <c r="X107" s="14">
        <v>8.9465880000000002</v>
      </c>
      <c r="Y107" s="14">
        <v>8.9465880000000002</v>
      </c>
      <c r="Z107" s="14">
        <v>8.9465880000000002</v>
      </c>
      <c r="AA107" s="14">
        <v>8.9465880000000002</v>
      </c>
      <c r="AB107" s="14">
        <v>8.9465880000000002</v>
      </c>
      <c r="AC107" s="14">
        <v>8.9465880000000002</v>
      </c>
      <c r="AD107" s="14">
        <v>8.9465880000000002</v>
      </c>
      <c r="AE107" s="14">
        <v>8.9465880000000002</v>
      </c>
      <c r="AF107" s="15">
        <v>2.3839999999999998E-3</v>
      </c>
    </row>
    <row r="108" spans="1:32" ht="15" customHeight="1" x14ac:dyDescent="0.25">
      <c r="A108" s="4" t="s">
        <v>410</v>
      </c>
      <c r="B108" s="13" t="s">
        <v>318</v>
      </c>
      <c r="C108" s="14">
        <v>6.207382</v>
      </c>
      <c r="D108" s="14">
        <v>6.2281060000000004</v>
      </c>
      <c r="E108" s="14">
        <v>6.2656260000000001</v>
      </c>
      <c r="F108" s="14">
        <v>6.3028139999999997</v>
      </c>
      <c r="G108" s="14">
        <v>6.3424690000000004</v>
      </c>
      <c r="H108" s="14">
        <v>6.3888569999999998</v>
      </c>
      <c r="I108" s="14">
        <v>6.441872</v>
      </c>
      <c r="J108" s="14">
        <v>6.4633149999999997</v>
      </c>
      <c r="K108" s="14">
        <v>6.4978189999999998</v>
      </c>
      <c r="L108" s="14">
        <v>6.5238560000000003</v>
      </c>
      <c r="M108" s="14">
        <v>6.5240159999999996</v>
      </c>
      <c r="N108" s="14">
        <v>6.5240159999999996</v>
      </c>
      <c r="O108" s="14">
        <v>6.5240159999999996</v>
      </c>
      <c r="P108" s="14">
        <v>6.5240159999999996</v>
      </c>
      <c r="Q108" s="14">
        <v>6.5240159999999996</v>
      </c>
      <c r="R108" s="14">
        <v>6.5240159999999996</v>
      </c>
      <c r="S108" s="14">
        <v>6.5240159999999996</v>
      </c>
      <c r="T108" s="14">
        <v>6.5240159999999996</v>
      </c>
      <c r="U108" s="14">
        <v>6.5240159999999996</v>
      </c>
      <c r="V108" s="14">
        <v>6.5240159999999996</v>
      </c>
      <c r="W108" s="14">
        <v>6.5240159999999996</v>
      </c>
      <c r="X108" s="14">
        <v>6.5240159999999996</v>
      </c>
      <c r="Y108" s="14">
        <v>6.5240159999999996</v>
      </c>
      <c r="Z108" s="14">
        <v>6.5348040000000003</v>
      </c>
      <c r="AA108" s="14">
        <v>6.5396799999999997</v>
      </c>
      <c r="AB108" s="14">
        <v>6.5317619999999996</v>
      </c>
      <c r="AC108" s="14">
        <v>6.5461660000000004</v>
      </c>
      <c r="AD108" s="14">
        <v>6.5654899999999996</v>
      </c>
      <c r="AE108" s="14">
        <v>6.590376</v>
      </c>
      <c r="AF108" s="15">
        <v>2.0960000000000002E-3</v>
      </c>
    </row>
    <row r="109" spans="1:32" ht="15" customHeight="1" x14ac:dyDescent="0.25">
      <c r="A109" s="4" t="s">
        <v>411</v>
      </c>
      <c r="B109" s="13" t="s">
        <v>320</v>
      </c>
      <c r="C109" s="14">
        <v>6.66594</v>
      </c>
      <c r="D109" s="14">
        <v>6.6881950000000003</v>
      </c>
      <c r="E109" s="14">
        <v>6.7179010000000003</v>
      </c>
      <c r="F109" s="14">
        <v>6.7515830000000001</v>
      </c>
      <c r="G109" s="14">
        <v>6.7939749999999997</v>
      </c>
      <c r="H109" s="14">
        <v>6.8381129999999999</v>
      </c>
      <c r="I109" s="14">
        <v>6.8855259999999996</v>
      </c>
      <c r="J109" s="14">
        <v>6.9084469999999998</v>
      </c>
      <c r="K109" s="14">
        <v>6.9453269999999998</v>
      </c>
      <c r="L109" s="14">
        <v>6.9731569999999996</v>
      </c>
      <c r="M109" s="14">
        <v>6.9733280000000004</v>
      </c>
      <c r="N109" s="14">
        <v>6.9733280000000004</v>
      </c>
      <c r="O109" s="14">
        <v>6.9733280000000004</v>
      </c>
      <c r="P109" s="14">
        <v>6.9733280000000004</v>
      </c>
      <c r="Q109" s="14">
        <v>6.9733280000000004</v>
      </c>
      <c r="R109" s="14">
        <v>6.9733280000000004</v>
      </c>
      <c r="S109" s="14">
        <v>6.9733280000000004</v>
      </c>
      <c r="T109" s="14">
        <v>6.9733280000000004</v>
      </c>
      <c r="U109" s="14">
        <v>6.9733280000000004</v>
      </c>
      <c r="V109" s="14">
        <v>6.9733280000000004</v>
      </c>
      <c r="W109" s="14">
        <v>6.9733280000000004</v>
      </c>
      <c r="X109" s="14">
        <v>6.9733280000000004</v>
      </c>
      <c r="Y109" s="14">
        <v>6.9733280000000004</v>
      </c>
      <c r="Z109" s="14">
        <v>6.9848590000000002</v>
      </c>
      <c r="AA109" s="14">
        <v>6.9900719999999996</v>
      </c>
      <c r="AB109" s="14">
        <v>6.99735</v>
      </c>
      <c r="AC109" s="14">
        <v>7.0072279999999996</v>
      </c>
      <c r="AD109" s="14">
        <v>7.0201269999999996</v>
      </c>
      <c r="AE109" s="14">
        <v>7.0361510000000003</v>
      </c>
      <c r="AF109" s="15">
        <v>1.8799999999999999E-3</v>
      </c>
    </row>
    <row r="110" spans="1:32" ht="15" customHeight="1" x14ac:dyDescent="0.25">
      <c r="A110" s="4" t="s">
        <v>412</v>
      </c>
      <c r="B110" s="13" t="s">
        <v>322</v>
      </c>
      <c r="C110" s="14">
        <v>6.3382870000000002</v>
      </c>
      <c r="D110" s="14">
        <v>6.3722849999999998</v>
      </c>
      <c r="E110" s="14">
        <v>6.4193720000000001</v>
      </c>
      <c r="F110" s="14">
        <v>6.4779980000000004</v>
      </c>
      <c r="G110" s="14">
        <v>6.5550480000000002</v>
      </c>
      <c r="H110" s="14">
        <v>6.6351509999999996</v>
      </c>
      <c r="I110" s="14">
        <v>6.7025980000000001</v>
      </c>
      <c r="J110" s="14">
        <v>6.7070809999999996</v>
      </c>
      <c r="K110" s="14">
        <v>6.7119749999999998</v>
      </c>
      <c r="L110" s="14">
        <v>6.7119749999999998</v>
      </c>
      <c r="M110" s="14">
        <v>6.7119749999999998</v>
      </c>
      <c r="N110" s="14">
        <v>6.7119749999999998</v>
      </c>
      <c r="O110" s="14">
        <v>6.7119749999999998</v>
      </c>
      <c r="P110" s="14">
        <v>6.7119749999999998</v>
      </c>
      <c r="Q110" s="14">
        <v>6.7119749999999998</v>
      </c>
      <c r="R110" s="14">
        <v>6.7119749999999998</v>
      </c>
      <c r="S110" s="14">
        <v>6.7119749999999998</v>
      </c>
      <c r="T110" s="14">
        <v>6.7119749999999998</v>
      </c>
      <c r="U110" s="14">
        <v>6.7119749999999998</v>
      </c>
      <c r="V110" s="14">
        <v>6.7119749999999998</v>
      </c>
      <c r="W110" s="14">
        <v>6.7119749999999998</v>
      </c>
      <c r="X110" s="14">
        <v>6.7119749999999998</v>
      </c>
      <c r="Y110" s="14">
        <v>6.7119749999999998</v>
      </c>
      <c r="Z110" s="14">
        <v>6.7119749999999998</v>
      </c>
      <c r="AA110" s="14">
        <v>6.7119749999999998</v>
      </c>
      <c r="AB110" s="14">
        <v>6.7119749999999998</v>
      </c>
      <c r="AC110" s="14">
        <v>6.7119749999999998</v>
      </c>
      <c r="AD110" s="14">
        <v>6.7119749999999998</v>
      </c>
      <c r="AE110" s="14">
        <v>6.7119749999999998</v>
      </c>
      <c r="AF110" s="15">
        <v>1.9250000000000001E-3</v>
      </c>
    </row>
    <row r="111" spans="1:32" ht="15" customHeight="1" x14ac:dyDescent="0.25">
      <c r="A111" s="4" t="s">
        <v>413</v>
      </c>
      <c r="B111" s="13" t="s">
        <v>376</v>
      </c>
      <c r="C111" s="14">
        <v>7.747827</v>
      </c>
      <c r="D111" s="14">
        <v>7.8444060000000002</v>
      </c>
      <c r="E111" s="14">
        <v>7.920604</v>
      </c>
      <c r="F111" s="14">
        <v>8.0025300000000001</v>
      </c>
      <c r="G111" s="14">
        <v>8.0796840000000003</v>
      </c>
      <c r="H111" s="14">
        <v>8.1639769999999992</v>
      </c>
      <c r="I111" s="14">
        <v>8.2446730000000006</v>
      </c>
      <c r="J111" s="14">
        <v>8.2626480000000004</v>
      </c>
      <c r="K111" s="14">
        <v>8.2896459999999994</v>
      </c>
      <c r="L111" s="14">
        <v>8.3096069999999997</v>
      </c>
      <c r="M111" s="14">
        <v>8.3216979999999996</v>
      </c>
      <c r="N111" s="14">
        <v>8.3355119999999996</v>
      </c>
      <c r="O111" s="14">
        <v>8.3504590000000007</v>
      </c>
      <c r="P111" s="14">
        <v>8.3647120000000008</v>
      </c>
      <c r="Q111" s="14">
        <v>8.3660460000000008</v>
      </c>
      <c r="R111" s="14">
        <v>8.3672599999999999</v>
      </c>
      <c r="S111" s="14">
        <v>8.3683639999999997</v>
      </c>
      <c r="T111" s="14">
        <v>8.3693690000000007</v>
      </c>
      <c r="U111" s="14">
        <v>8.3703040000000009</v>
      </c>
      <c r="V111" s="14">
        <v>8.3711789999999997</v>
      </c>
      <c r="W111" s="14">
        <v>8.3719850000000005</v>
      </c>
      <c r="X111" s="14">
        <v>8.3726920000000007</v>
      </c>
      <c r="Y111" s="14">
        <v>8.3733249999999995</v>
      </c>
      <c r="Z111" s="14">
        <v>8.3770620000000005</v>
      </c>
      <c r="AA111" s="14">
        <v>8.3789920000000002</v>
      </c>
      <c r="AB111" s="14">
        <v>8.377383</v>
      </c>
      <c r="AC111" s="14">
        <v>8.3818789999999996</v>
      </c>
      <c r="AD111" s="14">
        <v>8.3877220000000001</v>
      </c>
      <c r="AE111" s="14">
        <v>8.3950890000000005</v>
      </c>
      <c r="AF111" s="15">
        <v>2.516E-3</v>
      </c>
    </row>
    <row r="112" spans="1:32" ht="15" customHeight="1" x14ac:dyDescent="0.25">
      <c r="B112" s="10" t="s">
        <v>332</v>
      </c>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row>
    <row r="113" spans="1:62" ht="15" customHeight="1" x14ac:dyDescent="0.25">
      <c r="A113" s="4" t="s">
        <v>414</v>
      </c>
      <c r="B113" s="13" t="s">
        <v>316</v>
      </c>
      <c r="C113" s="14">
        <v>5.9927549999999998</v>
      </c>
      <c r="D113" s="14">
        <v>6.0319919999999998</v>
      </c>
      <c r="E113" s="14">
        <v>6.2304360000000001</v>
      </c>
      <c r="F113" s="14">
        <v>6.3496639999999998</v>
      </c>
      <c r="G113" s="14">
        <v>6.4917090000000002</v>
      </c>
      <c r="H113" s="14">
        <v>6.7248929999999998</v>
      </c>
      <c r="I113" s="14">
        <v>6.90266</v>
      </c>
      <c r="J113" s="14">
        <v>6.9642099999999996</v>
      </c>
      <c r="K113" s="14">
        <v>7.0245680000000004</v>
      </c>
      <c r="L113" s="14">
        <v>7.0886339999999999</v>
      </c>
      <c r="M113" s="14">
        <v>7.1298389999999996</v>
      </c>
      <c r="N113" s="14">
        <v>7.1719679999999997</v>
      </c>
      <c r="O113" s="14">
        <v>7.2125029999999999</v>
      </c>
      <c r="P113" s="14">
        <v>7.246848</v>
      </c>
      <c r="Q113" s="14">
        <v>7.2542660000000003</v>
      </c>
      <c r="R113" s="14">
        <v>7.2632519999999996</v>
      </c>
      <c r="S113" s="14">
        <v>7.265968</v>
      </c>
      <c r="T113" s="14">
        <v>7.229641</v>
      </c>
      <c r="U113" s="14">
        <v>7.2214910000000003</v>
      </c>
      <c r="V113" s="14">
        <v>7.2338469999999999</v>
      </c>
      <c r="W113" s="14">
        <v>7.2344790000000003</v>
      </c>
      <c r="X113" s="14">
        <v>7.2875629999999996</v>
      </c>
      <c r="Y113" s="14">
        <v>7.2882670000000003</v>
      </c>
      <c r="Z113" s="14">
        <v>7.289288</v>
      </c>
      <c r="AA113" s="14">
        <v>7.2910199999999996</v>
      </c>
      <c r="AB113" s="14">
        <v>7.2761899999999997</v>
      </c>
      <c r="AC113" s="14">
        <v>7.2280550000000003</v>
      </c>
      <c r="AD113" s="14">
        <v>7.2333150000000002</v>
      </c>
      <c r="AE113" s="14">
        <v>7.2400080000000004</v>
      </c>
      <c r="AF113" s="15">
        <v>6.7840000000000001E-3</v>
      </c>
    </row>
    <row r="114" spans="1:62" ht="15" customHeight="1" x14ac:dyDescent="0.25">
      <c r="A114" s="4" t="s">
        <v>415</v>
      </c>
      <c r="B114" s="13" t="s">
        <v>318</v>
      </c>
      <c r="C114" s="14">
        <v>5.3028950000000004</v>
      </c>
      <c r="D114" s="14">
        <v>5.3129179999999998</v>
      </c>
      <c r="E114" s="14">
        <v>5.3294329999999999</v>
      </c>
      <c r="F114" s="14">
        <v>5.3919499999999996</v>
      </c>
      <c r="G114" s="14">
        <v>5.4080709999999996</v>
      </c>
      <c r="H114" s="14">
        <v>5.4205410000000001</v>
      </c>
      <c r="I114" s="14">
        <v>5.4369319999999997</v>
      </c>
      <c r="J114" s="14">
        <v>5.4343579999999996</v>
      </c>
      <c r="K114" s="14">
        <v>5.4378409999999997</v>
      </c>
      <c r="L114" s="14">
        <v>5.4414210000000001</v>
      </c>
      <c r="M114" s="14">
        <v>5.4402520000000001</v>
      </c>
      <c r="N114" s="14">
        <v>5.4396959999999996</v>
      </c>
      <c r="O114" s="14">
        <v>5.4395290000000003</v>
      </c>
      <c r="P114" s="14">
        <v>5.4396089999999999</v>
      </c>
      <c r="Q114" s="14">
        <v>5.4398249999999999</v>
      </c>
      <c r="R114" s="14">
        <v>5.4400760000000004</v>
      </c>
      <c r="S114" s="14">
        <v>5.4403040000000003</v>
      </c>
      <c r="T114" s="14">
        <v>5.4401479999999998</v>
      </c>
      <c r="U114" s="14">
        <v>5.442088</v>
      </c>
      <c r="V114" s="14">
        <v>5.451028</v>
      </c>
      <c r="W114" s="14">
        <v>5.4637460000000004</v>
      </c>
      <c r="X114" s="14">
        <v>5.4637859999999998</v>
      </c>
      <c r="Y114" s="14">
        <v>5.4637349999999998</v>
      </c>
      <c r="Z114" s="14">
        <v>5.473757</v>
      </c>
      <c r="AA114" s="14">
        <v>5.4787949999999999</v>
      </c>
      <c r="AB114" s="14">
        <v>5.4858880000000001</v>
      </c>
      <c r="AC114" s="14">
        <v>5.4952870000000003</v>
      </c>
      <c r="AD114" s="14">
        <v>5.5071919999999999</v>
      </c>
      <c r="AE114" s="14">
        <v>5.5213979999999996</v>
      </c>
      <c r="AF114" s="15">
        <v>1.4270000000000001E-3</v>
      </c>
    </row>
    <row r="115" spans="1:62" ht="15" customHeight="1" x14ac:dyDescent="0.25">
      <c r="A115" s="4" t="s">
        <v>416</v>
      </c>
      <c r="B115" s="13" t="s">
        <v>320</v>
      </c>
      <c r="C115" s="14">
        <v>5.3790480000000001</v>
      </c>
      <c r="D115" s="14">
        <v>5.3891030000000004</v>
      </c>
      <c r="E115" s="14">
        <v>5.4061690000000002</v>
      </c>
      <c r="F115" s="14">
        <v>5.4267969999999996</v>
      </c>
      <c r="G115" s="14">
        <v>5.4501410000000003</v>
      </c>
      <c r="H115" s="14">
        <v>5.5283329999999999</v>
      </c>
      <c r="I115" s="14">
        <v>5.5585310000000003</v>
      </c>
      <c r="J115" s="14">
        <v>5.5616099999999999</v>
      </c>
      <c r="K115" s="14">
        <v>5.5660540000000003</v>
      </c>
      <c r="L115" s="14">
        <v>5.5698480000000004</v>
      </c>
      <c r="M115" s="14">
        <v>5.5679559999999997</v>
      </c>
      <c r="N115" s="14">
        <v>5.566338</v>
      </c>
      <c r="O115" s="14">
        <v>5.5649620000000004</v>
      </c>
      <c r="P115" s="14">
        <v>5.5637309999999998</v>
      </c>
      <c r="Q115" s="14">
        <v>5.5625460000000002</v>
      </c>
      <c r="R115" s="14">
        <v>5.5613349999999997</v>
      </c>
      <c r="S115" s="14">
        <v>5.5600759999999996</v>
      </c>
      <c r="T115" s="14">
        <v>5.558745</v>
      </c>
      <c r="U115" s="14">
        <v>5.5573499999999996</v>
      </c>
      <c r="V115" s="14">
        <v>5.5559120000000002</v>
      </c>
      <c r="W115" s="14">
        <v>5.5544320000000003</v>
      </c>
      <c r="X115" s="14">
        <v>5.5528430000000002</v>
      </c>
      <c r="Y115" s="14">
        <v>5.5511290000000004</v>
      </c>
      <c r="Z115" s="14">
        <v>5.5597519999999996</v>
      </c>
      <c r="AA115" s="14">
        <v>5.5628320000000002</v>
      </c>
      <c r="AB115" s="14">
        <v>5.5678229999999997</v>
      </c>
      <c r="AC115" s="14">
        <v>5.5751920000000004</v>
      </c>
      <c r="AD115" s="14">
        <v>5.5853099999999998</v>
      </c>
      <c r="AE115" s="14">
        <v>5.5982649999999996</v>
      </c>
      <c r="AF115" s="15">
        <v>1.4109999999999999E-3</v>
      </c>
    </row>
    <row r="116" spans="1:62" ht="15" customHeight="1" x14ac:dyDescent="0.25">
      <c r="A116" s="4" t="s">
        <v>417</v>
      </c>
      <c r="B116" s="13" t="s">
        <v>322</v>
      </c>
      <c r="C116" s="14">
        <v>5.7782809999999998</v>
      </c>
      <c r="D116" s="14">
        <v>5.8162609999999999</v>
      </c>
      <c r="E116" s="14">
        <v>5.8246520000000004</v>
      </c>
      <c r="F116" s="14">
        <v>5.9252039999999999</v>
      </c>
      <c r="G116" s="14">
        <v>6.0334019999999997</v>
      </c>
      <c r="H116" s="14">
        <v>6.2200110000000004</v>
      </c>
      <c r="I116" s="14">
        <v>6.3530550000000003</v>
      </c>
      <c r="J116" s="14">
        <v>6.393726</v>
      </c>
      <c r="K116" s="14">
        <v>6.4524299999999997</v>
      </c>
      <c r="L116" s="14">
        <v>6.5012650000000001</v>
      </c>
      <c r="M116" s="14">
        <v>6.5390509999999997</v>
      </c>
      <c r="N116" s="14">
        <v>6.578722</v>
      </c>
      <c r="O116" s="14">
        <v>6.6193309999999999</v>
      </c>
      <c r="P116" s="14">
        <v>6.6573659999999997</v>
      </c>
      <c r="Q116" s="14">
        <v>6.6819280000000001</v>
      </c>
      <c r="R116" s="14">
        <v>6.7118380000000002</v>
      </c>
      <c r="S116" s="14">
        <v>6.7371670000000003</v>
      </c>
      <c r="T116" s="14">
        <v>6.7502930000000001</v>
      </c>
      <c r="U116" s="14">
        <v>6.7597829999999997</v>
      </c>
      <c r="V116" s="14">
        <v>6.7674950000000003</v>
      </c>
      <c r="W116" s="14">
        <v>6.7696560000000003</v>
      </c>
      <c r="X116" s="14">
        <v>6.7691379999999999</v>
      </c>
      <c r="Y116" s="14">
        <v>6.7686669999999998</v>
      </c>
      <c r="Z116" s="14">
        <v>6.7682359999999999</v>
      </c>
      <c r="AA116" s="14">
        <v>6.7678390000000004</v>
      </c>
      <c r="AB116" s="14">
        <v>6.7674729999999998</v>
      </c>
      <c r="AC116" s="14">
        <v>6.7671330000000003</v>
      </c>
      <c r="AD116" s="14">
        <v>6.7668179999999998</v>
      </c>
      <c r="AE116" s="14">
        <v>6.7665240000000004</v>
      </c>
      <c r="AF116" s="15">
        <v>5.6210000000000001E-3</v>
      </c>
    </row>
    <row r="117" spans="1:62" ht="15" customHeight="1" x14ac:dyDescent="0.25">
      <c r="A117" s="4" t="s">
        <v>418</v>
      </c>
      <c r="B117" s="13" t="s">
        <v>382</v>
      </c>
      <c r="C117" s="14">
        <v>5.9839229999999999</v>
      </c>
      <c r="D117" s="14">
        <v>6.0210790000000003</v>
      </c>
      <c r="E117" s="14">
        <v>6.2164599999999997</v>
      </c>
      <c r="F117" s="14">
        <v>6.3365929999999997</v>
      </c>
      <c r="G117" s="14">
        <v>6.4774529999999997</v>
      </c>
      <c r="H117" s="14">
        <v>6.7074509999999998</v>
      </c>
      <c r="I117" s="14">
        <v>6.8825969999999996</v>
      </c>
      <c r="J117" s="14">
        <v>6.9430059999999996</v>
      </c>
      <c r="K117" s="14">
        <v>7.0023710000000001</v>
      </c>
      <c r="L117" s="14">
        <v>7.0653139999999999</v>
      </c>
      <c r="M117" s="14">
        <v>7.1056889999999999</v>
      </c>
      <c r="N117" s="14">
        <v>7.1469769999999997</v>
      </c>
      <c r="O117" s="14">
        <v>7.1865620000000003</v>
      </c>
      <c r="P117" s="14">
        <v>7.2202130000000002</v>
      </c>
      <c r="Q117" s="14">
        <v>7.2274390000000004</v>
      </c>
      <c r="R117" s="14">
        <v>7.2345430000000004</v>
      </c>
      <c r="S117" s="14">
        <v>7.2372199999999998</v>
      </c>
      <c r="T117" s="14">
        <v>7.2004809999999999</v>
      </c>
      <c r="U117" s="14">
        <v>7.1897760000000002</v>
      </c>
      <c r="V117" s="14">
        <v>7.2008570000000001</v>
      </c>
      <c r="W117" s="14">
        <v>7.1952069999999999</v>
      </c>
      <c r="X117" s="14">
        <v>7.2416729999999996</v>
      </c>
      <c r="Y117" s="14">
        <v>7.2366190000000001</v>
      </c>
      <c r="Z117" s="14">
        <v>7.230448</v>
      </c>
      <c r="AA117" s="14">
        <v>7.2248669999999997</v>
      </c>
      <c r="AB117" s="14">
        <v>7.1858500000000003</v>
      </c>
      <c r="AC117" s="14">
        <v>7.1353790000000004</v>
      </c>
      <c r="AD117" s="14">
        <v>7.1311530000000003</v>
      </c>
      <c r="AE117" s="14">
        <v>7.1290969999999998</v>
      </c>
      <c r="AF117" s="15">
        <v>6.2760000000000003E-3</v>
      </c>
    </row>
    <row r="118" spans="1:62" ht="15" customHeight="1" x14ac:dyDescent="0.25">
      <c r="A118" s="4" t="s">
        <v>419</v>
      </c>
      <c r="B118" s="13" t="s">
        <v>384</v>
      </c>
      <c r="C118" s="14">
        <v>6.6302490000000001</v>
      </c>
      <c r="D118" s="14">
        <v>6.688453</v>
      </c>
      <c r="E118" s="14">
        <v>6.921888</v>
      </c>
      <c r="F118" s="14">
        <v>7.0347200000000001</v>
      </c>
      <c r="G118" s="14">
        <v>7.1609020000000001</v>
      </c>
      <c r="H118" s="14">
        <v>7.4225060000000003</v>
      </c>
      <c r="I118" s="14">
        <v>7.5966930000000001</v>
      </c>
      <c r="J118" s="14">
        <v>7.6339550000000003</v>
      </c>
      <c r="K118" s="14">
        <v>7.6728889999999996</v>
      </c>
      <c r="L118" s="14">
        <v>7.7260049999999998</v>
      </c>
      <c r="M118" s="14">
        <v>7.7580220000000004</v>
      </c>
      <c r="N118" s="14">
        <v>7.7959360000000002</v>
      </c>
      <c r="O118" s="14">
        <v>7.8242269999999996</v>
      </c>
      <c r="P118" s="14">
        <v>7.8582219999999996</v>
      </c>
      <c r="Q118" s="14">
        <v>7.870438</v>
      </c>
      <c r="R118" s="14">
        <v>7.8818780000000004</v>
      </c>
      <c r="S118" s="14">
        <v>7.8873329999999999</v>
      </c>
      <c r="T118" s="14">
        <v>7.8538490000000003</v>
      </c>
      <c r="U118" s="14">
        <v>7.8380530000000004</v>
      </c>
      <c r="V118" s="14">
        <v>7.841418</v>
      </c>
      <c r="W118" s="14">
        <v>7.8326969999999996</v>
      </c>
      <c r="X118" s="14">
        <v>7.8662749999999999</v>
      </c>
      <c r="Y118" s="14">
        <v>7.8552689999999998</v>
      </c>
      <c r="Z118" s="14">
        <v>7.8451240000000002</v>
      </c>
      <c r="AA118" s="14">
        <v>7.8345599999999997</v>
      </c>
      <c r="AB118" s="14">
        <v>7.7948810000000002</v>
      </c>
      <c r="AC118" s="14">
        <v>7.7470780000000001</v>
      </c>
      <c r="AD118" s="14">
        <v>7.7403769999999996</v>
      </c>
      <c r="AE118" s="14">
        <v>7.7353480000000001</v>
      </c>
      <c r="AF118" s="15">
        <v>5.4000000000000003E-3</v>
      </c>
    </row>
    <row r="120" spans="1:62" ht="15" customHeight="1" x14ac:dyDescent="0.25">
      <c r="B120" s="10" t="s">
        <v>420</v>
      </c>
    </row>
    <row r="121" spans="1:62" ht="15" customHeight="1" x14ac:dyDescent="0.25">
      <c r="B121" s="10" t="s">
        <v>314</v>
      </c>
    </row>
    <row r="122" spans="1:62" ht="15" customHeight="1" x14ac:dyDescent="0.25">
      <c r="A122" s="4" t="s">
        <v>421</v>
      </c>
      <c r="B122" s="13" t="s">
        <v>316</v>
      </c>
      <c r="C122" s="17">
        <v>85.012</v>
      </c>
      <c r="D122" s="17">
        <v>90.421000000000006</v>
      </c>
      <c r="E122" s="17">
        <v>113.99</v>
      </c>
      <c r="F122" s="17">
        <v>124.96000000000001</v>
      </c>
      <c r="G122" s="17">
        <v>127.16900000000001</v>
      </c>
      <c r="H122" s="17">
        <v>127.95699999999999</v>
      </c>
      <c r="I122" s="17">
        <v>129.08700000000002</v>
      </c>
      <c r="J122" s="17">
        <v>127.52800000000001</v>
      </c>
      <c r="K122" s="17">
        <v>127.17100000000001</v>
      </c>
      <c r="L122" s="17">
        <v>125.90599999999999</v>
      </c>
      <c r="M122" s="17">
        <v>125.523</v>
      </c>
      <c r="N122" s="17">
        <v>125.998</v>
      </c>
      <c r="O122" s="17">
        <v>127.51199999999999</v>
      </c>
      <c r="P122" s="17">
        <v>130.56200000000001</v>
      </c>
      <c r="Q122" s="17">
        <v>133.316</v>
      </c>
      <c r="R122" s="17">
        <v>136.18299999999999</v>
      </c>
      <c r="S122" s="17">
        <v>138.49800000000002</v>
      </c>
      <c r="T122" s="17">
        <v>140.185</v>
      </c>
      <c r="U122" s="17">
        <v>141.38899999999998</v>
      </c>
      <c r="V122" s="17">
        <v>142.31800000000001</v>
      </c>
      <c r="W122" s="17">
        <v>143.80799999999999</v>
      </c>
      <c r="X122" s="17">
        <v>145.43700000000001</v>
      </c>
      <c r="Y122" s="17">
        <v>147.79</v>
      </c>
      <c r="Z122" s="17">
        <v>149.667</v>
      </c>
      <c r="AA122" s="17">
        <v>152.34399999999999</v>
      </c>
      <c r="AB122" s="17">
        <v>154.58500000000001</v>
      </c>
      <c r="AC122" s="17">
        <v>157.11000000000001</v>
      </c>
      <c r="AD122" s="17">
        <v>159.45999999999998</v>
      </c>
      <c r="AE122" s="17">
        <v>161.79599999999999</v>
      </c>
      <c r="AF122" s="15">
        <v>2.1784000000000001E-2</v>
      </c>
      <c r="AH122">
        <f>+C122*1000</f>
        <v>85012</v>
      </c>
      <c r="AI122">
        <f t="shared" ref="AI122:AX139" si="0">+D122*1000</f>
        <v>90421</v>
      </c>
      <c r="AJ122">
        <f t="shared" si="0"/>
        <v>113990</v>
      </c>
      <c r="AK122">
        <f t="shared" si="0"/>
        <v>124960.00000000001</v>
      </c>
      <c r="AL122">
        <f t="shared" si="0"/>
        <v>127169.00000000001</v>
      </c>
      <c r="AM122">
        <f t="shared" si="0"/>
        <v>127957</v>
      </c>
      <c r="AN122">
        <f t="shared" si="0"/>
        <v>129087.00000000001</v>
      </c>
      <c r="AO122">
        <f t="shared" si="0"/>
        <v>127528</v>
      </c>
      <c r="AP122">
        <f t="shared" si="0"/>
        <v>127171</v>
      </c>
      <c r="AQ122">
        <f t="shared" si="0"/>
        <v>125905.99999999999</v>
      </c>
      <c r="AR122">
        <f t="shared" si="0"/>
        <v>125523</v>
      </c>
      <c r="AS122">
        <f t="shared" si="0"/>
        <v>125998</v>
      </c>
      <c r="AT122">
        <f t="shared" si="0"/>
        <v>127511.99999999999</v>
      </c>
      <c r="AU122">
        <f t="shared" si="0"/>
        <v>130562.00000000001</v>
      </c>
      <c r="AV122">
        <f t="shared" si="0"/>
        <v>133316</v>
      </c>
      <c r="AW122">
        <f t="shared" si="0"/>
        <v>136183</v>
      </c>
      <c r="AX122">
        <f t="shared" si="0"/>
        <v>138498.00000000003</v>
      </c>
      <c r="AY122">
        <f t="shared" ref="AY122:BJ139" si="1">+T122*1000</f>
        <v>140185</v>
      </c>
      <c r="AZ122">
        <f t="shared" si="1"/>
        <v>141388.99999999997</v>
      </c>
      <c r="BA122">
        <f t="shared" si="1"/>
        <v>142318</v>
      </c>
      <c r="BB122">
        <f t="shared" si="1"/>
        <v>143808</v>
      </c>
      <c r="BC122">
        <f t="shared" si="1"/>
        <v>145437</v>
      </c>
      <c r="BD122">
        <f t="shared" si="1"/>
        <v>147790</v>
      </c>
      <c r="BE122">
        <f t="shared" si="1"/>
        <v>149667</v>
      </c>
      <c r="BF122">
        <f t="shared" si="1"/>
        <v>152344</v>
      </c>
      <c r="BG122">
        <f t="shared" si="1"/>
        <v>154585</v>
      </c>
      <c r="BH122">
        <f t="shared" si="1"/>
        <v>157110</v>
      </c>
      <c r="BI122">
        <f t="shared" si="1"/>
        <v>159459.99999999997</v>
      </c>
      <c r="BJ122">
        <f t="shared" si="1"/>
        <v>161796</v>
      </c>
    </row>
    <row r="123" spans="1:62" ht="15" customHeight="1" x14ac:dyDescent="0.25">
      <c r="A123" s="4" t="s">
        <v>422</v>
      </c>
      <c r="B123" s="13" t="s">
        <v>318</v>
      </c>
      <c r="C123" s="17">
        <v>33.628999999999998</v>
      </c>
      <c r="D123" s="17">
        <v>35.284999999999997</v>
      </c>
      <c r="E123" s="17">
        <v>43.92</v>
      </c>
      <c r="F123" s="17">
        <v>47.576999999999998</v>
      </c>
      <c r="G123" s="17">
        <v>47.884999999999998</v>
      </c>
      <c r="H123" s="17">
        <v>47.690999999999995</v>
      </c>
      <c r="I123" s="17">
        <v>47.667000000000002</v>
      </c>
      <c r="J123" s="17">
        <v>46.686</v>
      </c>
      <c r="K123" s="17">
        <v>46.184999999999995</v>
      </c>
      <c r="L123" s="17">
        <v>45.39</v>
      </c>
      <c r="M123" s="17">
        <v>44.945999999999998</v>
      </c>
      <c r="N123" s="17">
        <v>44.833999999999996</v>
      </c>
      <c r="O123" s="17">
        <v>45.11</v>
      </c>
      <c r="P123" s="17">
        <v>45.942</v>
      </c>
      <c r="Q123" s="17">
        <v>46.677999999999997</v>
      </c>
      <c r="R123" s="17">
        <v>47.463999999999999</v>
      </c>
      <c r="S123" s="17">
        <v>48.065999999999995</v>
      </c>
      <c r="T123" s="17">
        <v>48.460999999999999</v>
      </c>
      <c r="U123" s="17">
        <v>48.7</v>
      </c>
      <c r="V123" s="17">
        <v>48.855999999999995</v>
      </c>
      <c r="W123" s="17">
        <v>49.215000000000003</v>
      </c>
      <c r="X123" s="17">
        <v>49.687000000000005</v>
      </c>
      <c r="Y123" s="17">
        <v>50.381</v>
      </c>
      <c r="Z123" s="17">
        <v>51.054000000000002</v>
      </c>
      <c r="AA123" s="17">
        <v>51.852000000000004</v>
      </c>
      <c r="AB123" s="17">
        <v>52.570999999999998</v>
      </c>
      <c r="AC123" s="17">
        <v>53.330000000000005</v>
      </c>
      <c r="AD123" s="17">
        <v>54.033999999999999</v>
      </c>
      <c r="AE123" s="17">
        <v>54.737000000000002</v>
      </c>
      <c r="AF123" s="15">
        <v>1.6395E-2</v>
      </c>
      <c r="AH123">
        <f t="shared" ref="AH123:AW139" si="2">+C123*1000</f>
        <v>33629</v>
      </c>
      <c r="AI123">
        <f t="shared" si="0"/>
        <v>35285</v>
      </c>
      <c r="AJ123">
        <f t="shared" si="0"/>
        <v>43920</v>
      </c>
      <c r="AK123">
        <f t="shared" si="0"/>
        <v>47577</v>
      </c>
      <c r="AL123">
        <f t="shared" si="0"/>
        <v>47885</v>
      </c>
      <c r="AM123">
        <f t="shared" si="0"/>
        <v>47690.999999999993</v>
      </c>
      <c r="AN123">
        <f t="shared" si="0"/>
        <v>47667</v>
      </c>
      <c r="AO123">
        <f t="shared" si="0"/>
        <v>46686</v>
      </c>
      <c r="AP123">
        <f t="shared" si="0"/>
        <v>46184.999999999993</v>
      </c>
      <c r="AQ123">
        <f t="shared" si="0"/>
        <v>45390</v>
      </c>
      <c r="AR123">
        <f t="shared" si="0"/>
        <v>44946</v>
      </c>
      <c r="AS123">
        <f t="shared" si="0"/>
        <v>44833.999999999993</v>
      </c>
      <c r="AT123">
        <f t="shared" si="0"/>
        <v>45110</v>
      </c>
      <c r="AU123">
        <f t="shared" si="0"/>
        <v>45942</v>
      </c>
      <c r="AV123">
        <f t="shared" si="0"/>
        <v>46678</v>
      </c>
      <c r="AW123">
        <f t="shared" si="0"/>
        <v>47464</v>
      </c>
      <c r="AX123">
        <f t="shared" si="0"/>
        <v>48065.999999999993</v>
      </c>
      <c r="AY123">
        <f t="shared" si="1"/>
        <v>48461</v>
      </c>
      <c r="AZ123">
        <f t="shared" si="1"/>
        <v>48700</v>
      </c>
      <c r="BA123">
        <f t="shared" si="1"/>
        <v>48855.999999999993</v>
      </c>
      <c r="BB123">
        <f t="shared" si="1"/>
        <v>49215</v>
      </c>
      <c r="BC123">
        <f t="shared" si="1"/>
        <v>49687.000000000007</v>
      </c>
      <c r="BD123">
        <f t="shared" si="1"/>
        <v>50381</v>
      </c>
      <c r="BE123">
        <f t="shared" si="1"/>
        <v>51054</v>
      </c>
      <c r="BF123">
        <f t="shared" si="1"/>
        <v>51852.000000000007</v>
      </c>
      <c r="BG123">
        <f t="shared" si="1"/>
        <v>52571</v>
      </c>
      <c r="BH123">
        <f t="shared" si="1"/>
        <v>53330.000000000007</v>
      </c>
      <c r="BI123">
        <f t="shared" si="1"/>
        <v>54034</v>
      </c>
      <c r="BJ123">
        <f t="shared" si="1"/>
        <v>54737</v>
      </c>
    </row>
    <row r="124" spans="1:62" ht="15" customHeight="1" x14ac:dyDescent="0.25">
      <c r="A124" s="4" t="s">
        <v>423</v>
      </c>
      <c r="B124" s="13" t="s">
        <v>320</v>
      </c>
      <c r="C124" s="17">
        <v>0.96399999999999997</v>
      </c>
      <c r="D124" s="17">
        <v>1.194</v>
      </c>
      <c r="E124" s="17">
        <v>1.5839999999999999</v>
      </c>
      <c r="F124" s="17">
        <v>1.667</v>
      </c>
      <c r="G124" s="17">
        <v>1.593</v>
      </c>
      <c r="H124" s="17">
        <v>1.51</v>
      </c>
      <c r="I124" s="17">
        <v>1.6360000000000001</v>
      </c>
      <c r="J124" s="17">
        <v>1.6910000000000001</v>
      </c>
      <c r="K124" s="17">
        <v>1.7650000000000001</v>
      </c>
      <c r="L124" s="17">
        <v>1.85</v>
      </c>
      <c r="M124" s="17">
        <v>1.9589999999999999</v>
      </c>
      <c r="N124" s="17">
        <v>2.0750000000000002</v>
      </c>
      <c r="O124" s="17">
        <v>2.2039999999999997</v>
      </c>
      <c r="P124" s="17">
        <v>2.3579999999999997</v>
      </c>
      <c r="Q124" s="17">
        <v>2.496</v>
      </c>
      <c r="R124" s="17">
        <v>2.6350000000000002</v>
      </c>
      <c r="S124" s="17">
        <v>2.7610000000000001</v>
      </c>
      <c r="T124" s="17">
        <v>2.8719999999999999</v>
      </c>
      <c r="U124" s="17">
        <v>2.9659999999999997</v>
      </c>
      <c r="V124" s="17">
        <v>3.0489999999999999</v>
      </c>
      <c r="W124" s="17">
        <v>3.1380000000000003</v>
      </c>
      <c r="X124" s="17">
        <v>3.238</v>
      </c>
      <c r="Y124" s="17">
        <v>3.3330000000000002</v>
      </c>
      <c r="Z124" s="17">
        <v>3.4630000000000001</v>
      </c>
      <c r="AA124" s="17">
        <v>3.593</v>
      </c>
      <c r="AB124" s="17">
        <v>3.7239999999999998</v>
      </c>
      <c r="AC124" s="17">
        <v>3.8620000000000001</v>
      </c>
      <c r="AD124" s="17">
        <v>3.9960000000000004</v>
      </c>
      <c r="AE124" s="17">
        <v>4.1239999999999997</v>
      </c>
      <c r="AF124" s="15">
        <v>4.6963999999999999E-2</v>
      </c>
      <c r="AH124">
        <f t="shared" si="2"/>
        <v>964</v>
      </c>
      <c r="AI124">
        <f t="shared" si="0"/>
        <v>1194</v>
      </c>
      <c r="AJ124">
        <f t="shared" si="0"/>
        <v>1583.9999999999998</v>
      </c>
      <c r="AK124">
        <f t="shared" si="0"/>
        <v>1667</v>
      </c>
      <c r="AL124">
        <f t="shared" si="0"/>
        <v>1593</v>
      </c>
      <c r="AM124">
        <f t="shared" si="0"/>
        <v>1510</v>
      </c>
      <c r="AN124">
        <f t="shared" si="0"/>
        <v>1636.0000000000002</v>
      </c>
      <c r="AO124">
        <f t="shared" si="0"/>
        <v>1691</v>
      </c>
      <c r="AP124">
        <f t="shared" si="0"/>
        <v>1765.0000000000002</v>
      </c>
      <c r="AQ124">
        <f t="shared" si="0"/>
        <v>1850</v>
      </c>
      <c r="AR124">
        <f t="shared" si="0"/>
        <v>1958.9999999999998</v>
      </c>
      <c r="AS124">
        <f t="shared" si="0"/>
        <v>2075</v>
      </c>
      <c r="AT124">
        <f t="shared" si="0"/>
        <v>2203.9999999999995</v>
      </c>
      <c r="AU124">
        <f t="shared" si="0"/>
        <v>2357.9999999999995</v>
      </c>
      <c r="AV124">
        <f t="shared" si="0"/>
        <v>2496</v>
      </c>
      <c r="AW124">
        <f t="shared" si="0"/>
        <v>2635.0000000000005</v>
      </c>
      <c r="AX124">
        <f t="shared" si="0"/>
        <v>2761</v>
      </c>
      <c r="AY124">
        <f t="shared" si="1"/>
        <v>2872</v>
      </c>
      <c r="AZ124">
        <f t="shared" si="1"/>
        <v>2965.9999999999995</v>
      </c>
      <c r="BA124">
        <f t="shared" si="1"/>
        <v>3049</v>
      </c>
      <c r="BB124">
        <f t="shared" si="1"/>
        <v>3138.0000000000005</v>
      </c>
      <c r="BC124">
        <f t="shared" si="1"/>
        <v>3238</v>
      </c>
      <c r="BD124">
        <f t="shared" si="1"/>
        <v>3333</v>
      </c>
      <c r="BE124">
        <f t="shared" si="1"/>
        <v>3463</v>
      </c>
      <c r="BF124">
        <f t="shared" si="1"/>
        <v>3593</v>
      </c>
      <c r="BG124">
        <f t="shared" si="1"/>
        <v>3723.9999999999995</v>
      </c>
      <c r="BH124">
        <f t="shared" si="1"/>
        <v>3862</v>
      </c>
      <c r="BI124">
        <f t="shared" si="1"/>
        <v>3996.0000000000005</v>
      </c>
      <c r="BJ124">
        <f t="shared" si="1"/>
        <v>4124</v>
      </c>
    </row>
    <row r="125" spans="1:62" ht="15" customHeight="1" x14ac:dyDescent="0.25">
      <c r="A125" s="4" t="s">
        <v>424</v>
      </c>
      <c r="B125" s="13" t="s">
        <v>322</v>
      </c>
      <c r="C125" s="17">
        <v>6.0000000000000005E-2</v>
      </c>
      <c r="D125" s="17">
        <v>6.3E-2</v>
      </c>
      <c r="E125" s="17">
        <v>0.08</v>
      </c>
      <c r="F125" s="17">
        <v>8.6999999999999994E-2</v>
      </c>
      <c r="G125" s="17">
        <v>8.7999999999999995E-2</v>
      </c>
      <c r="H125" s="17">
        <v>8.8999999999999996E-2</v>
      </c>
      <c r="I125" s="17">
        <v>8.8999999999999996E-2</v>
      </c>
      <c r="J125" s="17">
        <v>8.7999999999999995E-2</v>
      </c>
      <c r="K125" s="17">
        <v>8.7999999999999995E-2</v>
      </c>
      <c r="L125" s="17">
        <v>8.6999999999999994E-2</v>
      </c>
      <c r="M125" s="17">
        <v>8.6000000000000007E-2</v>
      </c>
      <c r="N125" s="17">
        <v>8.6000000000000007E-2</v>
      </c>
      <c r="O125" s="17">
        <v>8.6999999999999994E-2</v>
      </c>
      <c r="P125" s="17">
        <v>8.8999999999999996E-2</v>
      </c>
      <c r="Q125" s="17">
        <v>9.0999999999999998E-2</v>
      </c>
      <c r="R125" s="17">
        <v>9.2999999999999999E-2</v>
      </c>
      <c r="S125" s="17">
        <v>9.5000000000000001E-2</v>
      </c>
      <c r="T125" s="17">
        <v>9.6000000000000002E-2</v>
      </c>
      <c r="U125" s="17">
        <v>9.7000000000000003E-2</v>
      </c>
      <c r="V125" s="17">
        <v>9.7000000000000003E-2</v>
      </c>
      <c r="W125" s="17">
        <v>9.8000000000000004E-2</v>
      </c>
      <c r="X125" s="17">
        <v>0.38800000000000001</v>
      </c>
      <c r="Y125" s="17">
        <v>0.51900000000000002</v>
      </c>
      <c r="Z125" s="17">
        <v>1.3149999999999999</v>
      </c>
      <c r="AA125" s="17">
        <v>1.349</v>
      </c>
      <c r="AB125" s="17">
        <v>1.6919999999999999</v>
      </c>
      <c r="AC125" s="17">
        <v>1.73</v>
      </c>
      <c r="AD125" s="17">
        <v>1.764</v>
      </c>
      <c r="AE125" s="17">
        <v>1.794</v>
      </c>
      <c r="AF125" s="15">
        <v>0.13173199999999999</v>
      </c>
      <c r="AH125">
        <f t="shared" si="2"/>
        <v>60.000000000000007</v>
      </c>
      <c r="AI125">
        <f t="shared" si="0"/>
        <v>63</v>
      </c>
      <c r="AJ125">
        <f t="shared" si="0"/>
        <v>80</v>
      </c>
      <c r="AK125">
        <f t="shared" si="0"/>
        <v>87</v>
      </c>
      <c r="AL125">
        <f t="shared" si="0"/>
        <v>88</v>
      </c>
      <c r="AM125">
        <f t="shared" si="0"/>
        <v>89</v>
      </c>
      <c r="AN125">
        <f t="shared" si="0"/>
        <v>89</v>
      </c>
      <c r="AO125">
        <f t="shared" si="0"/>
        <v>88</v>
      </c>
      <c r="AP125">
        <f t="shared" si="0"/>
        <v>88</v>
      </c>
      <c r="AQ125">
        <f t="shared" si="0"/>
        <v>87</v>
      </c>
      <c r="AR125">
        <f t="shared" si="0"/>
        <v>86</v>
      </c>
      <c r="AS125">
        <f t="shared" si="0"/>
        <v>86</v>
      </c>
      <c r="AT125">
        <f t="shared" si="0"/>
        <v>87</v>
      </c>
      <c r="AU125">
        <f t="shared" si="0"/>
        <v>89</v>
      </c>
      <c r="AV125">
        <f t="shared" si="0"/>
        <v>91</v>
      </c>
      <c r="AW125">
        <f t="shared" si="0"/>
        <v>93</v>
      </c>
      <c r="AX125">
        <f t="shared" si="0"/>
        <v>95</v>
      </c>
      <c r="AY125">
        <f t="shared" si="1"/>
        <v>96</v>
      </c>
      <c r="AZ125">
        <f t="shared" si="1"/>
        <v>97</v>
      </c>
      <c r="BA125">
        <f t="shared" si="1"/>
        <v>97</v>
      </c>
      <c r="BB125">
        <f t="shared" si="1"/>
        <v>98</v>
      </c>
      <c r="BC125">
        <f t="shared" si="1"/>
        <v>388</v>
      </c>
      <c r="BD125">
        <f t="shared" si="1"/>
        <v>519</v>
      </c>
      <c r="BE125">
        <f t="shared" si="1"/>
        <v>1315</v>
      </c>
      <c r="BF125">
        <f t="shared" si="1"/>
        <v>1349</v>
      </c>
      <c r="BG125">
        <f t="shared" si="1"/>
        <v>1692</v>
      </c>
      <c r="BH125">
        <f t="shared" si="1"/>
        <v>1730</v>
      </c>
      <c r="BI125">
        <f t="shared" si="1"/>
        <v>1764</v>
      </c>
      <c r="BJ125">
        <f t="shared" si="1"/>
        <v>1794</v>
      </c>
    </row>
    <row r="126" spans="1:62" ht="15" customHeight="1" x14ac:dyDescent="0.25">
      <c r="A126" s="4" t="s">
        <v>425</v>
      </c>
      <c r="B126" s="13" t="s">
        <v>324</v>
      </c>
      <c r="C126" s="17">
        <v>119.66499999999999</v>
      </c>
      <c r="D126" s="17">
        <v>126.964</v>
      </c>
      <c r="E126" s="17">
        <v>159.57399999999998</v>
      </c>
      <c r="F126" s="17">
        <v>174.291</v>
      </c>
      <c r="G126" s="17">
        <v>176.73500000000001</v>
      </c>
      <c r="H126" s="17">
        <v>177.24599999999998</v>
      </c>
      <c r="I126" s="17">
        <v>178.47899999999998</v>
      </c>
      <c r="J126" s="17">
        <v>175.99300000000002</v>
      </c>
      <c r="K126" s="17">
        <v>175.208</v>
      </c>
      <c r="L126" s="17">
        <v>173.232</v>
      </c>
      <c r="M126" s="17">
        <v>172.51400000000001</v>
      </c>
      <c r="N126" s="17">
        <v>172.99299999999999</v>
      </c>
      <c r="O126" s="17">
        <v>174.91300000000001</v>
      </c>
      <c r="P126" s="17">
        <v>178.95099999999999</v>
      </c>
      <c r="Q126" s="17">
        <v>182.58199999999999</v>
      </c>
      <c r="R126" s="17">
        <v>186.37599999999998</v>
      </c>
      <c r="S126" s="17">
        <v>189.42000000000002</v>
      </c>
      <c r="T126" s="17">
        <v>191.614</v>
      </c>
      <c r="U126" s="17">
        <v>193.15199999999999</v>
      </c>
      <c r="V126" s="17">
        <v>194.31899999999999</v>
      </c>
      <c r="W126" s="17">
        <v>196.25799999999998</v>
      </c>
      <c r="X126" s="17">
        <v>198.75</v>
      </c>
      <c r="Y126" s="17">
        <v>202.023</v>
      </c>
      <c r="Z126" s="17">
        <v>205.49799999999999</v>
      </c>
      <c r="AA126" s="17">
        <v>209.13899999999998</v>
      </c>
      <c r="AB126" s="17">
        <v>212.572</v>
      </c>
      <c r="AC126" s="17">
        <v>216.03200000000001</v>
      </c>
      <c r="AD126" s="17">
        <v>219.25399999999999</v>
      </c>
      <c r="AE126" s="17">
        <v>222.45100000000002</v>
      </c>
      <c r="AF126" s="15">
        <v>2.0988E-2</v>
      </c>
      <c r="AH126">
        <f t="shared" si="2"/>
        <v>119664.99999999999</v>
      </c>
      <c r="AI126">
        <f t="shared" si="0"/>
        <v>126964</v>
      </c>
      <c r="AJ126">
        <f t="shared" si="0"/>
        <v>159573.99999999997</v>
      </c>
      <c r="AK126">
        <f t="shared" si="0"/>
        <v>174291</v>
      </c>
      <c r="AL126">
        <f t="shared" si="0"/>
        <v>176735</v>
      </c>
      <c r="AM126">
        <f t="shared" si="0"/>
        <v>177245.99999999997</v>
      </c>
      <c r="AN126">
        <f t="shared" si="0"/>
        <v>178478.99999999997</v>
      </c>
      <c r="AO126">
        <f t="shared" si="0"/>
        <v>175993.00000000003</v>
      </c>
      <c r="AP126">
        <f t="shared" si="0"/>
        <v>175208</v>
      </c>
      <c r="AQ126">
        <f t="shared" si="0"/>
        <v>173232</v>
      </c>
      <c r="AR126">
        <f t="shared" si="0"/>
        <v>172514</v>
      </c>
      <c r="AS126">
        <f t="shared" si="0"/>
        <v>172993</v>
      </c>
      <c r="AT126">
        <f t="shared" si="0"/>
        <v>174913</v>
      </c>
      <c r="AU126">
        <f t="shared" si="0"/>
        <v>178951</v>
      </c>
      <c r="AV126">
        <f t="shared" si="0"/>
        <v>182582</v>
      </c>
      <c r="AW126">
        <f t="shared" si="0"/>
        <v>186375.99999999997</v>
      </c>
      <c r="AX126">
        <f t="shared" si="0"/>
        <v>189420.00000000003</v>
      </c>
      <c r="AY126">
        <f t="shared" si="1"/>
        <v>191614</v>
      </c>
      <c r="AZ126">
        <f t="shared" si="1"/>
        <v>193152</v>
      </c>
      <c r="BA126">
        <f t="shared" si="1"/>
        <v>194319</v>
      </c>
      <c r="BB126">
        <f t="shared" si="1"/>
        <v>196257.99999999997</v>
      </c>
      <c r="BC126">
        <f t="shared" si="1"/>
        <v>198750</v>
      </c>
      <c r="BD126">
        <f t="shared" si="1"/>
        <v>202023</v>
      </c>
      <c r="BE126">
        <f t="shared" si="1"/>
        <v>205498</v>
      </c>
      <c r="BF126">
        <f t="shared" si="1"/>
        <v>209138.99999999997</v>
      </c>
      <c r="BG126">
        <f t="shared" si="1"/>
        <v>212572</v>
      </c>
      <c r="BH126">
        <f t="shared" si="1"/>
        <v>216032</v>
      </c>
      <c r="BI126">
        <f t="shared" si="1"/>
        <v>219254</v>
      </c>
      <c r="BJ126">
        <f t="shared" si="1"/>
        <v>222451.00000000003</v>
      </c>
    </row>
    <row r="127" spans="1:62" ht="15" customHeight="1" x14ac:dyDescent="0.25">
      <c r="B127" s="10" t="s">
        <v>325</v>
      </c>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H127">
        <f t="shared" si="2"/>
        <v>0</v>
      </c>
      <c r="AI127">
        <f t="shared" si="0"/>
        <v>0</v>
      </c>
      <c r="AJ127">
        <f t="shared" si="0"/>
        <v>0</v>
      </c>
      <c r="AK127">
        <f t="shared" si="0"/>
        <v>0</v>
      </c>
      <c r="AL127">
        <f t="shared" si="0"/>
        <v>0</v>
      </c>
      <c r="AM127">
        <f t="shared" si="0"/>
        <v>0</v>
      </c>
      <c r="AN127">
        <f t="shared" si="0"/>
        <v>0</v>
      </c>
      <c r="AO127">
        <f t="shared" si="0"/>
        <v>0</v>
      </c>
      <c r="AP127">
        <f t="shared" si="0"/>
        <v>0</v>
      </c>
      <c r="AQ127">
        <f t="shared" si="0"/>
        <v>0</v>
      </c>
      <c r="AR127">
        <f t="shared" si="0"/>
        <v>0</v>
      </c>
      <c r="AS127">
        <f t="shared" si="0"/>
        <v>0</v>
      </c>
      <c r="AT127">
        <f t="shared" si="0"/>
        <v>0</v>
      </c>
      <c r="AU127">
        <f t="shared" si="0"/>
        <v>0</v>
      </c>
      <c r="AV127">
        <f t="shared" si="0"/>
        <v>0</v>
      </c>
      <c r="AW127">
        <f t="shared" si="0"/>
        <v>0</v>
      </c>
      <c r="AX127">
        <f t="shared" si="0"/>
        <v>0</v>
      </c>
      <c r="AY127">
        <f t="shared" si="1"/>
        <v>0</v>
      </c>
      <c r="AZ127">
        <f t="shared" si="1"/>
        <v>0</v>
      </c>
      <c r="BA127">
        <f t="shared" si="1"/>
        <v>0</v>
      </c>
      <c r="BB127">
        <f t="shared" si="1"/>
        <v>0</v>
      </c>
      <c r="BC127">
        <f t="shared" si="1"/>
        <v>0</v>
      </c>
      <c r="BD127">
        <f t="shared" si="1"/>
        <v>0</v>
      </c>
      <c r="BE127">
        <f t="shared" si="1"/>
        <v>0</v>
      </c>
      <c r="BF127">
        <f t="shared" si="1"/>
        <v>0</v>
      </c>
      <c r="BG127">
        <f t="shared" si="1"/>
        <v>0</v>
      </c>
      <c r="BH127">
        <f t="shared" si="1"/>
        <v>0</v>
      </c>
      <c r="BI127">
        <f t="shared" si="1"/>
        <v>0</v>
      </c>
      <c r="BJ127">
        <f t="shared" si="1"/>
        <v>0</v>
      </c>
    </row>
    <row r="128" spans="1:62" ht="15" customHeight="1" x14ac:dyDescent="0.25">
      <c r="A128" s="4" t="s">
        <v>426</v>
      </c>
      <c r="B128" s="13" t="s">
        <v>316</v>
      </c>
      <c r="C128" s="17">
        <v>87.481000000000009</v>
      </c>
      <c r="D128" s="17">
        <v>89.802000000000007</v>
      </c>
      <c r="E128" s="17">
        <v>103.46</v>
      </c>
      <c r="F128" s="17">
        <v>116.545</v>
      </c>
      <c r="G128" s="17">
        <v>123.252</v>
      </c>
      <c r="H128" s="17">
        <v>113.459</v>
      </c>
      <c r="I128" s="17">
        <v>114.17700000000001</v>
      </c>
      <c r="J128" s="17">
        <v>118.05799999999999</v>
      </c>
      <c r="K128" s="17">
        <v>123.488</v>
      </c>
      <c r="L128" s="17">
        <v>124.34</v>
      </c>
      <c r="M128" s="17">
        <v>125.60299999999999</v>
      </c>
      <c r="N128" s="17">
        <v>126.313</v>
      </c>
      <c r="O128" s="17">
        <v>130.501</v>
      </c>
      <c r="P128" s="17">
        <v>132.70699999999999</v>
      </c>
      <c r="Q128" s="17">
        <v>134.07</v>
      </c>
      <c r="R128" s="17">
        <v>135.751</v>
      </c>
      <c r="S128" s="17">
        <v>137.55000000000001</v>
      </c>
      <c r="T128" s="17">
        <v>140.31899999999999</v>
      </c>
      <c r="U128" s="17">
        <v>144.179</v>
      </c>
      <c r="V128" s="17">
        <v>147.77100000000002</v>
      </c>
      <c r="W128" s="17">
        <v>151.21299999999999</v>
      </c>
      <c r="X128" s="17">
        <v>155.94900000000001</v>
      </c>
      <c r="Y128" s="17">
        <v>161.596</v>
      </c>
      <c r="Z128" s="17">
        <v>166.68099999999998</v>
      </c>
      <c r="AA128" s="17">
        <v>172.232</v>
      </c>
      <c r="AB128" s="17">
        <v>177.49799999999999</v>
      </c>
      <c r="AC128" s="17">
        <v>182.53700000000001</v>
      </c>
      <c r="AD128" s="17">
        <v>187.03100000000001</v>
      </c>
      <c r="AE128" s="17">
        <v>191.93099999999998</v>
      </c>
      <c r="AF128" s="15">
        <v>2.853E-2</v>
      </c>
      <c r="AH128">
        <f t="shared" si="2"/>
        <v>87481.000000000015</v>
      </c>
      <c r="AI128">
        <f t="shared" si="0"/>
        <v>89802</v>
      </c>
      <c r="AJ128">
        <f t="shared" si="0"/>
        <v>103460</v>
      </c>
      <c r="AK128">
        <f t="shared" si="0"/>
        <v>116545</v>
      </c>
      <c r="AL128">
        <f t="shared" si="0"/>
        <v>123252</v>
      </c>
      <c r="AM128">
        <f t="shared" si="0"/>
        <v>113459</v>
      </c>
      <c r="AN128">
        <f t="shared" si="0"/>
        <v>114177</v>
      </c>
      <c r="AO128">
        <f t="shared" si="0"/>
        <v>118058</v>
      </c>
      <c r="AP128">
        <f t="shared" si="0"/>
        <v>123488</v>
      </c>
      <c r="AQ128">
        <f t="shared" si="0"/>
        <v>124340</v>
      </c>
      <c r="AR128">
        <f t="shared" si="0"/>
        <v>125603</v>
      </c>
      <c r="AS128">
        <f t="shared" si="0"/>
        <v>126313</v>
      </c>
      <c r="AT128">
        <f t="shared" si="0"/>
        <v>130501</v>
      </c>
      <c r="AU128">
        <f t="shared" si="0"/>
        <v>132707</v>
      </c>
      <c r="AV128">
        <f t="shared" si="0"/>
        <v>134070</v>
      </c>
      <c r="AW128">
        <f t="shared" si="0"/>
        <v>135751</v>
      </c>
      <c r="AX128">
        <f t="shared" si="0"/>
        <v>137550</v>
      </c>
      <c r="AY128">
        <f t="shared" si="1"/>
        <v>140319</v>
      </c>
      <c r="AZ128">
        <f t="shared" si="1"/>
        <v>144179</v>
      </c>
      <c r="BA128">
        <f t="shared" si="1"/>
        <v>147771.00000000003</v>
      </c>
      <c r="BB128">
        <f t="shared" si="1"/>
        <v>151213</v>
      </c>
      <c r="BC128">
        <f t="shared" si="1"/>
        <v>155949</v>
      </c>
      <c r="BD128">
        <f t="shared" si="1"/>
        <v>161596</v>
      </c>
      <c r="BE128">
        <f t="shared" si="1"/>
        <v>166680.99999999997</v>
      </c>
      <c r="BF128">
        <f t="shared" si="1"/>
        <v>172232</v>
      </c>
      <c r="BG128">
        <f t="shared" si="1"/>
        <v>177498</v>
      </c>
      <c r="BH128">
        <f t="shared" si="1"/>
        <v>182537</v>
      </c>
      <c r="BI128">
        <f t="shared" si="1"/>
        <v>187031</v>
      </c>
      <c r="BJ128">
        <f t="shared" si="1"/>
        <v>191930.99999999997</v>
      </c>
    </row>
    <row r="129" spans="1:62" ht="15" customHeight="1" x14ac:dyDescent="0.25">
      <c r="A129" s="4" t="s">
        <v>427</v>
      </c>
      <c r="B129" s="13" t="s">
        <v>318</v>
      </c>
      <c r="C129" s="17">
        <v>34.611000000000004</v>
      </c>
      <c r="D129" s="17">
        <v>35.048000000000002</v>
      </c>
      <c r="E129" s="17">
        <v>39.869</v>
      </c>
      <c r="F129" s="17">
        <v>44.38</v>
      </c>
      <c r="G129" s="17">
        <v>46.419000000000004</v>
      </c>
      <c r="H129" s="17">
        <v>42.297000000000004</v>
      </c>
      <c r="I129" s="17">
        <v>42.170999999999999</v>
      </c>
      <c r="J129" s="17">
        <v>43.23</v>
      </c>
      <c r="K129" s="17">
        <v>44.86</v>
      </c>
      <c r="L129" s="17">
        <v>44.838999999999999</v>
      </c>
      <c r="M129" s="17">
        <v>44.988</v>
      </c>
      <c r="N129" s="17">
        <v>44.958999999999996</v>
      </c>
      <c r="O129" s="17">
        <v>46.180999999999997</v>
      </c>
      <c r="P129" s="17">
        <v>46.71</v>
      </c>
      <c r="Q129" s="17">
        <v>46.955999999999996</v>
      </c>
      <c r="R129" s="17">
        <v>47.326999999999998</v>
      </c>
      <c r="S129" s="17">
        <v>47.752000000000002</v>
      </c>
      <c r="T129" s="17">
        <v>48.522999999999996</v>
      </c>
      <c r="U129" s="17">
        <v>49.677</v>
      </c>
      <c r="V129" s="17">
        <v>50.744</v>
      </c>
      <c r="W129" s="17">
        <v>51.765000000000001</v>
      </c>
      <c r="X129" s="17">
        <v>53.233999999999995</v>
      </c>
      <c r="Y129" s="17">
        <v>55.016000000000005</v>
      </c>
      <c r="Z129" s="17">
        <v>56.609000000000002</v>
      </c>
      <c r="AA129" s="17">
        <v>58.363</v>
      </c>
      <c r="AB129" s="17">
        <v>60.021999999999998</v>
      </c>
      <c r="AC129" s="17">
        <v>61.608000000000004</v>
      </c>
      <c r="AD129" s="17">
        <v>63.012999999999998</v>
      </c>
      <c r="AE129" s="17">
        <v>64.558000000000007</v>
      </c>
      <c r="AF129" s="15">
        <v>2.2882E-2</v>
      </c>
      <c r="AH129">
        <f t="shared" si="2"/>
        <v>34611.000000000007</v>
      </c>
      <c r="AI129">
        <f t="shared" si="0"/>
        <v>35048</v>
      </c>
      <c r="AJ129">
        <f t="shared" si="0"/>
        <v>39869</v>
      </c>
      <c r="AK129">
        <f t="shared" si="0"/>
        <v>44380</v>
      </c>
      <c r="AL129">
        <f t="shared" si="0"/>
        <v>46419.000000000007</v>
      </c>
      <c r="AM129">
        <f t="shared" si="0"/>
        <v>42297.000000000007</v>
      </c>
      <c r="AN129">
        <f t="shared" si="0"/>
        <v>42171</v>
      </c>
      <c r="AO129">
        <f t="shared" si="0"/>
        <v>43230</v>
      </c>
      <c r="AP129">
        <f t="shared" si="0"/>
        <v>44860</v>
      </c>
      <c r="AQ129">
        <f t="shared" si="0"/>
        <v>44839</v>
      </c>
      <c r="AR129">
        <f t="shared" si="0"/>
        <v>44988</v>
      </c>
      <c r="AS129">
        <f t="shared" si="0"/>
        <v>44958.999999999993</v>
      </c>
      <c r="AT129">
        <f t="shared" si="0"/>
        <v>46181</v>
      </c>
      <c r="AU129">
        <f t="shared" si="0"/>
        <v>46710</v>
      </c>
      <c r="AV129">
        <f t="shared" si="0"/>
        <v>46955.999999999993</v>
      </c>
      <c r="AW129">
        <f t="shared" si="0"/>
        <v>47327</v>
      </c>
      <c r="AX129">
        <f t="shared" si="0"/>
        <v>47752</v>
      </c>
      <c r="AY129">
        <f t="shared" si="1"/>
        <v>48522.999999999993</v>
      </c>
      <c r="AZ129">
        <f t="shared" si="1"/>
        <v>49677</v>
      </c>
      <c r="BA129">
        <f t="shared" si="1"/>
        <v>50744</v>
      </c>
      <c r="BB129">
        <f t="shared" si="1"/>
        <v>51765</v>
      </c>
      <c r="BC129">
        <f t="shared" si="1"/>
        <v>53233.999999999993</v>
      </c>
      <c r="BD129">
        <f t="shared" si="1"/>
        <v>55016.000000000007</v>
      </c>
      <c r="BE129">
        <f t="shared" si="1"/>
        <v>56609</v>
      </c>
      <c r="BF129">
        <f t="shared" si="1"/>
        <v>58363</v>
      </c>
      <c r="BG129">
        <f t="shared" si="1"/>
        <v>60022</v>
      </c>
      <c r="BH129">
        <f t="shared" si="1"/>
        <v>61608.000000000007</v>
      </c>
      <c r="BI129">
        <f t="shared" si="1"/>
        <v>63013</v>
      </c>
      <c r="BJ129">
        <f t="shared" si="1"/>
        <v>64558.000000000007</v>
      </c>
    </row>
    <row r="130" spans="1:62" ht="15" customHeight="1" x14ac:dyDescent="0.25">
      <c r="A130" s="4" t="s">
        <v>428</v>
      </c>
      <c r="B130" s="13" t="s">
        <v>320</v>
      </c>
      <c r="C130" s="17">
        <v>1.105</v>
      </c>
      <c r="D130" s="17">
        <v>1.3029999999999999</v>
      </c>
      <c r="E130" s="17">
        <v>1.583</v>
      </c>
      <c r="F130" s="17">
        <v>1.7309999999999999</v>
      </c>
      <c r="G130" s="17">
        <v>1.7609999999999999</v>
      </c>
      <c r="H130" s="17">
        <v>1.5669999999999999</v>
      </c>
      <c r="I130" s="17">
        <v>1.694</v>
      </c>
      <c r="J130" s="17">
        <v>1.84</v>
      </c>
      <c r="K130" s="17">
        <v>2.028</v>
      </c>
      <c r="L130" s="17">
        <v>2.157</v>
      </c>
      <c r="M130" s="17">
        <v>2.2920000000000003</v>
      </c>
      <c r="N130" s="17">
        <v>2.4119999999999999</v>
      </c>
      <c r="O130" s="17">
        <v>2.5950000000000002</v>
      </c>
      <c r="P130" s="17">
        <v>2.7290000000000001</v>
      </c>
      <c r="Q130" s="17">
        <v>2.8479999999999999</v>
      </c>
      <c r="R130" s="17">
        <v>2.972</v>
      </c>
      <c r="S130" s="17">
        <v>3.0950000000000002</v>
      </c>
      <c r="T130" s="17">
        <v>3.238</v>
      </c>
      <c r="U130" s="17">
        <v>3.4009999999999998</v>
      </c>
      <c r="V130" s="17">
        <v>3.556</v>
      </c>
      <c r="W130" s="17">
        <v>3.7030000000000003</v>
      </c>
      <c r="X130" s="17">
        <v>3.8860000000000001</v>
      </c>
      <c r="Y130" s="17">
        <v>4.0940000000000003</v>
      </c>
      <c r="Z130" s="17">
        <v>4.3</v>
      </c>
      <c r="AA130" s="17">
        <v>4.5149999999999997</v>
      </c>
      <c r="AB130" s="17">
        <v>4.7280000000000006</v>
      </c>
      <c r="AC130" s="17">
        <v>4.9420000000000002</v>
      </c>
      <c r="AD130" s="17">
        <v>5.1419999999999995</v>
      </c>
      <c r="AE130" s="17">
        <v>5.3520000000000003</v>
      </c>
      <c r="AF130" s="15">
        <v>5.3712999999999997E-2</v>
      </c>
      <c r="AH130">
        <f t="shared" si="2"/>
        <v>1105</v>
      </c>
      <c r="AI130">
        <f t="shared" si="0"/>
        <v>1303</v>
      </c>
      <c r="AJ130">
        <f t="shared" si="0"/>
        <v>1583</v>
      </c>
      <c r="AK130">
        <f t="shared" si="0"/>
        <v>1730.9999999999998</v>
      </c>
      <c r="AL130">
        <f t="shared" si="0"/>
        <v>1761</v>
      </c>
      <c r="AM130">
        <f t="shared" si="0"/>
        <v>1567</v>
      </c>
      <c r="AN130">
        <f t="shared" si="0"/>
        <v>1694</v>
      </c>
      <c r="AO130">
        <f t="shared" si="0"/>
        <v>1840</v>
      </c>
      <c r="AP130">
        <f t="shared" si="0"/>
        <v>2028</v>
      </c>
      <c r="AQ130">
        <f t="shared" si="0"/>
        <v>2157</v>
      </c>
      <c r="AR130">
        <f t="shared" si="0"/>
        <v>2292.0000000000005</v>
      </c>
      <c r="AS130">
        <f t="shared" si="0"/>
        <v>2412</v>
      </c>
      <c r="AT130">
        <f t="shared" si="0"/>
        <v>2595</v>
      </c>
      <c r="AU130">
        <f t="shared" si="0"/>
        <v>2729</v>
      </c>
      <c r="AV130">
        <f t="shared" si="0"/>
        <v>2848</v>
      </c>
      <c r="AW130">
        <f t="shared" si="0"/>
        <v>2972</v>
      </c>
      <c r="AX130">
        <f t="shared" si="0"/>
        <v>3095</v>
      </c>
      <c r="AY130">
        <f t="shared" si="1"/>
        <v>3238</v>
      </c>
      <c r="AZ130">
        <f t="shared" si="1"/>
        <v>3401</v>
      </c>
      <c r="BA130">
        <f t="shared" si="1"/>
        <v>3556</v>
      </c>
      <c r="BB130">
        <f t="shared" si="1"/>
        <v>3703.0000000000005</v>
      </c>
      <c r="BC130">
        <f t="shared" si="1"/>
        <v>3886</v>
      </c>
      <c r="BD130">
        <f t="shared" si="1"/>
        <v>4094.0000000000005</v>
      </c>
      <c r="BE130">
        <f t="shared" si="1"/>
        <v>4300</v>
      </c>
      <c r="BF130">
        <f t="shared" si="1"/>
        <v>4515</v>
      </c>
      <c r="BG130">
        <f t="shared" si="1"/>
        <v>4728.0000000000009</v>
      </c>
      <c r="BH130">
        <f t="shared" si="1"/>
        <v>4942</v>
      </c>
      <c r="BI130">
        <f t="shared" si="1"/>
        <v>5141.9999999999991</v>
      </c>
      <c r="BJ130">
        <f t="shared" si="1"/>
        <v>5352</v>
      </c>
    </row>
    <row r="131" spans="1:62" ht="15" customHeight="1" x14ac:dyDescent="0.25">
      <c r="A131" s="4" t="s">
        <v>429</v>
      </c>
      <c r="B131" s="13" t="s">
        <v>322</v>
      </c>
      <c r="C131" s="17">
        <v>0.73099999999999998</v>
      </c>
      <c r="D131" s="17">
        <v>0.749</v>
      </c>
      <c r="E131" s="17">
        <v>0.86</v>
      </c>
      <c r="F131" s="17">
        <v>0.96500000000000008</v>
      </c>
      <c r="G131" s="17">
        <v>1.0169999999999999</v>
      </c>
      <c r="H131" s="17">
        <v>0.93400000000000005</v>
      </c>
      <c r="I131" s="17">
        <v>0.93800000000000006</v>
      </c>
      <c r="J131" s="17">
        <v>0.96799999999999997</v>
      </c>
      <c r="K131" s="17">
        <v>1.0109999999999999</v>
      </c>
      <c r="L131" s="17">
        <v>1.0169999999999999</v>
      </c>
      <c r="M131" s="17">
        <v>1.026</v>
      </c>
      <c r="N131" s="17">
        <v>1.0309999999999999</v>
      </c>
      <c r="O131" s="17">
        <v>1.0640000000000001</v>
      </c>
      <c r="P131" s="17">
        <v>1.081</v>
      </c>
      <c r="Q131" s="17">
        <v>1.091</v>
      </c>
      <c r="R131" s="17">
        <v>1.1039999999999999</v>
      </c>
      <c r="S131" s="17">
        <v>1.1180000000000001</v>
      </c>
      <c r="T131" s="17">
        <v>1.1399999999999999</v>
      </c>
      <c r="U131" s="17">
        <v>1.171</v>
      </c>
      <c r="V131" s="17">
        <v>1.1990000000000001</v>
      </c>
      <c r="W131" s="17">
        <v>1.2270000000000001</v>
      </c>
      <c r="X131" s="17">
        <v>1.2650000000000001</v>
      </c>
      <c r="Y131" s="17">
        <v>1.31</v>
      </c>
      <c r="Z131" s="17">
        <v>1.351</v>
      </c>
      <c r="AA131" s="17">
        <v>1.395</v>
      </c>
      <c r="AB131" s="17">
        <v>1.4379999999999999</v>
      </c>
      <c r="AC131" s="17">
        <v>1.478</v>
      </c>
      <c r="AD131" s="17">
        <v>1.5150000000000001</v>
      </c>
      <c r="AE131" s="17">
        <v>1.554</v>
      </c>
      <c r="AF131" s="15">
        <v>2.7414999999999998E-2</v>
      </c>
      <c r="AH131">
        <f t="shared" si="2"/>
        <v>731</v>
      </c>
      <c r="AI131">
        <f t="shared" si="0"/>
        <v>749</v>
      </c>
      <c r="AJ131">
        <f t="shared" si="0"/>
        <v>860</v>
      </c>
      <c r="AK131">
        <f t="shared" si="0"/>
        <v>965.00000000000011</v>
      </c>
      <c r="AL131">
        <f t="shared" si="0"/>
        <v>1016.9999999999999</v>
      </c>
      <c r="AM131">
        <f t="shared" si="0"/>
        <v>934</v>
      </c>
      <c r="AN131">
        <f t="shared" si="0"/>
        <v>938</v>
      </c>
      <c r="AO131">
        <f t="shared" si="0"/>
        <v>968</v>
      </c>
      <c r="AP131">
        <f t="shared" si="0"/>
        <v>1010.9999999999999</v>
      </c>
      <c r="AQ131">
        <f t="shared" si="0"/>
        <v>1016.9999999999999</v>
      </c>
      <c r="AR131">
        <f t="shared" si="0"/>
        <v>1026</v>
      </c>
      <c r="AS131">
        <f t="shared" si="0"/>
        <v>1031</v>
      </c>
      <c r="AT131">
        <f t="shared" si="0"/>
        <v>1064</v>
      </c>
      <c r="AU131">
        <f t="shared" si="0"/>
        <v>1081</v>
      </c>
      <c r="AV131">
        <f t="shared" si="0"/>
        <v>1091</v>
      </c>
      <c r="AW131">
        <f t="shared" si="0"/>
        <v>1103.9999999999998</v>
      </c>
      <c r="AX131">
        <f t="shared" si="0"/>
        <v>1118</v>
      </c>
      <c r="AY131">
        <f t="shared" si="1"/>
        <v>1140</v>
      </c>
      <c r="AZ131">
        <f t="shared" si="1"/>
        <v>1171</v>
      </c>
      <c r="BA131">
        <f t="shared" si="1"/>
        <v>1199</v>
      </c>
      <c r="BB131">
        <f t="shared" si="1"/>
        <v>1227</v>
      </c>
      <c r="BC131">
        <f t="shared" si="1"/>
        <v>1265.0000000000002</v>
      </c>
      <c r="BD131">
        <f t="shared" si="1"/>
        <v>1310</v>
      </c>
      <c r="BE131">
        <f t="shared" si="1"/>
        <v>1351</v>
      </c>
      <c r="BF131">
        <f t="shared" si="1"/>
        <v>1395</v>
      </c>
      <c r="BG131">
        <f t="shared" si="1"/>
        <v>1438</v>
      </c>
      <c r="BH131">
        <f t="shared" si="1"/>
        <v>1478</v>
      </c>
      <c r="BI131">
        <f t="shared" si="1"/>
        <v>1515.0000000000002</v>
      </c>
      <c r="BJ131">
        <f t="shared" si="1"/>
        <v>1554</v>
      </c>
    </row>
    <row r="132" spans="1:62" ht="15" customHeight="1" x14ac:dyDescent="0.25">
      <c r="A132" s="4" t="s">
        <v>430</v>
      </c>
      <c r="B132" s="13" t="s">
        <v>331</v>
      </c>
      <c r="C132" s="17">
        <v>123.928</v>
      </c>
      <c r="D132" s="17">
        <v>126.90199999999999</v>
      </c>
      <c r="E132" s="17">
        <v>145.77300000000002</v>
      </c>
      <c r="F132" s="17">
        <v>163.62199999999999</v>
      </c>
      <c r="G132" s="17">
        <v>172.45</v>
      </c>
      <c r="H132" s="17">
        <v>158.25700000000001</v>
      </c>
      <c r="I132" s="17">
        <v>158.98000000000002</v>
      </c>
      <c r="J132" s="17">
        <v>164.09699999999998</v>
      </c>
      <c r="K132" s="17">
        <v>171.38800000000001</v>
      </c>
      <c r="L132" s="17">
        <v>172.35300000000001</v>
      </c>
      <c r="M132" s="17">
        <v>173.91</v>
      </c>
      <c r="N132" s="17">
        <v>174.715</v>
      </c>
      <c r="O132" s="17">
        <v>180.34100000000001</v>
      </c>
      <c r="P132" s="17">
        <v>183.226</v>
      </c>
      <c r="Q132" s="17">
        <v>184.96599999999998</v>
      </c>
      <c r="R132" s="17">
        <v>187.154</v>
      </c>
      <c r="S132" s="17">
        <v>189.51499999999999</v>
      </c>
      <c r="T132" s="17">
        <v>193.22</v>
      </c>
      <c r="U132" s="17">
        <v>198.428</v>
      </c>
      <c r="V132" s="17">
        <v>203.27</v>
      </c>
      <c r="W132" s="17">
        <v>207.90800000000002</v>
      </c>
      <c r="X132" s="17">
        <v>214.334</v>
      </c>
      <c r="Y132" s="17">
        <v>222.01599999999999</v>
      </c>
      <c r="Z132" s="17">
        <v>228.941</v>
      </c>
      <c r="AA132" s="17">
        <v>236.506</v>
      </c>
      <c r="AB132" s="17">
        <v>243.68600000000001</v>
      </c>
      <c r="AC132" s="17">
        <v>250.56499999999997</v>
      </c>
      <c r="AD132" s="17">
        <v>256.7</v>
      </c>
      <c r="AE132" s="17">
        <v>263.39400000000001</v>
      </c>
      <c r="AF132" s="15">
        <v>2.7414999999999998E-2</v>
      </c>
      <c r="AH132">
        <f t="shared" si="2"/>
        <v>123928</v>
      </c>
      <c r="AI132">
        <f t="shared" si="0"/>
        <v>126901.99999999999</v>
      </c>
      <c r="AJ132">
        <f t="shared" si="0"/>
        <v>145773.00000000003</v>
      </c>
      <c r="AK132">
        <f t="shared" si="0"/>
        <v>163622</v>
      </c>
      <c r="AL132">
        <f t="shared" si="0"/>
        <v>172450</v>
      </c>
      <c r="AM132">
        <f t="shared" si="0"/>
        <v>158257</v>
      </c>
      <c r="AN132">
        <f t="shared" si="0"/>
        <v>158980.00000000003</v>
      </c>
      <c r="AO132">
        <f t="shared" si="0"/>
        <v>164096.99999999997</v>
      </c>
      <c r="AP132">
        <f t="shared" si="0"/>
        <v>171388</v>
      </c>
      <c r="AQ132">
        <f t="shared" si="0"/>
        <v>172353</v>
      </c>
      <c r="AR132">
        <f t="shared" si="0"/>
        <v>173910</v>
      </c>
      <c r="AS132">
        <f t="shared" si="0"/>
        <v>174715</v>
      </c>
      <c r="AT132">
        <f t="shared" si="0"/>
        <v>180341</v>
      </c>
      <c r="AU132">
        <f t="shared" si="0"/>
        <v>183226</v>
      </c>
      <c r="AV132">
        <f t="shared" si="0"/>
        <v>184965.99999999997</v>
      </c>
      <c r="AW132">
        <f t="shared" si="0"/>
        <v>187154</v>
      </c>
      <c r="AX132">
        <f t="shared" si="0"/>
        <v>189515</v>
      </c>
      <c r="AY132">
        <f t="shared" si="1"/>
        <v>193220</v>
      </c>
      <c r="AZ132">
        <f t="shared" si="1"/>
        <v>198428</v>
      </c>
      <c r="BA132">
        <f t="shared" si="1"/>
        <v>203270</v>
      </c>
      <c r="BB132">
        <f t="shared" si="1"/>
        <v>207908.00000000003</v>
      </c>
      <c r="BC132">
        <f t="shared" si="1"/>
        <v>214334</v>
      </c>
      <c r="BD132">
        <f t="shared" si="1"/>
        <v>222016</v>
      </c>
      <c r="BE132">
        <f t="shared" si="1"/>
        <v>228941</v>
      </c>
      <c r="BF132">
        <f t="shared" si="1"/>
        <v>236506</v>
      </c>
      <c r="BG132">
        <f t="shared" si="1"/>
        <v>243686</v>
      </c>
      <c r="BH132">
        <f t="shared" si="1"/>
        <v>250564.99999999997</v>
      </c>
      <c r="BI132">
        <f t="shared" si="1"/>
        <v>256700</v>
      </c>
      <c r="BJ132">
        <f t="shared" si="1"/>
        <v>263394</v>
      </c>
    </row>
    <row r="133" spans="1:62" ht="15" customHeight="1" x14ac:dyDescent="0.25">
      <c r="B133" s="10" t="s">
        <v>332</v>
      </c>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H133">
        <f t="shared" si="2"/>
        <v>0</v>
      </c>
      <c r="AI133">
        <f t="shared" si="0"/>
        <v>0</v>
      </c>
      <c r="AJ133">
        <f t="shared" si="0"/>
        <v>0</v>
      </c>
      <c r="AK133">
        <f t="shared" si="0"/>
        <v>0</v>
      </c>
      <c r="AL133">
        <f t="shared" si="0"/>
        <v>0</v>
      </c>
      <c r="AM133">
        <f t="shared" si="0"/>
        <v>0</v>
      </c>
      <c r="AN133">
        <f t="shared" si="0"/>
        <v>0</v>
      </c>
      <c r="AO133">
        <f t="shared" si="0"/>
        <v>0</v>
      </c>
      <c r="AP133">
        <f t="shared" si="0"/>
        <v>0</v>
      </c>
      <c r="AQ133">
        <f t="shared" si="0"/>
        <v>0</v>
      </c>
      <c r="AR133">
        <f t="shared" si="0"/>
        <v>0</v>
      </c>
      <c r="AS133">
        <f t="shared" si="0"/>
        <v>0</v>
      </c>
      <c r="AT133">
        <f t="shared" si="0"/>
        <v>0</v>
      </c>
      <c r="AU133">
        <f t="shared" si="0"/>
        <v>0</v>
      </c>
      <c r="AV133">
        <f t="shared" si="0"/>
        <v>0</v>
      </c>
      <c r="AW133">
        <f t="shared" si="0"/>
        <v>0</v>
      </c>
      <c r="AX133">
        <f t="shared" si="0"/>
        <v>0</v>
      </c>
      <c r="AY133">
        <f t="shared" si="1"/>
        <v>0</v>
      </c>
      <c r="AZ133">
        <f t="shared" si="1"/>
        <v>0</v>
      </c>
      <c r="BA133">
        <f t="shared" si="1"/>
        <v>0</v>
      </c>
      <c r="BB133">
        <f t="shared" si="1"/>
        <v>0</v>
      </c>
      <c r="BC133">
        <f t="shared" si="1"/>
        <v>0</v>
      </c>
      <c r="BD133">
        <f t="shared" si="1"/>
        <v>0</v>
      </c>
      <c r="BE133">
        <f t="shared" si="1"/>
        <v>0</v>
      </c>
      <c r="BF133">
        <f t="shared" si="1"/>
        <v>0</v>
      </c>
      <c r="BG133">
        <f t="shared" si="1"/>
        <v>0</v>
      </c>
      <c r="BH133">
        <f t="shared" si="1"/>
        <v>0</v>
      </c>
      <c r="BI133">
        <f t="shared" si="1"/>
        <v>0</v>
      </c>
      <c r="BJ133">
        <f t="shared" si="1"/>
        <v>0</v>
      </c>
    </row>
    <row r="134" spans="1:62" ht="15" customHeight="1" x14ac:dyDescent="0.25">
      <c r="A134" s="4" t="s">
        <v>431</v>
      </c>
      <c r="B134" s="13" t="s">
        <v>316</v>
      </c>
      <c r="C134" s="17">
        <v>212.126</v>
      </c>
      <c r="D134" s="17">
        <v>211.95</v>
      </c>
      <c r="E134" s="17">
        <v>242.31399999999999</v>
      </c>
      <c r="F134" s="17">
        <v>271.40899999999999</v>
      </c>
      <c r="G134" s="17">
        <v>285.55799999999999</v>
      </c>
      <c r="H134" s="17">
        <v>261.65500000000003</v>
      </c>
      <c r="I134" s="17">
        <v>262.40100000000001</v>
      </c>
      <c r="J134" s="17">
        <v>270.38900000000001</v>
      </c>
      <c r="K134" s="17">
        <v>281.92200000000003</v>
      </c>
      <c r="L134" s="17">
        <v>283.02600000000001</v>
      </c>
      <c r="M134" s="17">
        <v>285.089</v>
      </c>
      <c r="N134" s="17">
        <v>285.916</v>
      </c>
      <c r="O134" s="17">
        <v>294.54999999999995</v>
      </c>
      <c r="P134" s="17">
        <v>298.74899999999997</v>
      </c>
      <c r="Q134" s="17">
        <v>301.06599999999997</v>
      </c>
      <c r="R134" s="17">
        <v>303.22900000000004</v>
      </c>
      <c r="S134" s="17">
        <v>306.50899999999996</v>
      </c>
      <c r="T134" s="17">
        <v>311.17899999999997</v>
      </c>
      <c r="U134" s="17">
        <v>317.161</v>
      </c>
      <c r="V134" s="17">
        <v>323.65199999999999</v>
      </c>
      <c r="W134" s="17">
        <v>326.03900000000004</v>
      </c>
      <c r="X134" s="17">
        <v>333.13799999999998</v>
      </c>
      <c r="Y134" s="17">
        <v>340.82</v>
      </c>
      <c r="Z134" s="17">
        <v>346.01</v>
      </c>
      <c r="AA134" s="17">
        <v>352.44299999999998</v>
      </c>
      <c r="AB134" s="17">
        <v>344.04300000000001</v>
      </c>
      <c r="AC134" s="17">
        <v>345.35500000000002</v>
      </c>
      <c r="AD134" s="17">
        <v>346.279</v>
      </c>
      <c r="AE134" s="17">
        <v>348.66999999999996</v>
      </c>
      <c r="AF134" s="15">
        <v>1.8606999999999999E-2</v>
      </c>
      <c r="AH134">
        <f t="shared" si="2"/>
        <v>212126</v>
      </c>
      <c r="AI134">
        <f t="shared" si="0"/>
        <v>211950</v>
      </c>
      <c r="AJ134">
        <f t="shared" si="0"/>
        <v>242314</v>
      </c>
      <c r="AK134">
        <f t="shared" si="0"/>
        <v>271409</v>
      </c>
      <c r="AL134">
        <f t="shared" si="0"/>
        <v>285558</v>
      </c>
      <c r="AM134">
        <f t="shared" si="0"/>
        <v>261655.00000000003</v>
      </c>
      <c r="AN134">
        <f t="shared" si="0"/>
        <v>262401</v>
      </c>
      <c r="AO134">
        <f t="shared" si="0"/>
        <v>270389</v>
      </c>
      <c r="AP134">
        <f t="shared" si="0"/>
        <v>281922</v>
      </c>
      <c r="AQ134">
        <f t="shared" si="0"/>
        <v>283026</v>
      </c>
      <c r="AR134">
        <f t="shared" si="0"/>
        <v>285089</v>
      </c>
      <c r="AS134">
        <f t="shared" si="0"/>
        <v>285916</v>
      </c>
      <c r="AT134">
        <f t="shared" si="0"/>
        <v>294549.99999999994</v>
      </c>
      <c r="AU134">
        <f t="shared" si="0"/>
        <v>298748.99999999994</v>
      </c>
      <c r="AV134">
        <f t="shared" si="0"/>
        <v>301066</v>
      </c>
      <c r="AW134">
        <f t="shared" si="0"/>
        <v>303229.00000000006</v>
      </c>
      <c r="AX134">
        <f t="shared" si="0"/>
        <v>306508.99999999994</v>
      </c>
      <c r="AY134">
        <f t="shared" si="1"/>
        <v>311179</v>
      </c>
      <c r="AZ134">
        <f t="shared" si="1"/>
        <v>317161</v>
      </c>
      <c r="BA134">
        <f t="shared" si="1"/>
        <v>323652</v>
      </c>
      <c r="BB134">
        <f t="shared" si="1"/>
        <v>326039.00000000006</v>
      </c>
      <c r="BC134">
        <f t="shared" si="1"/>
        <v>333138</v>
      </c>
      <c r="BD134">
        <f t="shared" si="1"/>
        <v>340820</v>
      </c>
      <c r="BE134">
        <f t="shared" si="1"/>
        <v>346010</v>
      </c>
      <c r="BF134">
        <f t="shared" si="1"/>
        <v>352443</v>
      </c>
      <c r="BG134">
        <f t="shared" si="1"/>
        <v>344043</v>
      </c>
      <c r="BH134">
        <f t="shared" si="1"/>
        <v>345355</v>
      </c>
      <c r="BI134">
        <f t="shared" si="1"/>
        <v>346279</v>
      </c>
      <c r="BJ134">
        <f t="shared" si="1"/>
        <v>348669.99999999994</v>
      </c>
    </row>
    <row r="135" spans="1:62" ht="15" customHeight="1" x14ac:dyDescent="0.25">
      <c r="A135" s="4" t="s">
        <v>432</v>
      </c>
      <c r="B135" s="13" t="s">
        <v>318</v>
      </c>
      <c r="C135" s="17">
        <v>9.1769999999999996</v>
      </c>
      <c r="D135" s="17">
        <v>9.2169999999999987</v>
      </c>
      <c r="E135" s="17">
        <v>10.489999999999998</v>
      </c>
      <c r="F135" s="17">
        <v>11.710999999999999</v>
      </c>
      <c r="G135" s="17">
        <v>12.298</v>
      </c>
      <c r="H135" s="17">
        <v>11.261000000000001</v>
      </c>
      <c r="I135" s="17">
        <v>11.288</v>
      </c>
      <c r="J135" s="17">
        <v>11.627000000000001</v>
      </c>
      <c r="K135" s="17">
        <v>12.119</v>
      </c>
      <c r="L135" s="17">
        <v>12.163</v>
      </c>
      <c r="M135" s="17">
        <v>12.248999999999999</v>
      </c>
      <c r="N135" s="17">
        <v>12.283000000000001</v>
      </c>
      <c r="O135" s="17">
        <v>12.654</v>
      </c>
      <c r="P135" s="17">
        <v>12.833</v>
      </c>
      <c r="Q135" s="17">
        <v>12.932</v>
      </c>
      <c r="R135" s="17">
        <v>13.053000000000001</v>
      </c>
      <c r="S135" s="17">
        <v>13.194000000000001</v>
      </c>
      <c r="T135" s="17">
        <v>13.398999999999999</v>
      </c>
      <c r="U135" s="17">
        <v>13.701000000000001</v>
      </c>
      <c r="V135" s="17">
        <v>14.003</v>
      </c>
      <c r="W135" s="17">
        <v>14.187999999999999</v>
      </c>
      <c r="X135" s="17">
        <v>14.576000000000001</v>
      </c>
      <c r="Y135" s="17">
        <v>14.981</v>
      </c>
      <c r="Z135" s="17">
        <v>15.252000000000001</v>
      </c>
      <c r="AA135" s="17">
        <v>15.506</v>
      </c>
      <c r="AB135" s="17">
        <v>15.638</v>
      </c>
      <c r="AC135" s="17">
        <v>15.66</v>
      </c>
      <c r="AD135" s="17">
        <v>15.654999999999999</v>
      </c>
      <c r="AE135" s="17">
        <v>15.975</v>
      </c>
      <c r="AF135" s="15">
        <v>2.0577000000000002E-2</v>
      </c>
      <c r="AH135">
        <f t="shared" si="2"/>
        <v>9177</v>
      </c>
      <c r="AI135">
        <f t="shared" si="0"/>
        <v>9216.9999999999982</v>
      </c>
      <c r="AJ135">
        <f t="shared" si="0"/>
        <v>10489.999999999998</v>
      </c>
      <c r="AK135">
        <f t="shared" si="0"/>
        <v>11710.999999999998</v>
      </c>
      <c r="AL135">
        <f t="shared" si="0"/>
        <v>12298</v>
      </c>
      <c r="AM135">
        <f t="shared" si="0"/>
        <v>11261.000000000002</v>
      </c>
      <c r="AN135">
        <f t="shared" si="0"/>
        <v>11288</v>
      </c>
      <c r="AO135">
        <f t="shared" si="0"/>
        <v>11627</v>
      </c>
      <c r="AP135">
        <f t="shared" si="0"/>
        <v>12119</v>
      </c>
      <c r="AQ135">
        <f t="shared" si="0"/>
        <v>12163</v>
      </c>
      <c r="AR135">
        <f t="shared" si="0"/>
        <v>12248.999999999998</v>
      </c>
      <c r="AS135">
        <f t="shared" si="0"/>
        <v>12283.000000000002</v>
      </c>
      <c r="AT135">
        <f t="shared" si="0"/>
        <v>12654</v>
      </c>
      <c r="AU135">
        <f t="shared" si="0"/>
        <v>12833</v>
      </c>
      <c r="AV135">
        <f t="shared" si="0"/>
        <v>12932</v>
      </c>
      <c r="AW135">
        <f t="shared" si="0"/>
        <v>13053</v>
      </c>
      <c r="AX135">
        <f t="shared" si="0"/>
        <v>13194</v>
      </c>
      <c r="AY135">
        <f t="shared" si="1"/>
        <v>13399</v>
      </c>
      <c r="AZ135">
        <f t="shared" si="1"/>
        <v>13701</v>
      </c>
      <c r="BA135">
        <f t="shared" si="1"/>
        <v>14003</v>
      </c>
      <c r="BB135">
        <f t="shared" si="1"/>
        <v>14187.999999999998</v>
      </c>
      <c r="BC135">
        <f t="shared" si="1"/>
        <v>14576</v>
      </c>
      <c r="BD135">
        <f t="shared" si="1"/>
        <v>14981</v>
      </c>
      <c r="BE135">
        <f t="shared" si="1"/>
        <v>15252</v>
      </c>
      <c r="BF135">
        <f t="shared" si="1"/>
        <v>15506</v>
      </c>
      <c r="BG135">
        <f t="shared" si="1"/>
        <v>15638</v>
      </c>
      <c r="BH135">
        <f t="shared" si="1"/>
        <v>15660</v>
      </c>
      <c r="BI135">
        <f t="shared" si="1"/>
        <v>15655</v>
      </c>
      <c r="BJ135">
        <f t="shared" si="1"/>
        <v>15975</v>
      </c>
    </row>
    <row r="136" spans="1:62" ht="15" customHeight="1" x14ac:dyDescent="0.25">
      <c r="A136" s="4" t="s">
        <v>433</v>
      </c>
      <c r="B136" s="13" t="s">
        <v>320</v>
      </c>
      <c r="C136" s="17">
        <v>0.33599999999999997</v>
      </c>
      <c r="D136" s="17">
        <v>0.40400000000000003</v>
      </c>
      <c r="E136" s="17">
        <v>0.5</v>
      </c>
      <c r="F136" s="17">
        <v>0.56899999999999995</v>
      </c>
      <c r="G136" s="17">
        <v>0.59799999999999998</v>
      </c>
      <c r="H136" s="17">
        <v>0.54299999999999993</v>
      </c>
      <c r="I136" s="17">
        <v>0.58600000000000008</v>
      </c>
      <c r="J136" s="17">
        <v>0.64200000000000002</v>
      </c>
      <c r="K136" s="17">
        <v>0.70899999999999996</v>
      </c>
      <c r="L136" s="17">
        <v>0.754</v>
      </c>
      <c r="M136" s="17">
        <v>0.80599999999999994</v>
      </c>
      <c r="N136" s="17">
        <v>0.85199999999999998</v>
      </c>
      <c r="O136" s="17">
        <v>0.92</v>
      </c>
      <c r="P136" s="17">
        <v>0.97000000000000008</v>
      </c>
      <c r="Q136" s="17">
        <v>1.0169999999999999</v>
      </c>
      <c r="R136" s="17">
        <v>1.0640000000000001</v>
      </c>
      <c r="S136" s="17">
        <v>1.111</v>
      </c>
      <c r="T136" s="17">
        <v>1.1720000000000002</v>
      </c>
      <c r="U136" s="17">
        <v>1.234</v>
      </c>
      <c r="V136" s="17">
        <v>1.2889999999999999</v>
      </c>
      <c r="W136" s="17">
        <v>1.343</v>
      </c>
      <c r="X136" s="17">
        <v>1.3979999999999999</v>
      </c>
      <c r="Y136" s="17">
        <v>1.4729999999999999</v>
      </c>
      <c r="Z136" s="17">
        <v>1.5469999999999999</v>
      </c>
      <c r="AA136" s="17">
        <v>1.6260000000000001</v>
      </c>
      <c r="AB136" s="17">
        <v>1.7080000000000002</v>
      </c>
      <c r="AC136" s="17">
        <v>1.7979999999999998</v>
      </c>
      <c r="AD136" s="17">
        <v>1.8719999999999999</v>
      </c>
      <c r="AE136" s="17">
        <v>1.9480000000000002</v>
      </c>
      <c r="AF136" s="15">
        <v>5.9998000000000003E-2</v>
      </c>
      <c r="AH136">
        <f t="shared" si="2"/>
        <v>335.99999999999994</v>
      </c>
      <c r="AI136">
        <f t="shared" si="0"/>
        <v>404</v>
      </c>
      <c r="AJ136">
        <f t="shared" si="0"/>
        <v>500</v>
      </c>
      <c r="AK136">
        <f t="shared" si="0"/>
        <v>569</v>
      </c>
      <c r="AL136">
        <f t="shared" si="0"/>
        <v>598</v>
      </c>
      <c r="AM136">
        <f t="shared" si="0"/>
        <v>542.99999999999989</v>
      </c>
      <c r="AN136">
        <f t="shared" si="0"/>
        <v>586.00000000000011</v>
      </c>
      <c r="AO136">
        <f t="shared" si="0"/>
        <v>642</v>
      </c>
      <c r="AP136">
        <f t="shared" si="0"/>
        <v>709</v>
      </c>
      <c r="AQ136">
        <f t="shared" si="0"/>
        <v>754</v>
      </c>
      <c r="AR136">
        <f t="shared" si="0"/>
        <v>805.99999999999989</v>
      </c>
      <c r="AS136">
        <f t="shared" si="0"/>
        <v>852</v>
      </c>
      <c r="AT136">
        <f t="shared" si="0"/>
        <v>920</v>
      </c>
      <c r="AU136">
        <f t="shared" si="0"/>
        <v>970.00000000000011</v>
      </c>
      <c r="AV136">
        <f t="shared" si="0"/>
        <v>1016.9999999999999</v>
      </c>
      <c r="AW136">
        <f t="shared" si="0"/>
        <v>1064</v>
      </c>
      <c r="AX136">
        <f t="shared" si="0"/>
        <v>1111</v>
      </c>
      <c r="AY136">
        <f t="shared" si="1"/>
        <v>1172.0000000000002</v>
      </c>
      <c r="AZ136">
        <f t="shared" si="1"/>
        <v>1234</v>
      </c>
      <c r="BA136">
        <f t="shared" si="1"/>
        <v>1289</v>
      </c>
      <c r="BB136">
        <f t="shared" si="1"/>
        <v>1343</v>
      </c>
      <c r="BC136">
        <f t="shared" si="1"/>
        <v>1398</v>
      </c>
      <c r="BD136">
        <f t="shared" si="1"/>
        <v>1472.9999999999998</v>
      </c>
      <c r="BE136">
        <f t="shared" si="1"/>
        <v>1547</v>
      </c>
      <c r="BF136">
        <f t="shared" si="1"/>
        <v>1626</v>
      </c>
      <c r="BG136">
        <f t="shared" si="1"/>
        <v>1708.0000000000002</v>
      </c>
      <c r="BH136">
        <f t="shared" si="1"/>
        <v>1797.9999999999998</v>
      </c>
      <c r="BI136">
        <f t="shared" si="1"/>
        <v>1872</v>
      </c>
      <c r="BJ136">
        <f t="shared" si="1"/>
        <v>1948.0000000000002</v>
      </c>
    </row>
    <row r="137" spans="1:62" ht="15" customHeight="1" x14ac:dyDescent="0.25">
      <c r="A137" s="4" t="s">
        <v>434</v>
      </c>
      <c r="B137" s="13" t="s">
        <v>322</v>
      </c>
      <c r="C137" s="17">
        <v>0.6</v>
      </c>
      <c r="D137" s="17">
        <v>2.8600000000000003</v>
      </c>
      <c r="E137" s="17">
        <v>2.06</v>
      </c>
      <c r="F137" s="17">
        <v>1.147</v>
      </c>
      <c r="G137" s="17">
        <v>0.80800000000000005</v>
      </c>
      <c r="H137" s="17">
        <v>0.74</v>
      </c>
      <c r="I137" s="17">
        <v>0.74299999999999999</v>
      </c>
      <c r="J137" s="17">
        <v>0.7649999999999999</v>
      </c>
      <c r="K137" s="17">
        <v>0.79800000000000004</v>
      </c>
      <c r="L137" s="17">
        <v>0.80099999999999993</v>
      </c>
      <c r="M137" s="17">
        <v>0.80699999999999994</v>
      </c>
      <c r="N137" s="17">
        <v>0.80999999999999994</v>
      </c>
      <c r="O137" s="17">
        <v>0.90300000000000002</v>
      </c>
      <c r="P137" s="17">
        <v>0.92199999999999993</v>
      </c>
      <c r="Q137" s="17">
        <v>0.93499999999999994</v>
      </c>
      <c r="R137" s="17">
        <v>1.8359999999999999</v>
      </c>
      <c r="S137" s="17">
        <v>1.88</v>
      </c>
      <c r="T137" s="17">
        <v>2.7320000000000002</v>
      </c>
      <c r="U137" s="17">
        <v>4.7050000000000001</v>
      </c>
      <c r="V137" s="17">
        <v>5.5279999999999996</v>
      </c>
      <c r="W137" s="17">
        <v>10.202</v>
      </c>
      <c r="X137" s="17">
        <v>12.956000000000001</v>
      </c>
      <c r="Y137" s="17">
        <v>17.175000000000001</v>
      </c>
      <c r="Z137" s="17">
        <v>22.704999999999998</v>
      </c>
      <c r="AA137" s="17">
        <v>28.677</v>
      </c>
      <c r="AB137" s="17">
        <v>48.953000000000003</v>
      </c>
      <c r="AC137" s="17">
        <v>59.111999999999995</v>
      </c>
      <c r="AD137" s="17">
        <v>68.450999999999993</v>
      </c>
      <c r="AE137" s="17">
        <v>76.936000000000007</v>
      </c>
      <c r="AF137" s="15">
        <v>0.12967400000000001</v>
      </c>
      <c r="AH137">
        <f t="shared" si="2"/>
        <v>600</v>
      </c>
      <c r="AI137">
        <f t="shared" si="0"/>
        <v>2860.0000000000005</v>
      </c>
      <c r="AJ137">
        <f t="shared" si="0"/>
        <v>2060</v>
      </c>
      <c r="AK137">
        <f t="shared" si="0"/>
        <v>1147</v>
      </c>
      <c r="AL137">
        <f t="shared" si="0"/>
        <v>808</v>
      </c>
      <c r="AM137">
        <f t="shared" si="0"/>
        <v>740</v>
      </c>
      <c r="AN137">
        <f t="shared" si="0"/>
        <v>743</v>
      </c>
      <c r="AO137">
        <f t="shared" si="0"/>
        <v>764.99999999999989</v>
      </c>
      <c r="AP137">
        <f t="shared" si="0"/>
        <v>798</v>
      </c>
      <c r="AQ137">
        <f t="shared" si="0"/>
        <v>800.99999999999989</v>
      </c>
      <c r="AR137">
        <f t="shared" si="0"/>
        <v>806.99999999999989</v>
      </c>
      <c r="AS137">
        <f t="shared" si="0"/>
        <v>809.99999999999989</v>
      </c>
      <c r="AT137">
        <f t="shared" si="0"/>
        <v>903</v>
      </c>
      <c r="AU137">
        <f t="shared" si="0"/>
        <v>921.99999999999989</v>
      </c>
      <c r="AV137">
        <f t="shared" si="0"/>
        <v>934.99999999999989</v>
      </c>
      <c r="AW137">
        <f t="shared" si="0"/>
        <v>1835.9999999999998</v>
      </c>
      <c r="AX137">
        <f t="shared" ref="AX137:AX154" si="3">+S137*1000</f>
        <v>1880</v>
      </c>
      <c r="AY137">
        <f t="shared" si="1"/>
        <v>2732</v>
      </c>
      <c r="AZ137">
        <f t="shared" si="1"/>
        <v>4705</v>
      </c>
      <c r="BA137">
        <f t="shared" si="1"/>
        <v>5528</v>
      </c>
      <c r="BB137">
        <f t="shared" si="1"/>
        <v>10202</v>
      </c>
      <c r="BC137">
        <f t="shared" si="1"/>
        <v>12956.000000000002</v>
      </c>
      <c r="BD137">
        <f t="shared" si="1"/>
        <v>17175</v>
      </c>
      <c r="BE137">
        <f t="shared" si="1"/>
        <v>22705</v>
      </c>
      <c r="BF137">
        <f t="shared" si="1"/>
        <v>28677</v>
      </c>
      <c r="BG137">
        <f t="shared" si="1"/>
        <v>48953</v>
      </c>
      <c r="BH137">
        <f t="shared" si="1"/>
        <v>59111.999999999993</v>
      </c>
      <c r="BI137">
        <f t="shared" si="1"/>
        <v>68451</v>
      </c>
      <c r="BJ137">
        <f t="shared" si="1"/>
        <v>76936</v>
      </c>
    </row>
    <row r="138" spans="1:62" ht="15" customHeight="1" x14ac:dyDescent="0.25">
      <c r="A138" s="4" t="s">
        <v>435</v>
      </c>
      <c r="B138" s="13" t="s">
        <v>338</v>
      </c>
      <c r="C138" s="17">
        <v>222.239</v>
      </c>
      <c r="D138" s="17">
        <v>224.43199999999999</v>
      </c>
      <c r="E138" s="17">
        <v>255.363</v>
      </c>
      <c r="F138" s="17">
        <v>284.83599999999996</v>
      </c>
      <c r="G138" s="17">
        <v>299.262</v>
      </c>
      <c r="H138" s="17">
        <v>274.19900000000001</v>
      </c>
      <c r="I138" s="17">
        <v>275.01799999999997</v>
      </c>
      <c r="J138" s="17">
        <v>283.42200000000003</v>
      </c>
      <c r="K138" s="17">
        <v>295.54700000000003</v>
      </c>
      <c r="L138" s="17">
        <v>296.74400000000003</v>
      </c>
      <c r="M138" s="17">
        <v>298.952</v>
      </c>
      <c r="N138" s="17">
        <v>299.86</v>
      </c>
      <c r="O138" s="17">
        <v>309.02600000000001</v>
      </c>
      <c r="P138" s="17">
        <v>313.47399999999999</v>
      </c>
      <c r="Q138" s="17">
        <v>315.95</v>
      </c>
      <c r="R138" s="17">
        <v>319.18200000000002</v>
      </c>
      <c r="S138" s="17">
        <v>322.69499999999999</v>
      </c>
      <c r="T138" s="17">
        <v>328.48199999999997</v>
      </c>
      <c r="U138" s="17">
        <v>336.80100000000004</v>
      </c>
      <c r="V138" s="17">
        <v>344.47199999999998</v>
      </c>
      <c r="W138" s="17">
        <v>351.77199999999999</v>
      </c>
      <c r="X138" s="17">
        <v>362.06799999999998</v>
      </c>
      <c r="Y138" s="17">
        <v>374.44799999999998</v>
      </c>
      <c r="Z138" s="17">
        <v>385.51400000000001</v>
      </c>
      <c r="AA138" s="17">
        <v>398.25200000000001</v>
      </c>
      <c r="AB138" s="17">
        <v>410.34199999999998</v>
      </c>
      <c r="AC138" s="17">
        <v>421.92700000000002</v>
      </c>
      <c r="AD138" s="17">
        <v>432.25700000000001</v>
      </c>
      <c r="AE138" s="17">
        <v>443.529</v>
      </c>
      <c r="AF138" s="15">
        <v>2.555E-2</v>
      </c>
      <c r="AH138">
        <f t="shared" si="2"/>
        <v>222239</v>
      </c>
      <c r="AI138">
        <f t="shared" si="2"/>
        <v>224432</v>
      </c>
      <c r="AJ138">
        <f t="shared" si="2"/>
        <v>255363</v>
      </c>
      <c r="AK138">
        <f t="shared" si="2"/>
        <v>284835.99999999994</v>
      </c>
      <c r="AL138">
        <f t="shared" si="2"/>
        <v>299262</v>
      </c>
      <c r="AM138">
        <f t="shared" si="2"/>
        <v>274199</v>
      </c>
      <c r="AN138">
        <f t="shared" si="2"/>
        <v>275018</v>
      </c>
      <c r="AO138">
        <f t="shared" si="2"/>
        <v>283422</v>
      </c>
      <c r="AP138">
        <f t="shared" si="2"/>
        <v>295547</v>
      </c>
      <c r="AQ138">
        <f t="shared" si="2"/>
        <v>296744</v>
      </c>
      <c r="AR138">
        <f t="shared" si="2"/>
        <v>298952</v>
      </c>
      <c r="AS138">
        <f t="shared" si="2"/>
        <v>299860</v>
      </c>
      <c r="AT138">
        <f t="shared" si="2"/>
        <v>309026</v>
      </c>
      <c r="AU138">
        <f t="shared" si="2"/>
        <v>313474</v>
      </c>
      <c r="AV138">
        <f t="shared" si="2"/>
        <v>315950</v>
      </c>
      <c r="AW138">
        <f t="shared" si="2"/>
        <v>319182</v>
      </c>
      <c r="AX138">
        <f t="shared" si="3"/>
        <v>322695</v>
      </c>
      <c r="AY138">
        <f t="shared" si="1"/>
        <v>328482</v>
      </c>
      <c r="AZ138">
        <f t="shared" si="1"/>
        <v>336801.00000000006</v>
      </c>
      <c r="BA138">
        <f t="shared" si="1"/>
        <v>344472</v>
      </c>
      <c r="BB138">
        <f t="shared" si="1"/>
        <v>351772</v>
      </c>
      <c r="BC138">
        <f t="shared" si="1"/>
        <v>362068</v>
      </c>
      <c r="BD138">
        <f t="shared" si="1"/>
        <v>374448</v>
      </c>
      <c r="BE138">
        <f t="shared" si="1"/>
        <v>385514</v>
      </c>
      <c r="BF138">
        <f t="shared" si="1"/>
        <v>398252</v>
      </c>
      <c r="BG138">
        <f t="shared" si="1"/>
        <v>410342</v>
      </c>
      <c r="BH138">
        <f t="shared" si="1"/>
        <v>421927</v>
      </c>
      <c r="BI138">
        <f t="shared" si="1"/>
        <v>432257</v>
      </c>
      <c r="BJ138">
        <f t="shared" si="1"/>
        <v>443529</v>
      </c>
    </row>
    <row r="139" spans="1:62" ht="15" customHeight="1" x14ac:dyDescent="0.25">
      <c r="A139" s="4" t="s">
        <v>436</v>
      </c>
      <c r="B139" s="29" t="s">
        <v>437</v>
      </c>
      <c r="C139" s="30">
        <v>465.83100000000002</v>
      </c>
      <c r="D139" s="30">
        <v>478.29700000000003</v>
      </c>
      <c r="E139" s="30">
        <v>560.70900000000006</v>
      </c>
      <c r="F139" s="30">
        <v>622.74900000000002</v>
      </c>
      <c r="G139" s="30">
        <v>648.44799999999998</v>
      </c>
      <c r="H139" s="30">
        <v>609.702</v>
      </c>
      <c r="I139" s="30">
        <v>612.47700000000009</v>
      </c>
      <c r="J139" s="30">
        <v>623.51199999999994</v>
      </c>
      <c r="K139" s="30">
        <v>642.14300000000003</v>
      </c>
      <c r="L139" s="30">
        <v>642.32900000000006</v>
      </c>
      <c r="M139" s="30">
        <v>645.37599999999998</v>
      </c>
      <c r="N139" s="30">
        <v>647.56799999999998</v>
      </c>
      <c r="O139" s="30">
        <v>664.28</v>
      </c>
      <c r="P139" s="30">
        <v>675.65099999999995</v>
      </c>
      <c r="Q139" s="30">
        <v>683.49800000000005</v>
      </c>
      <c r="R139" s="30">
        <v>692.71199999999999</v>
      </c>
      <c r="S139" s="30">
        <v>701.63</v>
      </c>
      <c r="T139" s="30">
        <v>713.31599999999992</v>
      </c>
      <c r="U139" s="30">
        <v>728.38199999999995</v>
      </c>
      <c r="V139" s="30">
        <v>742.06200000000001</v>
      </c>
      <c r="W139" s="30">
        <v>755.93799999999999</v>
      </c>
      <c r="X139" s="30">
        <v>775.15199999999993</v>
      </c>
      <c r="Y139" s="30">
        <v>798.48799999999994</v>
      </c>
      <c r="Z139" s="30">
        <v>819.95399999999995</v>
      </c>
      <c r="AA139" s="30">
        <v>843.89700000000005</v>
      </c>
      <c r="AB139" s="30">
        <v>866.6</v>
      </c>
      <c r="AC139" s="30">
        <v>888.524</v>
      </c>
      <c r="AD139" s="30">
        <v>908.21100000000001</v>
      </c>
      <c r="AE139" s="30">
        <v>929.37400000000002</v>
      </c>
      <c r="AF139" s="31">
        <v>2.4908E-2</v>
      </c>
      <c r="AH139">
        <f t="shared" si="2"/>
        <v>465831</v>
      </c>
      <c r="AI139">
        <f t="shared" si="2"/>
        <v>478297</v>
      </c>
      <c r="AJ139">
        <f t="shared" si="2"/>
        <v>560709.00000000012</v>
      </c>
      <c r="AK139">
        <f t="shared" si="2"/>
        <v>622749</v>
      </c>
      <c r="AL139">
        <f t="shared" si="2"/>
        <v>648448</v>
      </c>
      <c r="AM139">
        <f t="shared" si="2"/>
        <v>609702</v>
      </c>
      <c r="AN139">
        <f t="shared" si="2"/>
        <v>612477.00000000012</v>
      </c>
      <c r="AO139">
        <f t="shared" si="2"/>
        <v>623512</v>
      </c>
      <c r="AP139">
        <f t="shared" si="2"/>
        <v>642143</v>
      </c>
      <c r="AQ139">
        <f t="shared" si="2"/>
        <v>642329.00000000012</v>
      </c>
      <c r="AR139">
        <f t="shared" si="2"/>
        <v>645376</v>
      </c>
      <c r="AS139">
        <f t="shared" si="2"/>
        <v>647568</v>
      </c>
      <c r="AT139">
        <f t="shared" si="2"/>
        <v>664280</v>
      </c>
      <c r="AU139">
        <f t="shared" si="2"/>
        <v>675651</v>
      </c>
      <c r="AV139">
        <f t="shared" si="2"/>
        <v>683498</v>
      </c>
      <c r="AW139">
        <f t="shared" si="2"/>
        <v>692712</v>
      </c>
      <c r="AX139">
        <f t="shared" si="3"/>
        <v>701630</v>
      </c>
      <c r="AY139">
        <f t="shared" si="1"/>
        <v>713315.99999999988</v>
      </c>
      <c r="AZ139">
        <f t="shared" si="1"/>
        <v>728382</v>
      </c>
      <c r="BA139">
        <f t="shared" si="1"/>
        <v>742062</v>
      </c>
      <c r="BB139">
        <f t="shared" si="1"/>
        <v>755938</v>
      </c>
      <c r="BC139">
        <f t="shared" si="1"/>
        <v>775151.99999999988</v>
      </c>
      <c r="BD139">
        <f t="shared" si="1"/>
        <v>798488</v>
      </c>
      <c r="BE139">
        <f t="shared" si="1"/>
        <v>819954</v>
      </c>
      <c r="BF139">
        <f t="shared" si="1"/>
        <v>843897</v>
      </c>
      <c r="BG139">
        <f t="shared" si="1"/>
        <v>866600</v>
      </c>
      <c r="BH139">
        <f t="shared" si="1"/>
        <v>888524</v>
      </c>
      <c r="BI139">
        <f t="shared" si="1"/>
        <v>908211</v>
      </c>
      <c r="BJ139">
        <f t="shared" si="1"/>
        <v>929374</v>
      </c>
    </row>
    <row r="141" spans="1:62" ht="15" customHeight="1" x14ac:dyDescent="0.25">
      <c r="B141" s="10" t="s">
        <v>438</v>
      </c>
    </row>
    <row r="142" spans="1:62" ht="15" customHeight="1" x14ac:dyDescent="0.25">
      <c r="A142" s="4" t="s">
        <v>439</v>
      </c>
      <c r="B142" s="13" t="s">
        <v>440</v>
      </c>
      <c r="C142" s="17">
        <v>1729.2570800000001</v>
      </c>
      <c r="D142" s="17">
        <v>1757.931274</v>
      </c>
      <c r="E142" s="17">
        <v>1623.6116939999999</v>
      </c>
      <c r="F142" s="17">
        <v>1672.3682859999999</v>
      </c>
      <c r="G142" s="17">
        <v>1668.9438479999999</v>
      </c>
      <c r="H142" s="17">
        <v>1692.1839600000001</v>
      </c>
      <c r="I142" s="17">
        <v>1727.10376</v>
      </c>
      <c r="J142" s="17">
        <v>1785.6455080000001</v>
      </c>
      <c r="K142" s="17">
        <v>1827.8389890000001</v>
      </c>
      <c r="L142" s="17">
        <v>1859.9436040000001</v>
      </c>
      <c r="M142" s="17">
        <v>1894.32312</v>
      </c>
      <c r="N142" s="17">
        <v>1923.3051760000001</v>
      </c>
      <c r="O142" s="17">
        <v>1944.1049800000001</v>
      </c>
      <c r="P142" s="17">
        <v>1960.204712</v>
      </c>
      <c r="Q142" s="17">
        <v>1972.7445070000001</v>
      </c>
      <c r="R142" s="17">
        <v>1980.560547</v>
      </c>
      <c r="S142" s="17">
        <v>1987.1256100000001</v>
      </c>
      <c r="T142" s="17">
        <v>1989.6166989999999</v>
      </c>
      <c r="U142" s="17">
        <v>1999.234009</v>
      </c>
      <c r="V142" s="17">
        <v>2002.079956</v>
      </c>
      <c r="W142" s="17">
        <v>1998.6641850000001</v>
      </c>
      <c r="X142" s="17">
        <v>1996.1110839999999</v>
      </c>
      <c r="Y142" s="17">
        <v>2007.631226</v>
      </c>
      <c r="Z142" s="17">
        <v>2013.0002440000001</v>
      </c>
      <c r="AA142" s="17">
        <v>2023.7973629999999</v>
      </c>
      <c r="AB142" s="17">
        <v>2032.212769</v>
      </c>
      <c r="AC142" s="17">
        <v>2049.514893</v>
      </c>
      <c r="AD142" s="17">
        <v>2059.7060550000001</v>
      </c>
      <c r="AE142" s="17">
        <v>2066.373047</v>
      </c>
      <c r="AF142" s="15">
        <v>6.0049999999999999E-3</v>
      </c>
    </row>
    <row r="143" spans="1:62" ht="15" customHeight="1" x14ac:dyDescent="0.25">
      <c r="A143" s="4" t="s">
        <v>441</v>
      </c>
      <c r="B143" s="13" t="s">
        <v>442</v>
      </c>
      <c r="C143" s="14">
        <v>3.4307989999999999</v>
      </c>
      <c r="D143" s="14">
        <v>3.4559099999999998</v>
      </c>
      <c r="E143" s="14">
        <v>3.4812050000000001</v>
      </c>
      <c r="F143" s="14">
        <v>3.5066850000000001</v>
      </c>
      <c r="G143" s="14">
        <v>3.5323519999999999</v>
      </c>
      <c r="H143" s="14">
        <v>3.5582069999999999</v>
      </c>
      <c r="I143" s="14">
        <v>3.5842510000000001</v>
      </c>
      <c r="J143" s="14">
        <v>3.6104850000000002</v>
      </c>
      <c r="K143" s="14">
        <v>3.6369120000000001</v>
      </c>
      <c r="L143" s="14">
        <v>3.663532</v>
      </c>
      <c r="M143" s="14">
        <v>3.690347</v>
      </c>
      <c r="N143" s="14">
        <v>3.7173579999999999</v>
      </c>
      <c r="O143" s="14">
        <v>3.744567</v>
      </c>
      <c r="P143" s="14">
        <v>3.7719749999999999</v>
      </c>
      <c r="Q143" s="14">
        <v>3.7995830000000002</v>
      </c>
      <c r="R143" s="14">
        <v>3.827394</v>
      </c>
      <c r="S143" s="14">
        <v>3.8554080000000002</v>
      </c>
      <c r="T143" s="14">
        <v>3.8836270000000002</v>
      </c>
      <c r="U143" s="14">
        <v>3.9120529999999998</v>
      </c>
      <c r="V143" s="14">
        <v>3.9406870000000001</v>
      </c>
      <c r="W143" s="14">
        <v>3.9695299999999998</v>
      </c>
      <c r="X143" s="14">
        <v>3.9985849999999998</v>
      </c>
      <c r="Y143" s="14">
        <v>4.0278520000000002</v>
      </c>
      <c r="Z143" s="14">
        <v>4.0573329999999999</v>
      </c>
      <c r="AA143" s="14">
        <v>4.0870309999999996</v>
      </c>
      <c r="AB143" s="14">
        <v>4.1169450000000003</v>
      </c>
      <c r="AC143" s="14">
        <v>4.1470789999999997</v>
      </c>
      <c r="AD143" s="14">
        <v>4.1774329999999997</v>
      </c>
      <c r="AE143" s="14">
        <v>4.2080089999999997</v>
      </c>
      <c r="AF143" s="15">
        <v>7.319E-3</v>
      </c>
    </row>
    <row r="144" spans="1:62" ht="15" customHeight="1" x14ac:dyDescent="0.25">
      <c r="B144" s="10" t="s">
        <v>443</v>
      </c>
    </row>
    <row r="145" spans="1:32" ht="15" customHeight="1" x14ac:dyDescent="0.25">
      <c r="A145" s="4" t="s">
        <v>444</v>
      </c>
      <c r="B145" s="13" t="s">
        <v>445</v>
      </c>
      <c r="C145" s="14">
        <v>436.29126000000002</v>
      </c>
      <c r="D145" s="14">
        <v>508.67392000000001</v>
      </c>
      <c r="E145" s="14">
        <v>466.39352400000001</v>
      </c>
      <c r="F145" s="14">
        <v>476.90853900000002</v>
      </c>
      <c r="G145" s="14">
        <v>472.47378500000002</v>
      </c>
      <c r="H145" s="14">
        <v>475.06310999999999</v>
      </c>
      <c r="I145" s="14">
        <v>480.31314099999997</v>
      </c>
      <c r="J145" s="14">
        <v>491.40273999999999</v>
      </c>
      <c r="K145" s="14">
        <v>497.22152699999998</v>
      </c>
      <c r="L145" s="14">
        <v>499.59088100000002</v>
      </c>
      <c r="M145" s="14">
        <v>500.66424599999999</v>
      </c>
      <c r="N145" s="14">
        <v>498.411835</v>
      </c>
      <c r="O145" s="14">
        <v>492.23419200000001</v>
      </c>
      <c r="P145" s="14">
        <v>483.197113</v>
      </c>
      <c r="Q145" s="14">
        <v>471.75659200000001</v>
      </c>
      <c r="R145" s="14">
        <v>459.45700099999999</v>
      </c>
      <c r="S145" s="14">
        <v>447.17443800000001</v>
      </c>
      <c r="T145" s="14">
        <v>434.31143200000002</v>
      </c>
      <c r="U145" s="14">
        <v>423.3125</v>
      </c>
      <c r="V145" s="14">
        <v>411.17791699999998</v>
      </c>
      <c r="W145" s="14">
        <v>398.142944</v>
      </c>
      <c r="X145" s="14">
        <v>385.68691999999999</v>
      </c>
      <c r="Y145" s="14">
        <v>376.25735500000002</v>
      </c>
      <c r="Z145" s="14">
        <v>365.92813100000001</v>
      </c>
      <c r="AA145" s="14">
        <v>356.83703600000001</v>
      </c>
      <c r="AB145" s="14">
        <v>347.55450400000001</v>
      </c>
      <c r="AC145" s="14">
        <v>339.98187300000001</v>
      </c>
      <c r="AD145" s="14">
        <v>331.40637199999998</v>
      </c>
      <c r="AE145" s="14">
        <v>322.48922700000003</v>
      </c>
      <c r="AF145" s="15">
        <v>-1.6737999999999999E-2</v>
      </c>
    </row>
    <row r="146" spans="1:32" ht="15" customHeight="1" x14ac:dyDescent="0.25">
      <c r="A146" s="4" t="s">
        <v>446</v>
      </c>
      <c r="B146" s="13" t="s">
        <v>447</v>
      </c>
      <c r="C146" s="14">
        <v>0</v>
      </c>
      <c r="D146" s="14">
        <v>0</v>
      </c>
      <c r="E146" s="14">
        <v>0</v>
      </c>
      <c r="F146" s="14">
        <v>0</v>
      </c>
      <c r="G146" s="14">
        <v>0</v>
      </c>
      <c r="H146" s="14">
        <v>0</v>
      </c>
      <c r="I146" s="14">
        <v>0</v>
      </c>
      <c r="J146" s="14">
        <v>0</v>
      </c>
      <c r="K146" s="14">
        <v>0</v>
      </c>
      <c r="L146" s="14">
        <v>0</v>
      </c>
      <c r="M146" s="14">
        <v>0</v>
      </c>
      <c r="N146" s="14">
        <v>0</v>
      </c>
      <c r="O146" s="14">
        <v>0</v>
      </c>
      <c r="P146" s="14">
        <v>0</v>
      </c>
      <c r="Q146" s="14">
        <v>0</v>
      </c>
      <c r="R146" s="14">
        <v>0</v>
      </c>
      <c r="S146" s="14">
        <v>0</v>
      </c>
      <c r="T146" s="14">
        <v>0</v>
      </c>
      <c r="U146" s="14">
        <v>0</v>
      </c>
      <c r="V146" s="14">
        <v>0</v>
      </c>
      <c r="W146" s="14">
        <v>0</v>
      </c>
      <c r="X146" s="14">
        <v>0</v>
      </c>
      <c r="Y146" s="14">
        <v>0</v>
      </c>
      <c r="Z146" s="14">
        <v>0</v>
      </c>
      <c r="AA146" s="14">
        <v>0</v>
      </c>
      <c r="AB146" s="14">
        <v>0</v>
      </c>
      <c r="AC146" s="14">
        <v>0</v>
      </c>
      <c r="AD146" s="14">
        <v>0</v>
      </c>
      <c r="AE146" s="14">
        <v>0</v>
      </c>
      <c r="AF146" s="19" t="s">
        <v>238</v>
      </c>
    </row>
    <row r="147" spans="1:32" ht="15" customHeight="1" x14ac:dyDescent="0.25">
      <c r="A147" s="4" t="s">
        <v>448</v>
      </c>
      <c r="B147" s="13" t="s">
        <v>449</v>
      </c>
      <c r="C147" s="14">
        <v>0</v>
      </c>
      <c r="D147" s="14">
        <v>0</v>
      </c>
      <c r="E147" s="14">
        <v>0</v>
      </c>
      <c r="F147" s="14">
        <v>0</v>
      </c>
      <c r="G147" s="14">
        <v>0</v>
      </c>
      <c r="H147" s="14">
        <v>0</v>
      </c>
      <c r="I147" s="14">
        <v>0</v>
      </c>
      <c r="J147" s="14">
        <v>0</v>
      </c>
      <c r="K147" s="14">
        <v>0</v>
      </c>
      <c r="L147" s="14">
        <v>0</v>
      </c>
      <c r="M147" s="14">
        <v>0</v>
      </c>
      <c r="N147" s="14">
        <v>0</v>
      </c>
      <c r="O147" s="14">
        <v>0</v>
      </c>
      <c r="P147" s="14">
        <v>0</v>
      </c>
      <c r="Q147" s="14">
        <v>0</v>
      </c>
      <c r="R147" s="14">
        <v>0</v>
      </c>
      <c r="S147" s="14">
        <v>0</v>
      </c>
      <c r="T147" s="14">
        <v>0</v>
      </c>
      <c r="U147" s="14">
        <v>0</v>
      </c>
      <c r="V147" s="14">
        <v>0</v>
      </c>
      <c r="W147" s="14">
        <v>0</v>
      </c>
      <c r="X147" s="14">
        <v>0</v>
      </c>
      <c r="Y147" s="14">
        <v>0</v>
      </c>
      <c r="Z147" s="14">
        <v>0</v>
      </c>
      <c r="AA147" s="14">
        <v>0</v>
      </c>
      <c r="AB147" s="14">
        <v>0</v>
      </c>
      <c r="AC147" s="14">
        <v>0</v>
      </c>
      <c r="AD147" s="14">
        <v>0</v>
      </c>
      <c r="AE147" s="14">
        <v>0</v>
      </c>
      <c r="AF147" s="19" t="s">
        <v>238</v>
      </c>
    </row>
    <row r="148" spans="1:32" ht="15" customHeight="1" x14ac:dyDescent="0.25">
      <c r="A148" s="4" t="s">
        <v>450</v>
      </c>
      <c r="B148" s="13" t="s">
        <v>451</v>
      </c>
      <c r="C148" s="14">
        <v>0</v>
      </c>
      <c r="D148" s="14">
        <v>0</v>
      </c>
      <c r="E148" s="14">
        <v>0</v>
      </c>
      <c r="F148" s="14">
        <v>0</v>
      </c>
      <c r="G148" s="14">
        <v>0</v>
      </c>
      <c r="H148" s="14">
        <v>0.50894600000000001</v>
      </c>
      <c r="I148" s="14">
        <v>1.545919</v>
      </c>
      <c r="J148" s="14">
        <v>3.1694499999999999</v>
      </c>
      <c r="K148" s="14">
        <v>5.3583769999999999</v>
      </c>
      <c r="L148" s="14">
        <v>8.1005079999999996</v>
      </c>
      <c r="M148" s="14">
        <v>12.654166999999999</v>
      </c>
      <c r="N148" s="14">
        <v>18.973155999999999</v>
      </c>
      <c r="O148" s="14">
        <v>26.946016</v>
      </c>
      <c r="P148" s="14">
        <v>36.478873999999998</v>
      </c>
      <c r="Q148" s="14">
        <v>47.443618999999998</v>
      </c>
      <c r="R148" s="14">
        <v>58.012782999999999</v>
      </c>
      <c r="S148" s="14">
        <v>68.238112999999998</v>
      </c>
      <c r="T148" s="14">
        <v>77.997398000000004</v>
      </c>
      <c r="U148" s="14">
        <v>87.732215999999994</v>
      </c>
      <c r="V148" s="14">
        <v>96.875641000000002</v>
      </c>
      <c r="W148" s="14">
        <v>105.358429</v>
      </c>
      <c r="X148" s="14">
        <v>113.517517</v>
      </c>
      <c r="Y148" s="14">
        <v>122.17981</v>
      </c>
      <c r="Z148" s="14">
        <v>130.210587</v>
      </c>
      <c r="AA148" s="14">
        <v>138.33847</v>
      </c>
      <c r="AB148" s="14">
        <v>146.066971</v>
      </c>
      <c r="AC148" s="14">
        <v>154.225021</v>
      </c>
      <c r="AD148" s="14">
        <v>161.64910900000001</v>
      </c>
      <c r="AE148" s="14">
        <v>168.567947</v>
      </c>
      <c r="AF148" s="19" t="s">
        <v>238</v>
      </c>
    </row>
    <row r="150" spans="1:32" ht="15" customHeight="1" x14ac:dyDescent="0.25">
      <c r="B150" s="10" t="s">
        <v>452</v>
      </c>
    </row>
    <row r="151" spans="1:32" ht="15" customHeight="1" x14ac:dyDescent="0.25">
      <c r="A151" s="4" t="s">
        <v>453</v>
      </c>
      <c r="B151" s="13" t="s">
        <v>454</v>
      </c>
      <c r="C151" s="17">
        <v>474.75802599999997</v>
      </c>
      <c r="D151" s="17">
        <v>479.763306</v>
      </c>
      <c r="E151" s="17">
        <v>483.69879200000003</v>
      </c>
      <c r="F151" s="17">
        <v>493.161316</v>
      </c>
      <c r="G151" s="17">
        <v>483.04650900000001</v>
      </c>
      <c r="H151" s="17">
        <v>477.66546599999998</v>
      </c>
      <c r="I151" s="17">
        <v>473.82415800000001</v>
      </c>
      <c r="J151" s="17">
        <v>471.20996100000002</v>
      </c>
      <c r="K151" s="17">
        <v>467.35613999999998</v>
      </c>
      <c r="L151" s="17">
        <v>461.58059700000001</v>
      </c>
      <c r="M151" s="17">
        <v>456.06170700000001</v>
      </c>
      <c r="N151" s="17">
        <v>451.24529999999999</v>
      </c>
      <c r="O151" s="17">
        <v>447.69604500000003</v>
      </c>
      <c r="P151" s="17">
        <v>443.79177900000002</v>
      </c>
      <c r="Q151" s="17">
        <v>438.34979199999998</v>
      </c>
      <c r="R151" s="17">
        <v>433.85824600000001</v>
      </c>
      <c r="S151" s="17">
        <v>430.32873499999999</v>
      </c>
      <c r="T151" s="17">
        <v>427.01370200000002</v>
      </c>
      <c r="U151" s="17">
        <v>424.47805799999998</v>
      </c>
      <c r="V151" s="17">
        <v>420.958099</v>
      </c>
      <c r="W151" s="17">
        <v>417.60409499999997</v>
      </c>
      <c r="X151" s="17">
        <v>415.85205100000002</v>
      </c>
      <c r="Y151" s="17">
        <v>415.236603</v>
      </c>
      <c r="Z151" s="17">
        <v>415.531677</v>
      </c>
      <c r="AA151" s="17">
        <v>415.83492999999999</v>
      </c>
      <c r="AB151" s="17">
        <v>416.51144399999998</v>
      </c>
      <c r="AC151" s="17">
        <v>417.67413299999998</v>
      </c>
      <c r="AD151" s="17">
        <v>418.38162199999999</v>
      </c>
      <c r="AE151" s="17">
        <v>419.93771400000003</v>
      </c>
      <c r="AF151" s="15">
        <v>-4.921E-3</v>
      </c>
    </row>
    <row r="152" spans="1:32" ht="15" customHeight="1" x14ac:dyDescent="0.25">
      <c r="A152" s="4" t="s">
        <v>455</v>
      </c>
      <c r="B152" s="13" t="s">
        <v>442</v>
      </c>
      <c r="C152" s="14">
        <v>4.6807489999999996</v>
      </c>
      <c r="D152" s="14">
        <v>4.7174019999999999</v>
      </c>
      <c r="E152" s="14">
        <v>4.7543410000000002</v>
      </c>
      <c r="F152" s="14">
        <v>4.7915710000000002</v>
      </c>
      <c r="G152" s="14">
        <v>4.8290920000000002</v>
      </c>
      <c r="H152" s="14">
        <v>4.8669060000000002</v>
      </c>
      <c r="I152" s="14">
        <v>4.905017</v>
      </c>
      <c r="J152" s="14">
        <v>4.9434259999999997</v>
      </c>
      <c r="K152" s="14">
        <v>4.9821359999999997</v>
      </c>
      <c r="L152" s="14">
        <v>5.0211480000000002</v>
      </c>
      <c r="M152" s="14">
        <v>5.060467</v>
      </c>
      <c r="N152" s="14">
        <v>5.1000930000000002</v>
      </c>
      <c r="O152" s="14">
        <v>5.1400300000000003</v>
      </c>
      <c r="P152" s="14">
        <v>5.1802789999999996</v>
      </c>
      <c r="Q152" s="14">
        <v>5.2208439999999996</v>
      </c>
      <c r="R152" s="14">
        <v>5.2617260000000003</v>
      </c>
      <c r="S152" s="14">
        <v>5.3029279999999996</v>
      </c>
      <c r="T152" s="14">
        <v>5.3444529999999997</v>
      </c>
      <c r="U152" s="14">
        <v>5.3863029999999998</v>
      </c>
      <c r="V152" s="14">
        <v>5.4284809999999997</v>
      </c>
      <c r="W152" s="14">
        <v>5.4709890000000003</v>
      </c>
      <c r="X152" s="14">
        <v>5.5138299999999996</v>
      </c>
      <c r="Y152" s="14">
        <v>5.5570069999999996</v>
      </c>
      <c r="Z152" s="14">
        <v>5.6005209999999996</v>
      </c>
      <c r="AA152" s="14">
        <v>5.6443760000000003</v>
      </c>
      <c r="AB152" s="14">
        <v>5.6885750000000002</v>
      </c>
      <c r="AC152" s="14">
        <v>5.7331200000000004</v>
      </c>
      <c r="AD152" s="14">
        <v>5.7780129999999996</v>
      </c>
      <c r="AE152" s="14">
        <v>5.8232590000000002</v>
      </c>
      <c r="AF152" s="15">
        <v>7.8309999999999994E-3</v>
      </c>
    </row>
    <row r="153" spans="1:32" ht="15" customHeight="1" x14ac:dyDescent="0.25">
      <c r="B153" s="10" t="s">
        <v>443</v>
      </c>
    </row>
    <row r="154" spans="1:32" ht="15" customHeight="1" x14ac:dyDescent="0.25">
      <c r="A154" s="4" t="s">
        <v>456</v>
      </c>
      <c r="B154" s="13" t="s">
        <v>445</v>
      </c>
      <c r="C154" s="25">
        <v>71.579482999999996</v>
      </c>
      <c r="D154" s="25">
        <v>96.553641999999996</v>
      </c>
      <c r="E154" s="25">
        <v>98.818718000000004</v>
      </c>
      <c r="F154" s="25">
        <v>101.983215</v>
      </c>
      <c r="G154" s="25">
        <v>99.113602</v>
      </c>
      <c r="H154" s="25">
        <v>97.445098999999999</v>
      </c>
      <c r="I154" s="25">
        <v>96.217796000000007</v>
      </c>
      <c r="J154" s="25">
        <v>94.917488000000006</v>
      </c>
      <c r="K154" s="25">
        <v>93.385413999999997</v>
      </c>
      <c r="L154" s="25">
        <v>91.490784000000005</v>
      </c>
      <c r="M154" s="25">
        <v>89.674308999999994</v>
      </c>
      <c r="N154" s="25">
        <v>88.018990000000002</v>
      </c>
      <c r="O154" s="25">
        <v>86.631134000000003</v>
      </c>
      <c r="P154" s="25">
        <v>85.190207999999998</v>
      </c>
      <c r="Q154" s="25">
        <v>83.476753000000002</v>
      </c>
      <c r="R154" s="25">
        <v>81.966431</v>
      </c>
      <c r="S154" s="25">
        <v>80.654739000000006</v>
      </c>
      <c r="T154" s="25">
        <v>79.397354000000007</v>
      </c>
      <c r="U154" s="25">
        <v>78.297600000000003</v>
      </c>
      <c r="V154" s="25">
        <v>77.025772000000003</v>
      </c>
      <c r="W154" s="25">
        <v>75.799621999999999</v>
      </c>
      <c r="X154" s="25">
        <v>74.878510000000006</v>
      </c>
      <c r="Y154" s="25">
        <v>74.171974000000006</v>
      </c>
      <c r="Z154" s="25">
        <v>73.634865000000005</v>
      </c>
      <c r="AA154" s="25">
        <v>73.104195000000004</v>
      </c>
      <c r="AB154" s="25">
        <v>72.640923000000001</v>
      </c>
      <c r="AC154" s="25">
        <v>72.262389999999996</v>
      </c>
      <c r="AD154" s="25">
        <v>71.804871000000006</v>
      </c>
      <c r="AE154" s="25">
        <v>71.498215000000002</v>
      </c>
      <c r="AF154" s="15">
        <v>-1.1065E-2</v>
      </c>
    </row>
    <row r="155" spans="1:32" ht="15" customHeight="1" x14ac:dyDescent="0.25">
      <c r="A155" s="4" t="s">
        <v>457</v>
      </c>
      <c r="B155" s="13" t="s">
        <v>447</v>
      </c>
      <c r="C155" s="25">
        <v>25.022696</v>
      </c>
      <c r="D155" s="25">
        <v>7.9130770000000004</v>
      </c>
      <c r="E155" s="25">
        <v>4.3765229999999997</v>
      </c>
      <c r="F155" s="25">
        <v>1.734937</v>
      </c>
      <c r="G155" s="25">
        <v>1.6243970000000001</v>
      </c>
      <c r="H155" s="25">
        <v>1.4587129999999999</v>
      </c>
      <c r="I155" s="25">
        <v>1.310284</v>
      </c>
      <c r="J155" s="25">
        <v>1.2375449999999999</v>
      </c>
      <c r="K155" s="25">
        <v>1.1660839999999999</v>
      </c>
      <c r="L155" s="25">
        <v>1.093116</v>
      </c>
      <c r="M155" s="25">
        <v>1.0243930000000001</v>
      </c>
      <c r="N155" s="25">
        <v>0.96032499999999998</v>
      </c>
      <c r="O155" s="25">
        <v>0.90280300000000002</v>
      </c>
      <c r="P155" s="25">
        <v>0.84689199999999998</v>
      </c>
      <c r="Q155" s="25">
        <v>0.79419600000000001</v>
      </c>
      <c r="R155" s="25">
        <v>0.74270000000000003</v>
      </c>
      <c r="S155" s="25">
        <v>0.69481400000000004</v>
      </c>
      <c r="T155" s="25">
        <v>0.64887300000000003</v>
      </c>
      <c r="U155" s="25">
        <v>0.60318300000000002</v>
      </c>
      <c r="V155" s="25">
        <v>0.55567</v>
      </c>
      <c r="W155" s="25">
        <v>0.51067899999999999</v>
      </c>
      <c r="X155" s="25">
        <v>0.46752300000000002</v>
      </c>
      <c r="Y155" s="25">
        <v>0.427568</v>
      </c>
      <c r="Z155" s="25">
        <v>0.39022600000000002</v>
      </c>
      <c r="AA155" s="25">
        <v>0.35824400000000001</v>
      </c>
      <c r="AB155" s="25">
        <v>0.323988</v>
      </c>
      <c r="AC155" s="25">
        <v>0.285692</v>
      </c>
      <c r="AD155" s="25">
        <v>0.24460999999999999</v>
      </c>
      <c r="AE155" s="25">
        <v>0.20846500000000001</v>
      </c>
      <c r="AF155" s="15">
        <v>-0.12600900000000001</v>
      </c>
    </row>
    <row r="156" spans="1:32" ht="15" customHeight="1" x14ac:dyDescent="0.25">
      <c r="A156" s="4" t="s">
        <v>458</v>
      </c>
      <c r="B156" s="13" t="s">
        <v>449</v>
      </c>
      <c r="C156" s="25">
        <v>0</v>
      </c>
      <c r="D156" s="25">
        <v>0</v>
      </c>
      <c r="E156" s="25">
        <v>0</v>
      </c>
      <c r="F156" s="25">
        <v>0</v>
      </c>
      <c r="G156" s="25">
        <v>0</v>
      </c>
      <c r="H156" s="25">
        <v>0</v>
      </c>
      <c r="I156" s="25">
        <v>0</v>
      </c>
      <c r="J156" s="25">
        <v>0</v>
      </c>
      <c r="K156" s="25">
        <v>0</v>
      </c>
      <c r="L156" s="25">
        <v>0</v>
      </c>
      <c r="M156" s="25">
        <v>0</v>
      </c>
      <c r="N156" s="25">
        <v>0</v>
      </c>
      <c r="O156" s="25">
        <v>0</v>
      </c>
      <c r="P156" s="25">
        <v>0</v>
      </c>
      <c r="Q156" s="25">
        <v>0</v>
      </c>
      <c r="R156" s="25">
        <v>0</v>
      </c>
      <c r="S156" s="25">
        <v>0</v>
      </c>
      <c r="T156" s="25">
        <v>0</v>
      </c>
      <c r="U156" s="25">
        <v>0</v>
      </c>
      <c r="V156" s="25">
        <v>0</v>
      </c>
      <c r="W156" s="25">
        <v>0</v>
      </c>
      <c r="X156" s="25">
        <v>0</v>
      </c>
      <c r="Y156" s="25">
        <v>0</v>
      </c>
      <c r="Z156" s="25">
        <v>0</v>
      </c>
      <c r="AA156" s="25">
        <v>0</v>
      </c>
      <c r="AB156" s="25">
        <v>0</v>
      </c>
      <c r="AC156" s="25">
        <v>0</v>
      </c>
      <c r="AD156" s="25">
        <v>0</v>
      </c>
      <c r="AE156" s="25">
        <v>0</v>
      </c>
      <c r="AF156" s="19" t="s">
        <v>238</v>
      </c>
    </row>
    <row r="157" spans="1:32" ht="15" customHeight="1" x14ac:dyDescent="0.25">
      <c r="A157" s="4" t="s">
        <v>459</v>
      </c>
      <c r="B157" s="13" t="s">
        <v>451</v>
      </c>
      <c r="C157" s="25">
        <v>0</v>
      </c>
      <c r="D157" s="25">
        <v>6.6811999999999996E-2</v>
      </c>
      <c r="E157" s="25">
        <v>0.132048</v>
      </c>
      <c r="F157" s="25">
        <v>0.20055600000000001</v>
      </c>
      <c r="G157" s="25">
        <v>0.26409500000000002</v>
      </c>
      <c r="H157" s="25">
        <v>0.32651000000000002</v>
      </c>
      <c r="I157" s="25">
        <v>0.38822899999999999</v>
      </c>
      <c r="J157" s="25">
        <v>0.44896399999999997</v>
      </c>
      <c r="K157" s="25">
        <v>0.50355899999999998</v>
      </c>
      <c r="L157" s="25">
        <v>0.55250600000000005</v>
      </c>
      <c r="M157" s="25">
        <v>0.59779499999999997</v>
      </c>
      <c r="N157" s="25">
        <v>0.64089499999999999</v>
      </c>
      <c r="O157" s="25">
        <v>0.68165500000000001</v>
      </c>
      <c r="P157" s="25">
        <v>0.719526</v>
      </c>
      <c r="Q157" s="25">
        <v>0.74791200000000002</v>
      </c>
      <c r="R157" s="25">
        <v>0.77876500000000004</v>
      </c>
      <c r="S157" s="25">
        <v>0.80937499999999996</v>
      </c>
      <c r="T157" s="25">
        <v>0.83887400000000001</v>
      </c>
      <c r="U157" s="25">
        <v>0.87134699999999998</v>
      </c>
      <c r="V157" s="25">
        <v>0.90274699999999997</v>
      </c>
      <c r="W157" s="25">
        <v>0.93206500000000003</v>
      </c>
      <c r="X157" s="25">
        <v>0.96524500000000002</v>
      </c>
      <c r="Y157" s="25">
        <v>0.99890100000000004</v>
      </c>
      <c r="Z157" s="25">
        <v>1.032805</v>
      </c>
      <c r="AA157" s="25">
        <v>1.06046</v>
      </c>
      <c r="AB157" s="25">
        <v>1.0922149999999999</v>
      </c>
      <c r="AC157" s="25">
        <v>1.1305529999999999</v>
      </c>
      <c r="AD157" s="25">
        <v>1.1706559999999999</v>
      </c>
      <c r="AE157" s="25">
        <v>1.2078390000000001</v>
      </c>
      <c r="AF157" s="15">
        <v>0.11317000000000001</v>
      </c>
    </row>
    <row r="159" spans="1:32" ht="15" customHeight="1" x14ac:dyDescent="0.25">
      <c r="B159" s="10" t="s">
        <v>460</v>
      </c>
    </row>
    <row r="160" spans="1:32" ht="15" customHeight="1" x14ac:dyDescent="0.25">
      <c r="A160" s="4" t="s">
        <v>461</v>
      </c>
      <c r="B160" s="13" t="s">
        <v>462</v>
      </c>
      <c r="C160" s="17">
        <v>3445.5786130000001</v>
      </c>
      <c r="D160" s="17">
        <v>3507.6367190000001</v>
      </c>
      <c r="E160" s="17">
        <v>3636.9284670000002</v>
      </c>
      <c r="F160" s="17">
        <v>3770.4145509999998</v>
      </c>
      <c r="G160" s="17">
        <v>3973.435547</v>
      </c>
      <c r="H160" s="17">
        <v>4144.1801759999998</v>
      </c>
      <c r="I160" s="17">
        <v>4379.3876950000003</v>
      </c>
      <c r="J160" s="17">
        <v>4610.5371089999999</v>
      </c>
      <c r="K160" s="17">
        <v>4849.658203</v>
      </c>
      <c r="L160" s="17">
        <v>5086.0161129999997</v>
      </c>
      <c r="M160" s="17">
        <v>5339.8818359999996</v>
      </c>
      <c r="N160" s="17">
        <v>5615.8603519999997</v>
      </c>
      <c r="O160" s="17">
        <v>5918.2285160000001</v>
      </c>
      <c r="P160" s="17">
        <v>6227.2919920000004</v>
      </c>
      <c r="Q160" s="17">
        <v>6524.6298829999996</v>
      </c>
      <c r="R160" s="17">
        <v>6812.1191410000001</v>
      </c>
      <c r="S160" s="17">
        <v>7099.3623049999997</v>
      </c>
      <c r="T160" s="17">
        <v>7389.2241210000002</v>
      </c>
      <c r="U160" s="17">
        <v>7691.7622069999998</v>
      </c>
      <c r="V160" s="17">
        <v>8020.1845700000003</v>
      </c>
      <c r="W160" s="17">
        <v>8360.5351559999999</v>
      </c>
      <c r="X160" s="17">
        <v>8723.46875</v>
      </c>
      <c r="Y160" s="17">
        <v>9096.9902340000008</v>
      </c>
      <c r="Z160" s="17">
        <v>9472.7421880000002</v>
      </c>
      <c r="AA160" s="17">
        <v>9864.0859380000002</v>
      </c>
      <c r="AB160" s="17">
        <v>10261.174805000001</v>
      </c>
      <c r="AC160" s="17">
        <v>10667.097656</v>
      </c>
      <c r="AD160" s="17">
        <v>11090.09375</v>
      </c>
      <c r="AE160" s="17">
        <v>11532.742188</v>
      </c>
      <c r="AF160" s="15">
        <v>4.5068999999999998E-2</v>
      </c>
    </row>
    <row r="161" spans="1:32" ht="15" customHeight="1" x14ac:dyDescent="0.25">
      <c r="A161" s="4" t="s">
        <v>463</v>
      </c>
      <c r="B161" s="13" t="s">
        <v>464</v>
      </c>
      <c r="C161" s="17">
        <v>1344.943237</v>
      </c>
      <c r="D161" s="17">
        <v>1382.918457</v>
      </c>
      <c r="E161" s="17">
        <v>1440.1125489999999</v>
      </c>
      <c r="F161" s="17">
        <v>1497.002808</v>
      </c>
      <c r="G161" s="17">
        <v>1544.0445560000001</v>
      </c>
      <c r="H161" s="17">
        <v>1603.470947</v>
      </c>
      <c r="I161" s="17">
        <v>1706.3232419999999</v>
      </c>
      <c r="J161" s="17">
        <v>1823.689453</v>
      </c>
      <c r="K161" s="17">
        <v>1946.474731</v>
      </c>
      <c r="L161" s="17">
        <v>2073.4260250000002</v>
      </c>
      <c r="M161" s="17">
        <v>2213.2783199999999</v>
      </c>
      <c r="N161" s="17">
        <v>2356.4936520000001</v>
      </c>
      <c r="O161" s="17">
        <v>2518.1354980000001</v>
      </c>
      <c r="P161" s="17">
        <v>2675.3129880000001</v>
      </c>
      <c r="Q161" s="17">
        <v>2823.836182</v>
      </c>
      <c r="R161" s="17">
        <v>2972.1997070000002</v>
      </c>
      <c r="S161" s="17">
        <v>3123.6684570000002</v>
      </c>
      <c r="T161" s="17">
        <v>3276.3999020000001</v>
      </c>
      <c r="U161" s="17">
        <v>3435.9692380000001</v>
      </c>
      <c r="V161" s="17">
        <v>3609.5842290000001</v>
      </c>
      <c r="W161" s="17">
        <v>3793.7148440000001</v>
      </c>
      <c r="X161" s="17">
        <v>3988.1782229999999</v>
      </c>
      <c r="Y161" s="17">
        <v>4182.6000979999999</v>
      </c>
      <c r="Z161" s="17">
        <v>4371.6831050000001</v>
      </c>
      <c r="AA161" s="17">
        <v>4566.5424800000001</v>
      </c>
      <c r="AB161" s="17">
        <v>4766.0620120000003</v>
      </c>
      <c r="AC161" s="17">
        <v>4972.7773440000001</v>
      </c>
      <c r="AD161" s="17">
        <v>5184.6162109999996</v>
      </c>
      <c r="AE161" s="17">
        <v>5405.4277339999999</v>
      </c>
      <c r="AF161" s="15">
        <v>5.1784999999999998E-2</v>
      </c>
    </row>
    <row r="162" spans="1:32" ht="15" customHeight="1" x14ac:dyDescent="0.25">
      <c r="A162" s="4" t="s">
        <v>465</v>
      </c>
      <c r="B162" s="13" t="s">
        <v>466</v>
      </c>
      <c r="C162" s="17">
        <v>2100.6354980000001</v>
      </c>
      <c r="D162" s="17">
        <v>2124.7182619999999</v>
      </c>
      <c r="E162" s="17">
        <v>2196.8159179999998</v>
      </c>
      <c r="F162" s="17">
        <v>2273.4116210000002</v>
      </c>
      <c r="G162" s="17">
        <v>2429.3908689999998</v>
      </c>
      <c r="H162" s="17">
        <v>2540.7092290000001</v>
      </c>
      <c r="I162" s="17">
        <v>2673.0642090000001</v>
      </c>
      <c r="J162" s="17">
        <v>2786.8479000000002</v>
      </c>
      <c r="K162" s="17">
        <v>2903.1833499999998</v>
      </c>
      <c r="L162" s="17">
        <v>3012.5900879999999</v>
      </c>
      <c r="M162" s="17">
        <v>3126.6032709999999</v>
      </c>
      <c r="N162" s="17">
        <v>3259.3666990000002</v>
      </c>
      <c r="O162" s="17">
        <v>3400.0932619999999</v>
      </c>
      <c r="P162" s="17">
        <v>3551.9790039999998</v>
      </c>
      <c r="Q162" s="17">
        <v>3700.7937010000001</v>
      </c>
      <c r="R162" s="17">
        <v>3839.9196780000002</v>
      </c>
      <c r="S162" s="17">
        <v>3975.6938479999999</v>
      </c>
      <c r="T162" s="17">
        <v>4112.8242190000001</v>
      </c>
      <c r="U162" s="17">
        <v>4255.7929690000001</v>
      </c>
      <c r="V162" s="17">
        <v>4410.6005859999996</v>
      </c>
      <c r="W162" s="17">
        <v>4566.8203119999998</v>
      </c>
      <c r="X162" s="17">
        <v>4735.2910160000001</v>
      </c>
      <c r="Y162" s="17">
        <v>4914.3896480000003</v>
      </c>
      <c r="Z162" s="17">
        <v>5101.0595700000003</v>
      </c>
      <c r="AA162" s="17">
        <v>5297.5439450000003</v>
      </c>
      <c r="AB162" s="17">
        <v>5495.1127930000002</v>
      </c>
      <c r="AC162" s="17">
        <v>5694.3208009999998</v>
      </c>
      <c r="AD162" s="17">
        <v>5905.4775390000004</v>
      </c>
      <c r="AE162" s="17">
        <v>6127.3149409999996</v>
      </c>
      <c r="AF162" s="15">
        <v>4.0006E-2</v>
      </c>
    </row>
    <row r="163" spans="1:32" ht="15" customHeight="1" x14ac:dyDescent="0.25">
      <c r="B163" s="10" t="s">
        <v>443</v>
      </c>
    </row>
    <row r="164" spans="1:32" ht="15" customHeight="1" x14ac:dyDescent="0.25">
      <c r="A164" s="4" t="s">
        <v>467</v>
      </c>
      <c r="B164" s="13" t="s">
        <v>445</v>
      </c>
      <c r="C164" s="25">
        <v>37.205852999999998</v>
      </c>
      <c r="D164" s="25">
        <v>78.322310999999999</v>
      </c>
      <c r="E164" s="25">
        <v>206.942993</v>
      </c>
      <c r="F164" s="25">
        <v>276.18890399999998</v>
      </c>
      <c r="G164" s="25">
        <v>289.12634300000002</v>
      </c>
      <c r="H164" s="25">
        <v>289.43936200000002</v>
      </c>
      <c r="I164" s="25">
        <v>289.846161</v>
      </c>
      <c r="J164" s="25">
        <v>290.22637900000001</v>
      </c>
      <c r="K164" s="25">
        <v>290.60205100000002</v>
      </c>
      <c r="L164" s="25">
        <v>290.95770299999998</v>
      </c>
      <c r="M164" s="25">
        <v>291.31976300000002</v>
      </c>
      <c r="N164" s="25">
        <v>291.69500699999998</v>
      </c>
      <c r="O164" s="25">
        <v>292.08422899999999</v>
      </c>
      <c r="P164" s="25">
        <v>292.46252399999997</v>
      </c>
      <c r="Q164" s="25">
        <v>292.80779999999999</v>
      </c>
      <c r="R164" s="25">
        <v>293.12460299999998</v>
      </c>
      <c r="S164" s="25">
        <v>293.42687999999998</v>
      </c>
      <c r="T164" s="25">
        <v>293.71991000000003</v>
      </c>
      <c r="U164" s="25">
        <v>294.01290899999998</v>
      </c>
      <c r="V164" s="25">
        <v>294.31613199999998</v>
      </c>
      <c r="W164" s="25">
        <v>294.61679099999998</v>
      </c>
      <c r="X164" s="25">
        <v>294.92450000000002</v>
      </c>
      <c r="Y164" s="25">
        <v>295.22994999999997</v>
      </c>
      <c r="Z164" s="25">
        <v>295.52734400000003</v>
      </c>
      <c r="AA164" s="25">
        <v>295.82516500000003</v>
      </c>
      <c r="AB164" s="25">
        <v>296.11523399999999</v>
      </c>
      <c r="AC164" s="25">
        <v>296.40045199999997</v>
      </c>
      <c r="AD164" s="25">
        <v>296.68649299999998</v>
      </c>
      <c r="AE164" s="25">
        <v>296.97348</v>
      </c>
      <c r="AF164" s="15">
        <v>5.0602000000000001E-2</v>
      </c>
    </row>
    <row r="165" spans="1:32" ht="15" customHeight="1" x14ac:dyDescent="0.25">
      <c r="A165" s="4" t="s">
        <v>468</v>
      </c>
      <c r="B165" s="13" t="s">
        <v>447</v>
      </c>
      <c r="C165" s="25">
        <v>620.13159199999996</v>
      </c>
      <c r="D165" s="25">
        <v>543.43267800000001</v>
      </c>
      <c r="E165" s="25">
        <v>415.96838400000001</v>
      </c>
      <c r="F165" s="25">
        <v>350.89288299999998</v>
      </c>
      <c r="G165" s="25">
        <v>338.62896699999999</v>
      </c>
      <c r="H165" s="25">
        <v>337.786316</v>
      </c>
      <c r="I165" s="25">
        <v>337.20761099999999</v>
      </c>
      <c r="J165" s="25">
        <v>337.65933200000001</v>
      </c>
      <c r="K165" s="25">
        <v>338.11035199999998</v>
      </c>
      <c r="L165" s="25">
        <v>338.54025300000001</v>
      </c>
      <c r="M165" s="25">
        <v>338.97283900000002</v>
      </c>
      <c r="N165" s="25">
        <v>339.41717499999999</v>
      </c>
      <c r="O165" s="25">
        <v>339.87597699999998</v>
      </c>
      <c r="P165" s="25">
        <v>340.31918300000001</v>
      </c>
      <c r="Q165" s="25">
        <v>340.71667500000001</v>
      </c>
      <c r="R165" s="25">
        <v>341.07775900000001</v>
      </c>
      <c r="S165" s="25">
        <v>341.42468300000002</v>
      </c>
      <c r="T165" s="25">
        <v>341.75979599999999</v>
      </c>
      <c r="U165" s="25">
        <v>342.09484900000001</v>
      </c>
      <c r="V165" s="25">
        <v>342.43963600000001</v>
      </c>
      <c r="W165" s="25">
        <v>342.77874800000001</v>
      </c>
      <c r="X165" s="25">
        <v>343.127747</v>
      </c>
      <c r="Y165" s="25">
        <v>343.47763099999997</v>
      </c>
      <c r="Z165" s="25">
        <v>343.81951900000001</v>
      </c>
      <c r="AA165" s="25">
        <v>344.15972900000003</v>
      </c>
      <c r="AB165" s="25">
        <v>344.49292000000003</v>
      </c>
      <c r="AC165" s="25">
        <v>344.81957999999997</v>
      </c>
      <c r="AD165" s="25">
        <v>345.14831500000003</v>
      </c>
      <c r="AE165" s="25">
        <v>345.479919</v>
      </c>
      <c r="AF165" s="15">
        <v>-1.6636999999999999E-2</v>
      </c>
    </row>
    <row r="166" spans="1:32" ht="15" customHeight="1" x14ac:dyDescent="0.25">
      <c r="A166" s="4" t="s">
        <v>469</v>
      </c>
      <c r="B166" s="13" t="s">
        <v>449</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19" t="s">
        <v>238</v>
      </c>
    </row>
    <row r="167" spans="1:32" ht="15" customHeight="1" x14ac:dyDescent="0.25">
      <c r="A167" s="4" t="s">
        <v>470</v>
      </c>
      <c r="B167" s="13" t="s">
        <v>451</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19" t="s">
        <v>238</v>
      </c>
    </row>
    <row r="168" spans="1:32" ht="15" customHeight="1" thickBot="1" x14ac:dyDescent="0.3"/>
    <row r="169" spans="1:32" ht="15" customHeight="1" x14ac:dyDescent="0.25">
      <c r="B169" s="20" t="s">
        <v>471</v>
      </c>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spans="1:32" ht="15" customHeight="1" x14ac:dyDescent="0.25">
      <c r="B170" s="21" t="s">
        <v>289</v>
      </c>
    </row>
    <row r="171" spans="1:32" ht="15" customHeight="1" x14ac:dyDescent="0.25">
      <c r="B171" s="21" t="s">
        <v>290</v>
      </c>
    </row>
    <row r="172" spans="1:32" ht="15" customHeight="1" x14ac:dyDescent="0.25">
      <c r="B172" s="21" t="s">
        <v>472</v>
      </c>
    </row>
    <row r="173" spans="1:32" ht="15" customHeight="1" x14ac:dyDescent="0.25">
      <c r="B173" s="21" t="s">
        <v>473</v>
      </c>
    </row>
    <row r="174" spans="1:32" ht="15" customHeight="1" x14ac:dyDescent="0.25">
      <c r="B174" s="21" t="s">
        <v>474</v>
      </c>
    </row>
    <row r="175" spans="1:32" ht="15" customHeight="1" x14ac:dyDescent="0.25">
      <c r="B175" s="21" t="s">
        <v>475</v>
      </c>
    </row>
    <row r="176" spans="1:32" ht="15" customHeight="1" x14ac:dyDescent="0.25">
      <c r="B176" s="21" t="s">
        <v>476</v>
      </c>
    </row>
    <row r="177" spans="2:2" ht="15" customHeight="1" x14ac:dyDescent="0.25">
      <c r="B177" s="21" t="s">
        <v>477</v>
      </c>
    </row>
    <row r="178" spans="2:2" ht="15" customHeight="1" x14ac:dyDescent="0.25">
      <c r="B178" s="21" t="s">
        <v>478</v>
      </c>
    </row>
    <row r="179" spans="2:2" ht="15" customHeight="1" x14ac:dyDescent="0.25">
      <c r="B179" s="21" t="s">
        <v>479</v>
      </c>
    </row>
    <row r="180" spans="2:2" ht="15" customHeight="1" x14ac:dyDescent="0.25">
      <c r="B180" s="21" t="s">
        <v>480</v>
      </c>
    </row>
  </sheetData>
  <mergeCells count="1">
    <mergeCell ref="B169:AF16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
  <sheetViews>
    <sheetView workbookViewId="0">
      <selection sqref="A1:P1"/>
    </sheetView>
  </sheetViews>
  <sheetFormatPr defaultRowHeight="12.75" x14ac:dyDescent="0.2"/>
  <cols>
    <col min="1" max="1" width="38.7109375" style="62" customWidth="1"/>
    <col min="2" max="16" width="11.7109375" style="62" customWidth="1"/>
    <col min="17" max="256" width="9.140625" style="62"/>
    <col min="257" max="257" width="38.7109375" style="62" customWidth="1"/>
    <col min="258" max="272" width="11.7109375" style="62" customWidth="1"/>
    <col min="273" max="512" width="9.140625" style="62"/>
    <col min="513" max="513" width="38.7109375" style="62" customWidth="1"/>
    <col min="514" max="528" width="11.7109375" style="62" customWidth="1"/>
    <col min="529" max="768" width="9.140625" style="62"/>
    <col min="769" max="769" width="38.7109375" style="62" customWidth="1"/>
    <col min="770" max="784" width="11.7109375" style="62" customWidth="1"/>
    <col min="785" max="1024" width="9.140625" style="62"/>
    <col min="1025" max="1025" width="38.7109375" style="62" customWidth="1"/>
    <col min="1026" max="1040" width="11.7109375" style="62" customWidth="1"/>
    <col min="1041" max="1280" width="9.140625" style="62"/>
    <col min="1281" max="1281" width="38.7109375" style="62" customWidth="1"/>
    <col min="1282" max="1296" width="11.7109375" style="62" customWidth="1"/>
    <col min="1297" max="1536" width="9.140625" style="62"/>
    <col min="1537" max="1537" width="38.7109375" style="62" customWidth="1"/>
    <col min="1538" max="1552" width="11.7109375" style="62" customWidth="1"/>
    <col min="1553" max="1792" width="9.140625" style="62"/>
    <col min="1793" max="1793" width="38.7109375" style="62" customWidth="1"/>
    <col min="1794" max="1808" width="11.7109375" style="62" customWidth="1"/>
    <col min="1809" max="2048" width="9.140625" style="62"/>
    <col min="2049" max="2049" width="38.7109375" style="62" customWidth="1"/>
    <col min="2050" max="2064" width="11.7109375" style="62" customWidth="1"/>
    <col min="2065" max="2304" width="9.140625" style="62"/>
    <col min="2305" max="2305" width="38.7109375" style="62" customWidth="1"/>
    <col min="2306" max="2320" width="11.7109375" style="62" customWidth="1"/>
    <col min="2321" max="2560" width="9.140625" style="62"/>
    <col min="2561" max="2561" width="38.7109375" style="62" customWidth="1"/>
    <col min="2562" max="2576" width="11.7109375" style="62" customWidth="1"/>
    <col min="2577" max="2816" width="9.140625" style="62"/>
    <col min="2817" max="2817" width="38.7109375" style="62" customWidth="1"/>
    <col min="2818" max="2832" width="11.7109375" style="62" customWidth="1"/>
    <col min="2833" max="3072" width="9.140625" style="62"/>
    <col min="3073" max="3073" width="38.7109375" style="62" customWidth="1"/>
    <col min="3074" max="3088" width="11.7109375" style="62" customWidth="1"/>
    <col min="3089" max="3328" width="9.140625" style="62"/>
    <col min="3329" max="3329" width="38.7109375" style="62" customWidth="1"/>
    <col min="3330" max="3344" width="11.7109375" style="62" customWidth="1"/>
    <col min="3345" max="3584" width="9.140625" style="62"/>
    <col min="3585" max="3585" width="38.7109375" style="62" customWidth="1"/>
    <col min="3586" max="3600" width="11.7109375" style="62" customWidth="1"/>
    <col min="3601" max="3840" width="9.140625" style="62"/>
    <col min="3841" max="3841" width="38.7109375" style="62" customWidth="1"/>
    <col min="3842" max="3856" width="11.7109375" style="62" customWidth="1"/>
    <col min="3857" max="4096" width="9.140625" style="62"/>
    <col min="4097" max="4097" width="38.7109375" style="62" customWidth="1"/>
    <col min="4098" max="4112" width="11.7109375" style="62" customWidth="1"/>
    <col min="4113" max="4352" width="9.140625" style="62"/>
    <col min="4353" max="4353" width="38.7109375" style="62" customWidth="1"/>
    <col min="4354" max="4368" width="11.7109375" style="62" customWidth="1"/>
    <col min="4369" max="4608" width="9.140625" style="62"/>
    <col min="4609" max="4609" width="38.7109375" style="62" customWidth="1"/>
    <col min="4610" max="4624" width="11.7109375" style="62" customWidth="1"/>
    <col min="4625" max="4864" width="9.140625" style="62"/>
    <col min="4865" max="4865" width="38.7109375" style="62" customWidth="1"/>
    <col min="4866" max="4880" width="11.7109375" style="62" customWidth="1"/>
    <col min="4881" max="5120" width="9.140625" style="62"/>
    <col min="5121" max="5121" width="38.7109375" style="62" customWidth="1"/>
    <col min="5122" max="5136" width="11.7109375" style="62" customWidth="1"/>
    <col min="5137" max="5376" width="9.140625" style="62"/>
    <col min="5377" max="5377" width="38.7109375" style="62" customWidth="1"/>
    <col min="5378" max="5392" width="11.7109375" style="62" customWidth="1"/>
    <col min="5393" max="5632" width="9.140625" style="62"/>
    <col min="5633" max="5633" width="38.7109375" style="62" customWidth="1"/>
    <col min="5634" max="5648" width="11.7109375" style="62" customWidth="1"/>
    <col min="5649" max="5888" width="9.140625" style="62"/>
    <col min="5889" max="5889" width="38.7109375" style="62" customWidth="1"/>
    <col min="5890" max="5904" width="11.7109375" style="62" customWidth="1"/>
    <col min="5905" max="6144" width="9.140625" style="62"/>
    <col min="6145" max="6145" width="38.7109375" style="62" customWidth="1"/>
    <col min="6146" max="6160" width="11.7109375" style="62" customWidth="1"/>
    <col min="6161" max="6400" width="9.140625" style="62"/>
    <col min="6401" max="6401" width="38.7109375" style="62" customWidth="1"/>
    <col min="6402" max="6416" width="11.7109375" style="62" customWidth="1"/>
    <col min="6417" max="6656" width="9.140625" style="62"/>
    <col min="6657" max="6657" width="38.7109375" style="62" customWidth="1"/>
    <col min="6658" max="6672" width="11.7109375" style="62" customWidth="1"/>
    <col min="6673" max="6912" width="9.140625" style="62"/>
    <col min="6913" max="6913" width="38.7109375" style="62" customWidth="1"/>
    <col min="6914" max="6928" width="11.7109375" style="62" customWidth="1"/>
    <col min="6929" max="7168" width="9.140625" style="62"/>
    <col min="7169" max="7169" width="38.7109375" style="62" customWidth="1"/>
    <col min="7170" max="7184" width="11.7109375" style="62" customWidth="1"/>
    <col min="7185" max="7424" width="9.140625" style="62"/>
    <col min="7425" max="7425" width="38.7109375" style="62" customWidth="1"/>
    <col min="7426" max="7440" width="11.7109375" style="62" customWidth="1"/>
    <col min="7441" max="7680" width="9.140625" style="62"/>
    <col min="7681" max="7681" width="38.7109375" style="62" customWidth="1"/>
    <col min="7682" max="7696" width="11.7109375" style="62" customWidth="1"/>
    <col min="7697" max="7936" width="9.140625" style="62"/>
    <col min="7937" max="7937" width="38.7109375" style="62" customWidth="1"/>
    <col min="7938" max="7952" width="11.7109375" style="62" customWidth="1"/>
    <col min="7953" max="8192" width="9.140625" style="62"/>
    <col min="8193" max="8193" width="38.7109375" style="62" customWidth="1"/>
    <col min="8194" max="8208" width="11.7109375" style="62" customWidth="1"/>
    <col min="8209" max="8448" width="9.140625" style="62"/>
    <col min="8449" max="8449" width="38.7109375" style="62" customWidth="1"/>
    <col min="8450" max="8464" width="11.7109375" style="62" customWidth="1"/>
    <col min="8465" max="8704" width="9.140625" style="62"/>
    <col min="8705" max="8705" width="38.7109375" style="62" customWidth="1"/>
    <col min="8706" max="8720" width="11.7109375" style="62" customWidth="1"/>
    <col min="8721" max="8960" width="9.140625" style="62"/>
    <col min="8961" max="8961" width="38.7109375" style="62" customWidth="1"/>
    <col min="8962" max="8976" width="11.7109375" style="62" customWidth="1"/>
    <col min="8977" max="9216" width="9.140625" style="62"/>
    <col min="9217" max="9217" width="38.7109375" style="62" customWidth="1"/>
    <col min="9218" max="9232" width="11.7109375" style="62" customWidth="1"/>
    <col min="9233" max="9472" width="9.140625" style="62"/>
    <col min="9473" max="9473" width="38.7109375" style="62" customWidth="1"/>
    <col min="9474" max="9488" width="11.7109375" style="62" customWidth="1"/>
    <col min="9489" max="9728" width="9.140625" style="62"/>
    <col min="9729" max="9729" width="38.7109375" style="62" customWidth="1"/>
    <col min="9730" max="9744" width="11.7109375" style="62" customWidth="1"/>
    <col min="9745" max="9984" width="9.140625" style="62"/>
    <col min="9985" max="9985" width="38.7109375" style="62" customWidth="1"/>
    <col min="9986" max="10000" width="11.7109375" style="62" customWidth="1"/>
    <col min="10001" max="10240" width="9.140625" style="62"/>
    <col min="10241" max="10241" width="38.7109375" style="62" customWidth="1"/>
    <col min="10242" max="10256" width="11.7109375" style="62" customWidth="1"/>
    <col min="10257" max="10496" width="9.140625" style="62"/>
    <col min="10497" max="10497" width="38.7109375" style="62" customWidth="1"/>
    <col min="10498" max="10512" width="11.7109375" style="62" customWidth="1"/>
    <col min="10513" max="10752" width="9.140625" style="62"/>
    <col min="10753" max="10753" width="38.7109375" style="62" customWidth="1"/>
    <col min="10754" max="10768" width="11.7109375" style="62" customWidth="1"/>
    <col min="10769" max="11008" width="9.140625" style="62"/>
    <col min="11009" max="11009" width="38.7109375" style="62" customWidth="1"/>
    <col min="11010" max="11024" width="11.7109375" style="62" customWidth="1"/>
    <col min="11025" max="11264" width="9.140625" style="62"/>
    <col min="11265" max="11265" width="38.7109375" style="62" customWidth="1"/>
    <col min="11266" max="11280" width="11.7109375" style="62" customWidth="1"/>
    <col min="11281" max="11520" width="9.140625" style="62"/>
    <col min="11521" max="11521" width="38.7109375" style="62" customWidth="1"/>
    <col min="11522" max="11536" width="11.7109375" style="62" customWidth="1"/>
    <col min="11537" max="11776" width="9.140625" style="62"/>
    <col min="11777" max="11777" width="38.7109375" style="62" customWidth="1"/>
    <col min="11778" max="11792" width="11.7109375" style="62" customWidth="1"/>
    <col min="11793" max="12032" width="9.140625" style="62"/>
    <col min="12033" max="12033" width="38.7109375" style="62" customWidth="1"/>
    <col min="12034" max="12048" width="11.7109375" style="62" customWidth="1"/>
    <col min="12049" max="12288" width="9.140625" style="62"/>
    <col min="12289" max="12289" width="38.7109375" style="62" customWidth="1"/>
    <col min="12290" max="12304" width="11.7109375" style="62" customWidth="1"/>
    <col min="12305" max="12544" width="9.140625" style="62"/>
    <col min="12545" max="12545" width="38.7109375" style="62" customWidth="1"/>
    <col min="12546" max="12560" width="11.7109375" style="62" customWidth="1"/>
    <col min="12561" max="12800" width="9.140625" style="62"/>
    <col min="12801" max="12801" width="38.7109375" style="62" customWidth="1"/>
    <col min="12802" max="12816" width="11.7109375" style="62" customWidth="1"/>
    <col min="12817" max="13056" width="9.140625" style="62"/>
    <col min="13057" max="13057" width="38.7109375" style="62" customWidth="1"/>
    <col min="13058" max="13072" width="11.7109375" style="62" customWidth="1"/>
    <col min="13073" max="13312" width="9.140625" style="62"/>
    <col min="13313" max="13313" width="38.7109375" style="62" customWidth="1"/>
    <col min="13314" max="13328" width="11.7109375" style="62" customWidth="1"/>
    <col min="13329" max="13568" width="9.140625" style="62"/>
    <col min="13569" max="13569" width="38.7109375" style="62" customWidth="1"/>
    <col min="13570" max="13584" width="11.7109375" style="62" customWidth="1"/>
    <col min="13585" max="13824" width="9.140625" style="62"/>
    <col min="13825" max="13825" width="38.7109375" style="62" customWidth="1"/>
    <col min="13826" max="13840" width="11.7109375" style="62" customWidth="1"/>
    <col min="13841" max="14080" width="9.140625" style="62"/>
    <col min="14081" max="14081" width="38.7109375" style="62" customWidth="1"/>
    <col min="14082" max="14096" width="11.7109375" style="62" customWidth="1"/>
    <col min="14097" max="14336" width="9.140625" style="62"/>
    <col min="14337" max="14337" width="38.7109375" style="62" customWidth="1"/>
    <col min="14338" max="14352" width="11.7109375" style="62" customWidth="1"/>
    <col min="14353" max="14592" width="9.140625" style="62"/>
    <col min="14593" max="14593" width="38.7109375" style="62" customWidth="1"/>
    <col min="14594" max="14608" width="11.7109375" style="62" customWidth="1"/>
    <col min="14609" max="14848" width="9.140625" style="62"/>
    <col min="14849" max="14849" width="38.7109375" style="62" customWidth="1"/>
    <col min="14850" max="14864" width="11.7109375" style="62" customWidth="1"/>
    <col min="14865" max="15104" width="9.140625" style="62"/>
    <col min="15105" max="15105" width="38.7109375" style="62" customWidth="1"/>
    <col min="15106" max="15120" width="11.7109375" style="62" customWidth="1"/>
    <col min="15121" max="15360" width="9.140625" style="62"/>
    <col min="15361" max="15361" width="38.7109375" style="62" customWidth="1"/>
    <col min="15362" max="15376" width="11.7109375" style="62" customWidth="1"/>
    <col min="15377" max="15616" width="9.140625" style="62"/>
    <col min="15617" max="15617" width="38.7109375" style="62" customWidth="1"/>
    <col min="15618" max="15632" width="11.7109375" style="62" customWidth="1"/>
    <col min="15633" max="15872" width="9.140625" style="62"/>
    <col min="15873" max="15873" width="38.7109375" style="62" customWidth="1"/>
    <col min="15874" max="15888" width="11.7109375" style="62" customWidth="1"/>
    <col min="15889" max="16128" width="9.140625" style="62"/>
    <col min="16129" max="16129" width="38.7109375" style="62" customWidth="1"/>
    <col min="16130" max="16144" width="11.7109375" style="62" customWidth="1"/>
    <col min="16145" max="16384" width="9.140625" style="62"/>
  </cols>
  <sheetData>
    <row r="1" spans="1:18" s="37" customFormat="1" ht="16.5" thickBot="1" x14ac:dyDescent="0.3">
      <c r="A1" s="34" t="s">
        <v>488</v>
      </c>
      <c r="B1" s="35"/>
      <c r="C1" s="35"/>
      <c r="D1" s="35"/>
      <c r="E1" s="35"/>
      <c r="F1" s="35"/>
      <c r="G1" s="35"/>
      <c r="H1" s="35"/>
      <c r="I1" s="35"/>
      <c r="J1" s="35"/>
      <c r="K1" s="35"/>
      <c r="L1" s="35"/>
      <c r="M1" s="35"/>
      <c r="N1" s="35"/>
      <c r="O1" s="35"/>
      <c r="P1" s="35"/>
      <c r="Q1" s="36"/>
      <c r="R1" s="36"/>
    </row>
    <row r="2" spans="1:18" s="43" customFormat="1" ht="14.25" x14ac:dyDescent="0.3">
      <c r="A2" s="38" t="s">
        <v>489</v>
      </c>
      <c r="B2" s="39" t="s">
        <v>490</v>
      </c>
      <c r="C2" s="40"/>
      <c r="D2" s="40"/>
      <c r="E2" s="40"/>
      <c r="F2" s="41"/>
      <c r="G2" s="42" t="s">
        <v>491</v>
      </c>
      <c r="H2" s="40"/>
      <c r="I2" s="40"/>
      <c r="J2" s="40"/>
      <c r="K2" s="41"/>
      <c r="L2" s="42" t="s">
        <v>492</v>
      </c>
      <c r="M2" s="40"/>
      <c r="N2" s="40"/>
      <c r="O2" s="40"/>
      <c r="P2" s="41"/>
    </row>
    <row r="3" spans="1:18" s="43" customFormat="1" ht="51" x14ac:dyDescent="0.3">
      <c r="A3" s="44"/>
      <c r="B3" s="45">
        <v>1993</v>
      </c>
      <c r="C3" s="45">
        <v>1997</v>
      </c>
      <c r="D3" s="45">
        <v>2002</v>
      </c>
      <c r="E3" s="46">
        <v>2007</v>
      </c>
      <c r="F3" s="47" t="s">
        <v>493</v>
      </c>
      <c r="G3" s="48">
        <v>1993</v>
      </c>
      <c r="H3" s="45">
        <v>1997</v>
      </c>
      <c r="I3" s="45">
        <v>2002</v>
      </c>
      <c r="J3" s="46">
        <v>2007</v>
      </c>
      <c r="K3" s="47" t="s">
        <v>493</v>
      </c>
      <c r="L3" s="48">
        <v>1993</v>
      </c>
      <c r="M3" s="45">
        <v>1997</v>
      </c>
      <c r="N3" s="45">
        <v>2002</v>
      </c>
      <c r="O3" s="46">
        <v>2007</v>
      </c>
      <c r="P3" s="47" t="s">
        <v>493</v>
      </c>
    </row>
    <row r="4" spans="1:18" s="55" customFormat="1" ht="16.5" customHeight="1" x14ac:dyDescent="0.3">
      <c r="A4" s="49" t="s">
        <v>494</v>
      </c>
      <c r="B4" s="50">
        <v>5846.3339999999998</v>
      </c>
      <c r="C4" s="50">
        <v>6943.9880000000003</v>
      </c>
      <c r="D4" s="50">
        <v>8397.2099999999991</v>
      </c>
      <c r="E4" s="50">
        <v>11684.871999999999</v>
      </c>
      <c r="F4" s="51">
        <f>(E4/C4-1)*100</f>
        <v>68.273217062011042</v>
      </c>
      <c r="G4" s="52">
        <v>9688.4930000000004</v>
      </c>
      <c r="H4" s="53">
        <v>11089.733</v>
      </c>
      <c r="I4" s="53">
        <v>11667.919</v>
      </c>
      <c r="J4" s="53">
        <v>12543.424999999999</v>
      </c>
      <c r="K4" s="54">
        <f>(J4/H4-1)*100</f>
        <v>13.10844904922417</v>
      </c>
      <c r="L4" s="50">
        <v>2420.915</v>
      </c>
      <c r="M4" s="50">
        <v>2661.3629999999998</v>
      </c>
      <c r="N4" s="50">
        <v>3137.8980000000001</v>
      </c>
      <c r="O4" s="50">
        <v>3344.6579999999999</v>
      </c>
      <c r="P4" s="54">
        <f>(O4/M4-1)*100</f>
        <v>25.674626122028442</v>
      </c>
    </row>
    <row r="5" spans="1:18" s="55" customFormat="1" ht="16.5" x14ac:dyDescent="0.3">
      <c r="A5" s="49" t="s">
        <v>495</v>
      </c>
      <c r="B5" s="50">
        <v>4941.4520000000002</v>
      </c>
      <c r="C5" s="50">
        <v>5719.558</v>
      </c>
      <c r="D5" s="50">
        <v>7049.3829999999998</v>
      </c>
      <c r="E5" s="50">
        <v>9539.0370000000003</v>
      </c>
      <c r="F5" s="51">
        <f>(E5/C5-1)*100</f>
        <v>66.779268607818992</v>
      </c>
      <c r="G5" s="52">
        <v>8922.2860000000001</v>
      </c>
      <c r="H5" s="53">
        <v>10436.538</v>
      </c>
      <c r="I5" s="53">
        <v>11086.66</v>
      </c>
      <c r="J5" s="53">
        <v>11698.128000000001</v>
      </c>
      <c r="K5" s="54">
        <f>(J5/H5-1)*100</f>
        <v>12.088203961888521</v>
      </c>
      <c r="L5" s="50">
        <v>2136.873</v>
      </c>
      <c r="M5" s="50">
        <v>2383.473</v>
      </c>
      <c r="N5" s="50">
        <v>2867.9380000000001</v>
      </c>
      <c r="O5" s="50">
        <v>2894.2510000000002</v>
      </c>
      <c r="P5" s="54">
        <f>(O5/M5-1)*100</f>
        <v>21.429988927921585</v>
      </c>
    </row>
    <row r="6" spans="1:18" ht="18" x14ac:dyDescent="0.3">
      <c r="A6" s="56" t="s">
        <v>496</v>
      </c>
      <c r="B6" s="57">
        <v>4403.4939999999997</v>
      </c>
      <c r="C6" s="57">
        <v>4981.5309999999999</v>
      </c>
      <c r="D6" s="57">
        <v>6235.0010000000002</v>
      </c>
      <c r="E6" s="57">
        <v>8335.7890000000007</v>
      </c>
      <c r="F6" s="58">
        <f>(E6/C6-1)*100</f>
        <v>67.333877878106165</v>
      </c>
      <c r="G6" s="59">
        <v>6385.915</v>
      </c>
      <c r="H6" s="60">
        <v>7700.6750000000002</v>
      </c>
      <c r="I6" s="60">
        <v>7842.8360000000002</v>
      </c>
      <c r="J6" s="60">
        <v>8778.7129999999997</v>
      </c>
      <c r="K6" s="61">
        <f>(J6/H6-1)*100</f>
        <v>13.999266298084256</v>
      </c>
      <c r="L6" s="57">
        <v>869.53599999999994</v>
      </c>
      <c r="M6" s="57">
        <v>1023.506</v>
      </c>
      <c r="N6" s="57">
        <v>1255.9079999999999</v>
      </c>
      <c r="O6" s="57">
        <v>1342.104</v>
      </c>
      <c r="P6" s="61">
        <f>(O6/M6-1)*100</f>
        <v>31.128102815225311</v>
      </c>
    </row>
    <row r="7" spans="1:18" ht="16.5" x14ac:dyDescent="0.3">
      <c r="A7" s="63" t="s">
        <v>497</v>
      </c>
      <c r="B7" s="57">
        <v>2625.0929999999998</v>
      </c>
      <c r="C7" s="57">
        <v>2901.3449999999998</v>
      </c>
      <c r="D7" s="57">
        <v>3757.114</v>
      </c>
      <c r="E7" s="57">
        <v>4955.7</v>
      </c>
      <c r="F7" s="58">
        <f t="shared" ref="F7:F22" si="0">(E7/C7-1)*100</f>
        <v>70.806987793592285</v>
      </c>
      <c r="G7" s="59">
        <v>2808.279</v>
      </c>
      <c r="H7" s="60">
        <v>3402.605</v>
      </c>
      <c r="I7" s="60">
        <v>3657.3330000000001</v>
      </c>
      <c r="J7" s="60">
        <v>4075.136</v>
      </c>
      <c r="K7" s="61">
        <f t="shared" ref="K7:K22" si="1">(J7/H7-1)*100</f>
        <v>19.765179913625008</v>
      </c>
      <c r="L7" s="57">
        <v>629</v>
      </c>
      <c r="M7" s="57">
        <v>741.11699999999996</v>
      </c>
      <c r="N7" s="57">
        <v>959.61</v>
      </c>
      <c r="O7" s="57">
        <v>1055.646</v>
      </c>
      <c r="P7" s="61">
        <f t="shared" ref="P7:P14" si="2">(O7/M7-1)*100</f>
        <v>42.439857674294345</v>
      </c>
    </row>
    <row r="8" spans="1:18" ht="16.5" x14ac:dyDescent="0.3">
      <c r="A8" s="63" t="s">
        <v>498</v>
      </c>
      <c r="B8" s="57">
        <v>1755.837</v>
      </c>
      <c r="C8" s="57">
        <v>2036.528</v>
      </c>
      <c r="D8" s="57">
        <v>2445.288</v>
      </c>
      <c r="E8" s="57">
        <v>3380.09</v>
      </c>
      <c r="F8" s="58">
        <f t="shared" si="0"/>
        <v>65.97316609445096</v>
      </c>
      <c r="G8" s="59">
        <v>3543.5129999999999</v>
      </c>
      <c r="H8" s="60">
        <v>4137.2939999999999</v>
      </c>
      <c r="I8" s="60">
        <v>4149.6580000000004</v>
      </c>
      <c r="J8" s="60">
        <v>4703.576</v>
      </c>
      <c r="K8" s="61">
        <f t="shared" si="1"/>
        <v>13.687255486315465</v>
      </c>
      <c r="L8" s="57">
        <v>235.89699999999999</v>
      </c>
      <c r="M8" s="57">
        <v>268.59199999999998</v>
      </c>
      <c r="N8" s="57">
        <v>291.11399999999998</v>
      </c>
      <c r="O8" s="57">
        <v>286.45699999999999</v>
      </c>
      <c r="P8" s="61">
        <f t="shared" si="2"/>
        <v>6.6513522368499389</v>
      </c>
    </row>
    <row r="9" spans="1:18" ht="16.5" x14ac:dyDescent="0.3">
      <c r="A9" s="64" t="s">
        <v>304</v>
      </c>
      <c r="B9" s="57">
        <v>247.39400000000001</v>
      </c>
      <c r="C9" s="57">
        <v>319.62900000000002</v>
      </c>
      <c r="D9" s="57">
        <v>310.88400000000001</v>
      </c>
      <c r="E9" s="57">
        <v>436.42</v>
      </c>
      <c r="F9" s="58">
        <f t="shared" si="0"/>
        <v>36.539550541408936</v>
      </c>
      <c r="G9" s="59">
        <v>1544.1479999999999</v>
      </c>
      <c r="H9" s="60">
        <v>1549.817</v>
      </c>
      <c r="I9" s="60">
        <v>1873.884</v>
      </c>
      <c r="J9" s="60">
        <v>1861.307</v>
      </c>
      <c r="K9" s="61">
        <f t="shared" si="1"/>
        <v>20.098501952165961</v>
      </c>
      <c r="L9" s="57">
        <v>942.56100000000004</v>
      </c>
      <c r="M9" s="57">
        <v>1022.547</v>
      </c>
      <c r="N9" s="57">
        <v>1261.6120000000001</v>
      </c>
      <c r="O9" s="57">
        <v>1344.04</v>
      </c>
      <c r="P9" s="61">
        <f t="shared" si="2"/>
        <v>31.440413007910628</v>
      </c>
    </row>
    <row r="10" spans="1:18" ht="16.5" x14ac:dyDescent="0.3">
      <c r="A10" s="64" t="s">
        <v>499</v>
      </c>
      <c r="B10" s="57">
        <v>61.628</v>
      </c>
      <c r="C10" s="57">
        <v>75.84</v>
      </c>
      <c r="D10" s="57">
        <v>89.334000000000003</v>
      </c>
      <c r="E10" s="57">
        <v>114.905</v>
      </c>
      <c r="F10" s="58">
        <f t="shared" si="0"/>
        <v>51.509757383966239</v>
      </c>
      <c r="G10" s="59">
        <v>505.44</v>
      </c>
      <c r="H10" s="60">
        <v>563.36900000000003</v>
      </c>
      <c r="I10" s="60">
        <v>681.22699999999998</v>
      </c>
      <c r="J10" s="60">
        <v>403.63900000000001</v>
      </c>
      <c r="K10" s="61">
        <f t="shared" si="1"/>
        <v>-28.352642761671309</v>
      </c>
      <c r="L10" s="57">
        <v>271.99799999999999</v>
      </c>
      <c r="M10" s="57">
        <v>261.74700000000001</v>
      </c>
      <c r="N10" s="57">
        <v>282.61200000000002</v>
      </c>
      <c r="O10" s="57">
        <v>157.31399999999999</v>
      </c>
      <c r="P10" s="61">
        <f t="shared" si="2"/>
        <v>-39.898451558184057</v>
      </c>
    </row>
    <row r="11" spans="1:18" ht="16.5" x14ac:dyDescent="0.3">
      <c r="A11" s="63" t="s">
        <v>500</v>
      </c>
      <c r="B11" s="57">
        <v>40.707000000000001</v>
      </c>
      <c r="C11" s="57">
        <v>53.896999999999998</v>
      </c>
      <c r="D11" s="57">
        <v>57.466999999999999</v>
      </c>
      <c r="E11" s="57">
        <v>91.004000000000005</v>
      </c>
      <c r="F11" s="58">
        <f t="shared" si="0"/>
        <v>68.847987828636121</v>
      </c>
      <c r="G11" s="59">
        <v>362.45400000000001</v>
      </c>
      <c r="H11" s="60">
        <v>414.75799999999998</v>
      </c>
      <c r="I11" s="60">
        <v>458.577</v>
      </c>
      <c r="J11" s="60">
        <v>343.30700000000002</v>
      </c>
      <c r="K11" s="61">
        <f t="shared" si="1"/>
        <v>-17.227154147719869</v>
      </c>
      <c r="L11" s="57">
        <v>164.37100000000001</v>
      </c>
      <c r="M11" s="57">
        <v>189.28399999999999</v>
      </c>
      <c r="N11" s="57">
        <v>211.501</v>
      </c>
      <c r="O11" s="57">
        <v>117.473</v>
      </c>
      <c r="P11" s="61">
        <f t="shared" si="2"/>
        <v>-37.938230383973284</v>
      </c>
    </row>
    <row r="12" spans="1:18" ht="16.5" x14ac:dyDescent="0.3">
      <c r="A12" s="63" t="s">
        <v>501</v>
      </c>
      <c r="B12" s="65" t="s">
        <v>502</v>
      </c>
      <c r="C12" s="57">
        <v>1.504</v>
      </c>
      <c r="D12" s="57">
        <v>0.84299999999999997</v>
      </c>
      <c r="E12" s="65" t="s">
        <v>503</v>
      </c>
      <c r="F12" s="66" t="s">
        <v>504</v>
      </c>
      <c r="G12" s="59">
        <v>33.040999999999997</v>
      </c>
      <c r="H12" s="60">
        <v>38.420999999999999</v>
      </c>
      <c r="I12" s="60">
        <v>38.040999999999997</v>
      </c>
      <c r="J12" s="60">
        <v>17.792000000000002</v>
      </c>
      <c r="K12" s="61">
        <f t="shared" si="1"/>
        <v>-53.691991358892267</v>
      </c>
      <c r="L12" s="57">
        <v>12.395</v>
      </c>
      <c r="M12" s="57">
        <v>13.414999999999999</v>
      </c>
      <c r="N12" s="57">
        <v>13.808</v>
      </c>
      <c r="O12" s="57">
        <v>6.8869999999999996</v>
      </c>
      <c r="P12" s="61">
        <f t="shared" si="2"/>
        <v>-48.66194558330227</v>
      </c>
    </row>
    <row r="13" spans="1:18" ht="16.5" x14ac:dyDescent="0.3">
      <c r="A13" s="63" t="s">
        <v>505</v>
      </c>
      <c r="B13" s="57">
        <v>19.748999999999999</v>
      </c>
      <c r="C13" s="57">
        <v>20.439</v>
      </c>
      <c r="D13" s="57">
        <v>31.033999999999999</v>
      </c>
      <c r="E13" s="57">
        <v>23.058</v>
      </c>
      <c r="F13" s="58">
        <f t="shared" si="0"/>
        <v>12.813738441215317</v>
      </c>
      <c r="G13" s="59">
        <v>109.94499999999999</v>
      </c>
      <c r="H13" s="60">
        <v>110.191</v>
      </c>
      <c r="I13" s="60">
        <v>184.61</v>
      </c>
      <c r="J13" s="60">
        <v>42.54</v>
      </c>
      <c r="K13" s="61">
        <f t="shared" si="1"/>
        <v>-61.394306250056729</v>
      </c>
      <c r="L13" s="57">
        <v>95.231999999999999</v>
      </c>
      <c r="M13" s="57">
        <v>59.046999999999997</v>
      </c>
      <c r="N13" s="57">
        <v>57.35</v>
      </c>
      <c r="O13" s="65">
        <v>32.954000000000001</v>
      </c>
      <c r="P13" s="61">
        <f t="shared" si="2"/>
        <v>-44.190221349094784</v>
      </c>
    </row>
    <row r="14" spans="1:18" ht="16.5" x14ac:dyDescent="0.3">
      <c r="A14" s="64" t="s">
        <v>506</v>
      </c>
      <c r="B14" s="57">
        <v>139.08600000000001</v>
      </c>
      <c r="C14" s="57">
        <v>229.06200000000001</v>
      </c>
      <c r="D14" s="57">
        <v>264.959</v>
      </c>
      <c r="E14" s="57">
        <v>252.27600000000001</v>
      </c>
      <c r="F14" s="58">
        <f t="shared" si="0"/>
        <v>10.134374099588751</v>
      </c>
      <c r="G14" s="59">
        <v>3.1389999999999998</v>
      </c>
      <c r="H14" s="60">
        <v>4.4749999999999996</v>
      </c>
      <c r="I14" s="60">
        <v>3.76</v>
      </c>
      <c r="J14" s="60">
        <v>3.6110000000000002</v>
      </c>
      <c r="K14" s="61">
        <f t="shared" si="1"/>
        <v>-19.307262569832396</v>
      </c>
      <c r="L14" s="57">
        <v>4.0090000000000003</v>
      </c>
      <c r="M14" s="57">
        <v>6.2329999999999997</v>
      </c>
      <c r="N14" s="57">
        <v>5.835</v>
      </c>
      <c r="O14" s="57">
        <v>4.51</v>
      </c>
      <c r="P14" s="61">
        <f t="shared" si="2"/>
        <v>-27.64318947537301</v>
      </c>
    </row>
    <row r="15" spans="1:18" ht="18" x14ac:dyDescent="0.3">
      <c r="A15" s="56" t="s">
        <v>507</v>
      </c>
      <c r="B15" s="57">
        <v>89.849000000000004</v>
      </c>
      <c r="C15" s="57">
        <v>113.497</v>
      </c>
      <c r="D15" s="57">
        <v>149.19499999999999</v>
      </c>
      <c r="E15" s="57">
        <v>399.64600000000002</v>
      </c>
      <c r="F15" s="58">
        <f t="shared" si="0"/>
        <v>252.12032036089062</v>
      </c>
      <c r="G15" s="59">
        <v>483.64499999999998</v>
      </c>
      <c r="H15" s="60">
        <v>618.202</v>
      </c>
      <c r="I15" s="60">
        <v>684.95299999999997</v>
      </c>
      <c r="J15" s="60">
        <v>650.85900000000004</v>
      </c>
      <c r="K15" s="61">
        <f t="shared" si="1"/>
        <v>5.2825775393803287</v>
      </c>
      <c r="L15" s="65" t="s">
        <v>502</v>
      </c>
      <c r="M15" s="65" t="s">
        <v>502</v>
      </c>
      <c r="N15" s="65" t="s">
        <v>502</v>
      </c>
      <c r="O15" s="65" t="s">
        <v>503</v>
      </c>
      <c r="P15" s="67" t="s">
        <v>502</v>
      </c>
    </row>
    <row r="16" spans="1:18" s="55" customFormat="1" ht="16.5" x14ac:dyDescent="0.3">
      <c r="A16" s="49" t="s">
        <v>508</v>
      </c>
      <c r="B16" s="50">
        <v>662.60299999999995</v>
      </c>
      <c r="C16" s="50">
        <v>945.87400000000002</v>
      </c>
      <c r="D16" s="50">
        <v>1079.1849999999999</v>
      </c>
      <c r="E16" s="50">
        <v>1866.723</v>
      </c>
      <c r="F16" s="51">
        <f t="shared" si="0"/>
        <v>97.354298775524001</v>
      </c>
      <c r="G16" s="52">
        <v>225.67599999999999</v>
      </c>
      <c r="H16" s="53">
        <v>216.673</v>
      </c>
      <c r="I16" s="53">
        <v>216.68600000000001</v>
      </c>
      <c r="J16" s="53">
        <v>573.72900000000004</v>
      </c>
      <c r="K16" s="54">
        <f t="shared" si="1"/>
        <v>164.79025997701609</v>
      </c>
      <c r="L16" s="50">
        <v>191.46100000000001</v>
      </c>
      <c r="M16" s="50">
        <v>204.51400000000001</v>
      </c>
      <c r="N16" s="50">
        <v>225.715</v>
      </c>
      <c r="O16" s="50">
        <v>416.642</v>
      </c>
      <c r="P16" s="54">
        <f t="shared" ref="P16:P22" si="3">(O16/M16-1)*100</f>
        <v>103.72297251043938</v>
      </c>
    </row>
    <row r="17" spans="1:24" ht="16.5" x14ac:dyDescent="0.3">
      <c r="A17" s="68" t="s">
        <v>509</v>
      </c>
      <c r="B17" s="57">
        <v>563.27700000000004</v>
      </c>
      <c r="C17" s="57">
        <v>855.89700000000005</v>
      </c>
      <c r="D17" s="57">
        <v>987.74599999999998</v>
      </c>
      <c r="E17" s="57">
        <v>1561.874</v>
      </c>
      <c r="F17" s="58">
        <f t="shared" si="0"/>
        <v>82.4838736436744</v>
      </c>
      <c r="G17" s="59">
        <v>18.891999999999999</v>
      </c>
      <c r="H17" s="60">
        <v>23.689</v>
      </c>
      <c r="I17" s="60">
        <v>25.513000000000002</v>
      </c>
      <c r="J17" s="60">
        <v>33.9</v>
      </c>
      <c r="K17" s="61">
        <f t="shared" si="1"/>
        <v>43.104394444678952</v>
      </c>
      <c r="L17" s="57">
        <v>13.151</v>
      </c>
      <c r="M17" s="57">
        <v>17.994</v>
      </c>
      <c r="N17" s="57">
        <v>19.004000000000001</v>
      </c>
      <c r="O17" s="57">
        <v>27.960999999999999</v>
      </c>
      <c r="P17" s="61">
        <f t="shared" si="3"/>
        <v>55.390685784150271</v>
      </c>
    </row>
    <row r="18" spans="1:24" ht="16.5" x14ac:dyDescent="0.3">
      <c r="A18" s="64" t="s">
        <v>510</v>
      </c>
      <c r="B18" s="57">
        <v>83.081999999999994</v>
      </c>
      <c r="C18" s="57">
        <v>75.694999999999993</v>
      </c>
      <c r="D18" s="65">
        <v>69.929000000000002</v>
      </c>
      <c r="E18" s="65">
        <v>187.24799999999999</v>
      </c>
      <c r="F18" s="58">
        <f t="shared" si="0"/>
        <v>147.37168901512652</v>
      </c>
      <c r="G18" s="59">
        <v>40.624000000000002</v>
      </c>
      <c r="H18" s="60">
        <v>54.246000000000002</v>
      </c>
      <c r="I18" s="69">
        <v>42.984000000000002</v>
      </c>
      <c r="J18" s="69">
        <v>225.589</v>
      </c>
      <c r="K18" s="61">
        <f t="shared" si="1"/>
        <v>315.86292076835161</v>
      </c>
      <c r="L18" s="57">
        <v>37.674999999999997</v>
      </c>
      <c r="M18" s="57">
        <v>55.561</v>
      </c>
      <c r="N18" s="65">
        <v>45.524999999999999</v>
      </c>
      <c r="O18" s="65">
        <v>196.77199999999999</v>
      </c>
      <c r="P18" s="61">
        <f t="shared" si="3"/>
        <v>254.15489282050356</v>
      </c>
    </row>
    <row r="19" spans="1:24" ht="16.5" x14ac:dyDescent="0.3">
      <c r="A19" s="64" t="s">
        <v>511</v>
      </c>
      <c r="B19" s="57">
        <v>9.3919999999999995</v>
      </c>
      <c r="C19" s="57">
        <v>8.2409999999999997</v>
      </c>
      <c r="D19" s="57">
        <v>14.359</v>
      </c>
      <c r="E19" s="57">
        <v>58.389000000000003</v>
      </c>
      <c r="F19" s="58">
        <f t="shared" si="0"/>
        <v>608.51838369129962</v>
      </c>
      <c r="G19" s="59">
        <v>67.995000000000005</v>
      </c>
      <c r="H19" s="60">
        <v>33.215000000000003</v>
      </c>
      <c r="I19" s="60">
        <v>23.298999999999999</v>
      </c>
      <c r="J19" s="60">
        <v>145.52099999999999</v>
      </c>
      <c r="K19" s="61">
        <f t="shared" si="1"/>
        <v>338.11832003612813</v>
      </c>
      <c r="L19" s="57">
        <v>40.61</v>
      </c>
      <c r="M19" s="57">
        <v>34.767000000000003</v>
      </c>
      <c r="N19" s="57">
        <v>32.412999999999997</v>
      </c>
      <c r="O19" s="57">
        <v>98.396000000000001</v>
      </c>
      <c r="P19" s="61">
        <f t="shared" si="3"/>
        <v>183.01550320706417</v>
      </c>
    </row>
    <row r="20" spans="1:24" ht="16.5" x14ac:dyDescent="0.3">
      <c r="A20" s="64" t="s">
        <v>512</v>
      </c>
      <c r="B20" s="57">
        <v>3.6360000000000001</v>
      </c>
      <c r="C20" s="57">
        <v>1.7709999999999999</v>
      </c>
      <c r="D20" s="65">
        <v>3.3290000000000002</v>
      </c>
      <c r="E20" s="65">
        <v>13.891999999999999</v>
      </c>
      <c r="F20" s="58">
        <f t="shared" si="0"/>
        <v>684.41558441558448</v>
      </c>
      <c r="G20" s="59">
        <v>79.221999999999994</v>
      </c>
      <c r="H20" s="60">
        <v>79.275000000000006</v>
      </c>
      <c r="I20" s="69">
        <v>105.107</v>
      </c>
      <c r="J20" s="69">
        <v>54.878</v>
      </c>
      <c r="K20" s="61">
        <f t="shared" si="1"/>
        <v>-30.775149795017352</v>
      </c>
      <c r="L20" s="57">
        <v>70.218999999999994</v>
      </c>
      <c r="M20" s="57">
        <v>77.59</v>
      </c>
      <c r="N20" s="65">
        <v>114.986</v>
      </c>
      <c r="O20" s="65">
        <v>47.110999999999997</v>
      </c>
      <c r="P20" s="61">
        <f t="shared" si="3"/>
        <v>-39.282123985049623</v>
      </c>
    </row>
    <row r="21" spans="1:24" ht="16.5" x14ac:dyDescent="0.3">
      <c r="A21" s="64" t="s">
        <v>513</v>
      </c>
      <c r="B21" s="57">
        <v>3.2160000000000002</v>
      </c>
      <c r="C21" s="57">
        <v>4.2690000000000001</v>
      </c>
      <c r="D21" s="57">
        <v>3.8220000000000001</v>
      </c>
      <c r="E21" s="57">
        <v>45.32</v>
      </c>
      <c r="F21" s="58">
        <f t="shared" si="0"/>
        <v>961.60693370812828</v>
      </c>
      <c r="G21" s="59">
        <v>18.943000000000001</v>
      </c>
      <c r="H21" s="60">
        <v>26.248000000000001</v>
      </c>
      <c r="I21" s="60">
        <v>19.782</v>
      </c>
      <c r="J21" s="60">
        <v>113.84099999999999</v>
      </c>
      <c r="K21" s="61">
        <f t="shared" si="1"/>
        <v>333.71304480341354</v>
      </c>
      <c r="L21" s="65" t="s">
        <v>502</v>
      </c>
      <c r="M21" s="57">
        <v>18.603000000000002</v>
      </c>
      <c r="N21" s="57">
        <v>13.788</v>
      </c>
      <c r="O21" s="57">
        <v>46.402000000000001</v>
      </c>
      <c r="P21" s="61">
        <f t="shared" si="3"/>
        <v>149.43288716873622</v>
      </c>
    </row>
    <row r="22" spans="1:24" s="55" customFormat="1" ht="17.25" thickBot="1" x14ac:dyDescent="0.35">
      <c r="A22" s="70" t="s">
        <v>514</v>
      </c>
      <c r="B22" s="71">
        <v>242.279</v>
      </c>
      <c r="C22" s="71">
        <v>278.55500000000001</v>
      </c>
      <c r="D22" s="71">
        <v>268.642</v>
      </c>
      <c r="E22" s="71">
        <v>279.113</v>
      </c>
      <c r="F22" s="51">
        <f t="shared" si="0"/>
        <v>0.20031950602215076</v>
      </c>
      <c r="G22" s="72">
        <v>540.53</v>
      </c>
      <c r="H22" s="71">
        <v>436.52100000000002</v>
      </c>
      <c r="I22" s="71">
        <v>364.57299999999998</v>
      </c>
      <c r="J22" s="71">
        <v>271.56700000000001</v>
      </c>
      <c r="K22" s="73">
        <f t="shared" si="1"/>
        <v>-37.78833091649657</v>
      </c>
      <c r="L22" s="71">
        <v>92.581000000000003</v>
      </c>
      <c r="M22" s="71">
        <v>73.376000000000005</v>
      </c>
      <c r="N22" s="71">
        <v>44.244999999999997</v>
      </c>
      <c r="O22" s="71">
        <v>33.764000000000003</v>
      </c>
      <c r="P22" s="73">
        <f t="shared" si="3"/>
        <v>-53.984954208460536</v>
      </c>
    </row>
    <row r="23" spans="1:24" ht="15" x14ac:dyDescent="0.25">
      <c r="A23" s="74" t="s">
        <v>515</v>
      </c>
      <c r="B23" s="75"/>
      <c r="C23" s="75"/>
      <c r="D23" s="75"/>
      <c r="E23" s="75"/>
      <c r="F23" s="75"/>
      <c r="G23" s="75"/>
      <c r="H23" s="76"/>
      <c r="I23" s="76"/>
      <c r="J23" s="76"/>
      <c r="K23" s="76"/>
      <c r="L23" s="76"/>
      <c r="M23" s="77"/>
      <c r="N23" s="77"/>
      <c r="O23" s="77"/>
      <c r="P23" s="77"/>
      <c r="Q23" s="78"/>
      <c r="R23" s="78"/>
    </row>
    <row r="24" spans="1:24" ht="15" x14ac:dyDescent="0.25">
      <c r="A24" s="79"/>
      <c r="B24" s="80"/>
      <c r="C24" s="80"/>
      <c r="D24" s="80"/>
      <c r="E24" s="80"/>
      <c r="F24" s="80"/>
      <c r="G24" s="80"/>
      <c r="H24" s="76"/>
      <c r="I24" s="76"/>
      <c r="J24" s="76"/>
      <c r="K24" s="76"/>
      <c r="L24" s="76"/>
      <c r="M24" s="77"/>
      <c r="N24" s="77"/>
      <c r="O24" s="77"/>
      <c r="P24" s="77"/>
      <c r="Q24" s="78"/>
      <c r="R24" s="78"/>
    </row>
    <row r="25" spans="1:24" ht="12.75" customHeight="1" x14ac:dyDescent="0.2">
      <c r="A25" s="81" t="s">
        <v>516</v>
      </c>
      <c r="B25" s="82"/>
      <c r="C25" s="82"/>
      <c r="D25" s="82"/>
      <c r="E25" s="82"/>
      <c r="F25" s="82"/>
      <c r="G25" s="82"/>
      <c r="K25" s="83"/>
      <c r="L25" s="83"/>
    </row>
    <row r="26" spans="1:24" ht="12.75" customHeight="1" x14ac:dyDescent="0.2">
      <c r="A26" s="84" t="s">
        <v>517</v>
      </c>
      <c r="B26" s="82"/>
      <c r="C26" s="82"/>
      <c r="D26" s="82"/>
      <c r="E26" s="82"/>
      <c r="F26" s="82"/>
      <c r="G26" s="82"/>
      <c r="K26" s="85"/>
      <c r="L26" s="85"/>
      <c r="Q26" s="86"/>
      <c r="R26" s="86"/>
      <c r="S26" s="86"/>
      <c r="T26" s="86"/>
      <c r="U26" s="86"/>
      <c r="V26" s="86"/>
      <c r="W26" s="86"/>
      <c r="X26" s="86"/>
    </row>
    <row r="27" spans="1:24" ht="12.75" customHeight="1" x14ac:dyDescent="0.2">
      <c r="A27" s="84" t="s">
        <v>518</v>
      </c>
      <c r="B27" s="82"/>
      <c r="C27" s="82"/>
      <c r="D27" s="82"/>
      <c r="E27" s="82"/>
      <c r="F27" s="82"/>
      <c r="G27" s="82"/>
      <c r="K27" s="76"/>
      <c r="L27" s="76"/>
    </row>
    <row r="28" spans="1:24" ht="12.75" customHeight="1" x14ac:dyDescent="0.2">
      <c r="A28" s="84" t="s">
        <v>519</v>
      </c>
      <c r="B28" s="82"/>
      <c r="C28" s="82"/>
      <c r="D28" s="82"/>
      <c r="E28" s="82"/>
      <c r="F28" s="82"/>
      <c r="G28" s="82"/>
      <c r="K28" s="76"/>
      <c r="L28" s="76"/>
    </row>
    <row r="29" spans="1:24" ht="12.75" customHeight="1" x14ac:dyDescent="0.2">
      <c r="A29" s="87"/>
      <c r="B29" s="88"/>
      <c r="C29" s="88"/>
      <c r="D29" s="88"/>
      <c r="E29" s="88"/>
      <c r="F29" s="88"/>
      <c r="G29" s="88"/>
      <c r="K29" s="76"/>
      <c r="L29" s="76"/>
    </row>
    <row r="30" spans="1:24" ht="12.75" customHeight="1" x14ac:dyDescent="0.2">
      <c r="A30" s="89" t="s">
        <v>520</v>
      </c>
      <c r="B30" s="80"/>
      <c r="C30" s="80"/>
      <c r="D30" s="80"/>
      <c r="E30" s="80"/>
      <c r="F30" s="80"/>
      <c r="G30" s="80"/>
      <c r="K30" s="76"/>
      <c r="L30" s="76"/>
    </row>
    <row r="31" spans="1:24" x14ac:dyDescent="0.2">
      <c r="A31" s="90" t="s">
        <v>521</v>
      </c>
      <c r="B31" s="91"/>
      <c r="C31" s="91"/>
      <c r="D31" s="91"/>
      <c r="E31" s="91"/>
      <c r="F31" s="91"/>
      <c r="G31" s="91"/>
      <c r="H31" s="92"/>
      <c r="I31" s="92"/>
      <c r="J31" s="92"/>
      <c r="K31" s="92"/>
      <c r="L31" s="92"/>
      <c r="M31" s="92"/>
      <c r="N31" s="92"/>
      <c r="O31" s="92"/>
      <c r="P31" s="92"/>
    </row>
    <row r="32" spans="1:24" ht="12.75" customHeight="1" x14ac:dyDescent="0.2">
      <c r="A32" s="93"/>
      <c r="B32" s="94"/>
      <c r="C32" s="94"/>
      <c r="D32" s="94"/>
      <c r="E32" s="94"/>
      <c r="F32" s="94"/>
      <c r="G32" s="94"/>
      <c r="H32" s="92"/>
      <c r="I32" s="92"/>
      <c r="J32" s="92"/>
      <c r="K32" s="92"/>
      <c r="L32" s="92"/>
      <c r="M32" s="92"/>
      <c r="N32" s="92"/>
      <c r="O32" s="92"/>
      <c r="P32" s="92"/>
    </row>
    <row r="33" spans="1:16" ht="12.75" customHeight="1" x14ac:dyDescent="0.2">
      <c r="A33" s="89" t="s">
        <v>522</v>
      </c>
      <c r="B33" s="80"/>
      <c r="C33" s="80"/>
      <c r="D33" s="80"/>
      <c r="E33" s="80"/>
      <c r="F33" s="80"/>
      <c r="G33" s="80"/>
      <c r="H33" s="62" t="s">
        <v>523</v>
      </c>
      <c r="K33" s="76"/>
      <c r="L33" s="76"/>
    </row>
    <row r="34" spans="1:16" x14ac:dyDescent="0.2">
      <c r="A34" s="95" t="s">
        <v>524</v>
      </c>
      <c r="B34" s="95"/>
      <c r="C34" s="95"/>
      <c r="D34" s="95"/>
      <c r="E34" s="95"/>
      <c r="F34" s="95"/>
      <c r="G34" s="95"/>
      <c r="K34" s="76"/>
      <c r="L34" s="76"/>
    </row>
    <row r="35" spans="1:16" x14ac:dyDescent="0.2">
      <c r="A35" s="95" t="s">
        <v>525</v>
      </c>
      <c r="B35" s="95"/>
      <c r="C35" s="95"/>
      <c r="D35" s="95"/>
      <c r="E35" s="95"/>
      <c r="F35" s="95"/>
      <c r="G35" s="95"/>
      <c r="K35" s="96"/>
      <c r="L35" s="96"/>
      <c r="P35" s="96"/>
    </row>
    <row r="36" spans="1:16" x14ac:dyDescent="0.2">
      <c r="A36" s="97" t="s">
        <v>526</v>
      </c>
      <c r="B36" s="80"/>
      <c r="C36" s="80"/>
      <c r="D36" s="80"/>
      <c r="E36" s="80"/>
      <c r="F36" s="80"/>
      <c r="G36" s="80"/>
    </row>
    <row r="37" spans="1:16" x14ac:dyDescent="0.2">
      <c r="A37" s="96"/>
      <c r="B37" s="96"/>
      <c r="C37" s="96"/>
      <c r="D37" s="96"/>
      <c r="E37" s="96"/>
      <c r="F37" s="96"/>
      <c r="G37" s="96"/>
    </row>
    <row r="38" spans="1:16" x14ac:dyDescent="0.2">
      <c r="A38" s="96"/>
      <c r="B38" s="96"/>
      <c r="C38" s="96"/>
      <c r="D38" s="96"/>
      <c r="E38" s="96"/>
      <c r="F38" s="96"/>
      <c r="G38" s="96"/>
    </row>
  </sheetData>
  <mergeCells count="20">
    <mergeCell ref="A35:G35"/>
    <mergeCell ref="A36:G36"/>
    <mergeCell ref="A29:G29"/>
    <mergeCell ref="A30:G30"/>
    <mergeCell ref="A31:G31"/>
    <mergeCell ref="A32:G32"/>
    <mergeCell ref="A33:G33"/>
    <mergeCell ref="A34:G34"/>
    <mergeCell ref="A24:G24"/>
    <mergeCell ref="A25:G25"/>
    <mergeCell ref="A26:G26"/>
    <mergeCell ref="Q26:X26"/>
    <mergeCell ref="A27:G27"/>
    <mergeCell ref="A28:G28"/>
    <mergeCell ref="A1:P1"/>
    <mergeCell ref="A2:A3"/>
    <mergeCell ref="B2:F2"/>
    <mergeCell ref="G2:K2"/>
    <mergeCell ref="L2:P2"/>
    <mergeCell ref="A23:G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workbookViewId="0">
      <selection sqref="A1:T1"/>
    </sheetView>
  </sheetViews>
  <sheetFormatPr defaultRowHeight="12.75" x14ac:dyDescent="0.2"/>
  <cols>
    <col min="1" max="1" width="27.140625" style="62" customWidth="1"/>
    <col min="2" max="3" width="11.7109375" style="62" customWidth="1"/>
    <col min="4" max="4" width="11.7109375" style="143" customWidth="1"/>
    <col min="5" max="5" width="11.7109375" style="62" customWidth="1"/>
    <col min="6" max="6" width="11.7109375" style="144" customWidth="1"/>
    <col min="7" max="20" width="11.7109375" style="62" customWidth="1"/>
    <col min="21" max="16384" width="9.140625" style="62"/>
  </cols>
  <sheetData>
    <row r="1" spans="1:20" s="99" customFormat="1" ht="16.5" customHeight="1" thickBot="1" x14ac:dyDescent="0.3">
      <c r="A1" s="98" t="s">
        <v>527</v>
      </c>
      <c r="B1" s="98"/>
      <c r="C1" s="98"/>
      <c r="D1" s="98"/>
      <c r="E1" s="98"/>
      <c r="F1" s="98"/>
      <c r="G1" s="98"/>
      <c r="H1" s="98"/>
      <c r="I1" s="98"/>
      <c r="J1" s="98"/>
      <c r="K1" s="98"/>
      <c r="L1" s="98"/>
      <c r="M1" s="98"/>
      <c r="N1" s="98"/>
      <c r="O1" s="98"/>
      <c r="P1" s="98"/>
      <c r="Q1" s="98"/>
      <c r="R1" s="98"/>
      <c r="S1" s="98"/>
      <c r="T1" s="98"/>
    </row>
    <row r="2" spans="1:20" s="106" customFormat="1" ht="16.5" customHeight="1" x14ac:dyDescent="0.3">
      <c r="A2" s="100"/>
      <c r="B2" s="101" t="s">
        <v>528</v>
      </c>
      <c r="C2" s="102" t="s">
        <v>529</v>
      </c>
      <c r="D2" s="103" t="s">
        <v>530</v>
      </c>
      <c r="E2" s="103" t="s">
        <v>531</v>
      </c>
      <c r="F2" s="104" t="s">
        <v>532</v>
      </c>
      <c r="G2" s="104" t="s">
        <v>533</v>
      </c>
      <c r="H2" s="104" t="s">
        <v>534</v>
      </c>
      <c r="I2" s="104" t="s">
        <v>535</v>
      </c>
      <c r="J2" s="104" t="s">
        <v>536</v>
      </c>
      <c r="K2" s="104" t="s">
        <v>537</v>
      </c>
      <c r="L2" s="105">
        <v>2004</v>
      </c>
      <c r="M2" s="105">
        <v>2005</v>
      </c>
      <c r="N2" s="105">
        <v>2006</v>
      </c>
      <c r="O2" s="105">
        <v>2007</v>
      </c>
      <c r="P2" s="105">
        <v>2008</v>
      </c>
      <c r="Q2" s="105">
        <v>2009</v>
      </c>
      <c r="R2" s="105">
        <v>2010</v>
      </c>
      <c r="S2" s="105">
        <v>2011</v>
      </c>
      <c r="T2" s="105">
        <v>2012</v>
      </c>
    </row>
    <row r="3" spans="1:20" ht="16.5" customHeight="1" x14ac:dyDescent="0.3">
      <c r="A3" s="107" t="s">
        <v>538</v>
      </c>
      <c r="B3" s="108">
        <f t="shared" ref="B3:T3" si="0">SUM(B4:B8)</f>
        <v>124701.3</v>
      </c>
      <c r="C3" s="108">
        <f t="shared" si="0"/>
        <v>129884.099804</v>
      </c>
      <c r="D3" s="108">
        <f t="shared" si="0"/>
        <v>139109.69337400002</v>
      </c>
      <c r="E3" s="108">
        <f t="shared" si="0"/>
        <v>133970.27452800001</v>
      </c>
      <c r="F3" s="108">
        <f t="shared" si="0"/>
        <v>137745.41108900003</v>
      </c>
      <c r="G3" s="108">
        <f t="shared" si="0"/>
        <v>146374.09962899997</v>
      </c>
      <c r="H3" s="108">
        <f t="shared" si="0"/>
        <v>154847.37035899999</v>
      </c>
      <c r="I3" s="108">
        <f t="shared" si="0"/>
        <v>145661.57457899998</v>
      </c>
      <c r="J3" s="108">
        <f t="shared" si="0"/>
        <v>146435.31278500002</v>
      </c>
      <c r="K3" s="108">
        <f t="shared" si="0"/>
        <v>154870.75724800001</v>
      </c>
      <c r="L3" s="108">
        <f t="shared" si="0"/>
        <v>171878.104678</v>
      </c>
      <c r="M3" s="108">
        <f t="shared" si="0"/>
        <v>192907.49076699998</v>
      </c>
      <c r="N3" s="108">
        <f t="shared" si="0"/>
        <v>209283.22303200001</v>
      </c>
      <c r="O3" s="108">
        <f t="shared" si="0"/>
        <v>226058.33804999999</v>
      </c>
      <c r="P3" s="108">
        <f t="shared" si="0"/>
        <v>235681.45375099999</v>
      </c>
      <c r="Q3" s="108">
        <f t="shared" si="0"/>
        <v>184652.84786099999</v>
      </c>
      <c r="R3" s="51">
        <f t="shared" si="0"/>
        <v>224808.912855</v>
      </c>
      <c r="S3" s="51">
        <f t="shared" si="0"/>
        <v>254449.67099000001</v>
      </c>
      <c r="T3" s="51">
        <f t="shared" si="0"/>
        <v>266120.37306400004</v>
      </c>
    </row>
    <row r="4" spans="1:20" ht="16.5" customHeight="1" x14ac:dyDescent="0.3">
      <c r="A4" s="109" t="s">
        <v>539</v>
      </c>
      <c r="B4" s="110">
        <v>89151.1</v>
      </c>
      <c r="C4" s="111">
        <v>97423.373370000001</v>
      </c>
      <c r="D4" s="110">
        <v>102742.977832</v>
      </c>
      <c r="E4" s="110">
        <v>111173.822544</v>
      </c>
      <c r="F4" s="112">
        <v>114806.06711800001</v>
      </c>
      <c r="G4" s="113">
        <v>123140.019543</v>
      </c>
      <c r="H4" s="113">
        <v>129825.337837</v>
      </c>
      <c r="I4" s="113">
        <v>117694.456635</v>
      </c>
      <c r="J4" s="66">
        <v>118259.121854</v>
      </c>
      <c r="K4" s="66">
        <v>124234.96354300001</v>
      </c>
      <c r="L4" s="58">
        <v>135897.470107</v>
      </c>
      <c r="M4" s="58">
        <v>151221.65453599999</v>
      </c>
      <c r="N4" s="58">
        <v>164318.14785099999</v>
      </c>
      <c r="O4" s="58">
        <v>174342.72910299999</v>
      </c>
      <c r="P4" s="58">
        <v>178593.02583299999</v>
      </c>
      <c r="Q4" s="58">
        <v>142544.582195</v>
      </c>
      <c r="R4" s="58">
        <v>173587.984402</v>
      </c>
      <c r="S4" s="58">
        <v>195126.399795</v>
      </c>
      <c r="T4" s="58">
        <v>202541.69336999999</v>
      </c>
    </row>
    <row r="5" spans="1:20" ht="16.5" customHeight="1" x14ac:dyDescent="0.3">
      <c r="A5" s="109" t="s">
        <v>304</v>
      </c>
      <c r="B5" s="110">
        <v>13593.9</v>
      </c>
      <c r="C5" s="111">
        <v>15271.929531</v>
      </c>
      <c r="D5" s="110">
        <v>15678.66516</v>
      </c>
      <c r="E5" s="110">
        <v>13255.608754999999</v>
      </c>
      <c r="F5" s="112">
        <v>12279.599021</v>
      </c>
      <c r="G5" s="112">
        <v>11754.606519999999</v>
      </c>
      <c r="H5" s="112">
        <v>12946.503608000001</v>
      </c>
      <c r="I5" s="112">
        <v>12972.688646000001</v>
      </c>
      <c r="J5" s="66">
        <v>13974.058532999999</v>
      </c>
      <c r="K5" s="66">
        <v>14776.547822</v>
      </c>
      <c r="L5" s="58">
        <v>16596.598590000001</v>
      </c>
      <c r="M5" s="58">
        <v>19321.921452999999</v>
      </c>
      <c r="N5" s="58">
        <v>22477.841079999998</v>
      </c>
      <c r="O5" s="58">
        <v>25496.819968</v>
      </c>
      <c r="P5" s="58">
        <v>29437.520239000001</v>
      </c>
      <c r="Q5" s="58">
        <v>19972.581921000001</v>
      </c>
      <c r="R5" s="58">
        <v>26116.178204</v>
      </c>
      <c r="S5" s="58">
        <v>29569.052288999999</v>
      </c>
      <c r="T5" s="58">
        <v>33068.386112</v>
      </c>
    </row>
    <row r="6" spans="1:20" ht="16.5" customHeight="1" x14ac:dyDescent="0.3">
      <c r="A6" s="109" t="s">
        <v>540</v>
      </c>
      <c r="B6" s="110">
        <v>133.80000000000001</v>
      </c>
      <c r="C6" s="111">
        <v>121.34904400000001</v>
      </c>
      <c r="D6" s="110">
        <v>162.24536800000001</v>
      </c>
      <c r="E6" s="110">
        <v>180.56392</v>
      </c>
      <c r="F6" s="112">
        <v>93.380962999999994</v>
      </c>
      <c r="G6" s="113">
        <v>113.863544</v>
      </c>
      <c r="H6" s="113">
        <v>161.55805000000001</v>
      </c>
      <c r="I6" s="113">
        <v>221.326323</v>
      </c>
      <c r="J6" s="66">
        <v>174.258467</v>
      </c>
      <c r="K6" s="66">
        <v>759.60999700000002</v>
      </c>
      <c r="L6" s="58">
        <v>1584.2433590000001</v>
      </c>
      <c r="M6" s="58">
        <v>2393.860275</v>
      </c>
      <c r="N6" s="58">
        <v>2180.0433899999998</v>
      </c>
      <c r="O6" s="58">
        <v>3334.4884240000001</v>
      </c>
      <c r="P6" s="58">
        <v>4313.1548130000001</v>
      </c>
      <c r="Q6" s="58">
        <v>2631.7674999999999</v>
      </c>
      <c r="R6" s="58">
        <v>3150.5929999999998</v>
      </c>
      <c r="S6" s="58">
        <v>6210.71684</v>
      </c>
      <c r="T6" s="58">
        <v>6071.0081309999996</v>
      </c>
    </row>
    <row r="7" spans="1:20" ht="16.5" customHeight="1" x14ac:dyDescent="0.3">
      <c r="A7" s="109" t="s">
        <v>541</v>
      </c>
      <c r="B7" s="110">
        <v>21753.200000000001</v>
      </c>
      <c r="C7" s="111">
        <v>17010.453712999999</v>
      </c>
      <c r="D7" s="110">
        <v>20467.477217</v>
      </c>
      <c r="E7" s="110">
        <v>9336.1302090000008</v>
      </c>
      <c r="F7" s="112">
        <v>10559.549158</v>
      </c>
      <c r="G7" s="113">
        <v>11359.973389000001</v>
      </c>
      <c r="H7" s="113">
        <v>11913.380061</v>
      </c>
      <c r="I7" s="113">
        <v>14772.024051</v>
      </c>
      <c r="J7" s="66">
        <v>14026.668486</v>
      </c>
      <c r="K7" s="66">
        <v>15099.238288</v>
      </c>
      <c r="L7" s="58">
        <v>17776.729475</v>
      </c>
      <c r="M7" s="58">
        <v>19933.119949</v>
      </c>
      <c r="N7" s="58">
        <v>20263.355675999999</v>
      </c>
      <c r="O7" s="58">
        <v>22833.847368999999</v>
      </c>
      <c r="P7" s="58">
        <v>23294.44903</v>
      </c>
      <c r="Q7" s="58">
        <v>19456.086541000001</v>
      </c>
      <c r="R7" s="58">
        <v>21901.400773000001</v>
      </c>
      <c r="S7" s="58">
        <v>23488.209834000001</v>
      </c>
      <c r="T7" s="58">
        <v>24382.380948000002</v>
      </c>
    </row>
    <row r="8" spans="1:20" ht="16.5" customHeight="1" x14ac:dyDescent="0.3">
      <c r="A8" s="109" t="s">
        <v>542</v>
      </c>
      <c r="B8" s="110">
        <v>69.3</v>
      </c>
      <c r="C8" s="110">
        <v>56.994146000000001</v>
      </c>
      <c r="D8" s="110">
        <v>58.327796999999997</v>
      </c>
      <c r="E8" s="110">
        <v>24.149100000000001</v>
      </c>
      <c r="F8" s="112">
        <v>6.8148289999999996</v>
      </c>
      <c r="G8" s="112">
        <v>5.6366329999999998</v>
      </c>
      <c r="H8" s="112">
        <v>0.59080299999999997</v>
      </c>
      <c r="I8" s="112">
        <v>1.078924</v>
      </c>
      <c r="J8" s="66">
        <v>1.2054450000000001</v>
      </c>
      <c r="K8" s="66">
        <v>0.39759800000000001</v>
      </c>
      <c r="L8" s="58">
        <v>23.063147000000001</v>
      </c>
      <c r="M8" s="58">
        <v>36.934553999999999</v>
      </c>
      <c r="N8" s="58">
        <v>43.835034999999998</v>
      </c>
      <c r="O8" s="58">
        <v>50.453186000000002</v>
      </c>
      <c r="P8" s="58">
        <v>43.303835999999997</v>
      </c>
      <c r="Q8" s="58">
        <v>47.829704</v>
      </c>
      <c r="R8" s="58">
        <v>52.756475999999999</v>
      </c>
      <c r="S8" s="58">
        <v>55.292231999999998</v>
      </c>
      <c r="T8" s="58">
        <v>56.904502999999998</v>
      </c>
    </row>
    <row r="9" spans="1:20" s="55" customFormat="1" ht="16.5" customHeight="1" x14ac:dyDescent="0.3">
      <c r="A9" s="107" t="s">
        <v>543</v>
      </c>
      <c r="B9" s="108">
        <f>SUM(B10:B14)</f>
        <v>46503.3</v>
      </c>
      <c r="C9" s="108">
        <f t="shared" ref="C9:T9" si="1">SUM(C10:C14)</f>
        <v>42662.242380000003</v>
      </c>
      <c r="D9" s="108">
        <f t="shared" si="1"/>
        <v>51753.439558999999</v>
      </c>
      <c r="E9" s="108">
        <f t="shared" si="1"/>
        <v>64169.537354</v>
      </c>
      <c r="F9" s="108">
        <f t="shared" si="1"/>
        <v>70164.352533999991</v>
      </c>
      <c r="G9" s="108">
        <f t="shared" si="1"/>
        <v>76128.965721999994</v>
      </c>
      <c r="H9" s="108">
        <f t="shared" si="1"/>
        <v>97158.871983999983</v>
      </c>
      <c r="I9" s="108">
        <f t="shared" si="1"/>
        <v>88926.378873999987</v>
      </c>
      <c r="J9" s="108">
        <f t="shared" si="1"/>
        <v>85157.815107000002</v>
      </c>
      <c r="K9" s="108">
        <f t="shared" si="1"/>
        <v>85614.821750000017</v>
      </c>
      <c r="L9" s="108">
        <f t="shared" si="1"/>
        <v>97303.696526</v>
      </c>
      <c r="M9" s="108">
        <f t="shared" si="1"/>
        <v>104276.511279</v>
      </c>
      <c r="N9" s="108">
        <f t="shared" si="1"/>
        <v>116749.18245200001</v>
      </c>
      <c r="O9" s="108">
        <f t="shared" si="1"/>
        <v>118758.493606</v>
      </c>
      <c r="P9" s="108">
        <f t="shared" si="1"/>
        <v>129587.43058100001</v>
      </c>
      <c r="Q9" s="108">
        <f t="shared" si="1"/>
        <v>110377.924583</v>
      </c>
      <c r="R9" s="108">
        <f t="shared" si="1"/>
        <v>138928.854104</v>
      </c>
      <c r="S9" s="108">
        <f t="shared" si="1"/>
        <v>163020.95763800002</v>
      </c>
      <c r="T9" s="108">
        <f t="shared" si="1"/>
        <v>180319.82287500001</v>
      </c>
    </row>
    <row r="10" spans="1:20" ht="16.5" customHeight="1" x14ac:dyDescent="0.3">
      <c r="A10" s="109" t="s">
        <v>539</v>
      </c>
      <c r="B10" s="110">
        <v>39066.5</v>
      </c>
      <c r="C10" s="111">
        <v>35914.192768000001</v>
      </c>
      <c r="D10" s="110">
        <v>44091.802244999999</v>
      </c>
      <c r="E10" s="110">
        <v>55592.613944999997</v>
      </c>
      <c r="F10" s="112">
        <v>60432.119833999997</v>
      </c>
      <c r="G10" s="113">
        <v>66923.840039000002</v>
      </c>
      <c r="H10" s="113">
        <v>82389.232447999995</v>
      </c>
      <c r="I10" s="113">
        <v>74223.059580000001</v>
      </c>
      <c r="J10" s="66">
        <v>70924.731618999998</v>
      </c>
      <c r="K10" s="66">
        <v>70550.839672000002</v>
      </c>
      <c r="L10" s="58">
        <v>79349.171763000006</v>
      </c>
      <c r="M10" s="58">
        <v>83341.195015000005</v>
      </c>
      <c r="N10" s="58">
        <v>92991.597972000003</v>
      </c>
      <c r="O10" s="58">
        <v>93047.207022999995</v>
      </c>
      <c r="P10" s="58">
        <v>100263.91064</v>
      </c>
      <c r="Q10" s="58">
        <v>89416.555980999998</v>
      </c>
      <c r="R10" s="58">
        <v>111110.203892</v>
      </c>
      <c r="S10" s="58">
        <v>127719.545522</v>
      </c>
      <c r="T10" s="58">
        <v>140846.379686</v>
      </c>
    </row>
    <row r="11" spans="1:20" ht="16.5" customHeight="1" x14ac:dyDescent="0.3">
      <c r="A11" s="109" t="s">
        <v>304</v>
      </c>
      <c r="B11" s="110">
        <v>4192</v>
      </c>
      <c r="C11" s="111">
        <v>4694.439969</v>
      </c>
      <c r="D11" s="110">
        <v>5119.2488819999999</v>
      </c>
      <c r="E11" s="110">
        <v>5648.0020699999995</v>
      </c>
      <c r="F11" s="112">
        <v>6188.7771970000003</v>
      </c>
      <c r="G11" s="113">
        <v>5710.6141580000003</v>
      </c>
      <c r="H11" s="113">
        <v>10495.792020000001</v>
      </c>
      <c r="I11" s="113">
        <v>10389.405439</v>
      </c>
      <c r="J11" s="66">
        <v>10143.004235</v>
      </c>
      <c r="K11" s="66">
        <v>11264.930480999999</v>
      </c>
      <c r="L11" s="58">
        <v>13632.874413</v>
      </c>
      <c r="M11" s="58">
        <v>15747.653346999999</v>
      </c>
      <c r="N11" s="58">
        <v>17271.215936000001</v>
      </c>
      <c r="O11" s="58">
        <v>19340.034201999999</v>
      </c>
      <c r="P11" s="58">
        <v>21965.202688000001</v>
      </c>
      <c r="Q11" s="58">
        <v>15290.913919000001</v>
      </c>
      <c r="R11" s="58">
        <v>19632.03182</v>
      </c>
      <c r="S11" s="58">
        <v>24861.507108000002</v>
      </c>
      <c r="T11" s="58">
        <v>27610.596007</v>
      </c>
    </row>
    <row r="12" spans="1:20" ht="16.5" customHeight="1" x14ac:dyDescent="0.3">
      <c r="A12" s="109" t="s">
        <v>540</v>
      </c>
      <c r="B12" s="110">
        <v>0.4</v>
      </c>
      <c r="C12" s="111">
        <v>1.0160990000000001</v>
      </c>
      <c r="D12" s="110">
        <v>2.2998449999999999</v>
      </c>
      <c r="E12" s="110">
        <v>68.272041000000002</v>
      </c>
      <c r="F12" s="112">
        <v>73.350041000000004</v>
      </c>
      <c r="G12" s="113">
        <v>144.20014599999999</v>
      </c>
      <c r="H12" s="113">
        <v>301.80490900000001</v>
      </c>
      <c r="I12" s="113">
        <v>296.11959999999999</v>
      </c>
      <c r="J12" s="66">
        <v>567.92710899999997</v>
      </c>
      <c r="K12" s="66">
        <v>155.34726499999999</v>
      </c>
      <c r="L12" s="114">
        <v>87.173939000000004</v>
      </c>
      <c r="M12" s="114">
        <v>543.280575</v>
      </c>
      <c r="N12" s="114">
        <v>706.95893000000001</v>
      </c>
      <c r="O12" s="114">
        <v>787.35393799999997</v>
      </c>
      <c r="P12" s="58">
        <v>1250.498028</v>
      </c>
      <c r="Q12" s="58">
        <v>787.84483799999998</v>
      </c>
      <c r="R12" s="58">
        <v>2038.49406</v>
      </c>
      <c r="S12" s="58">
        <v>3492.29727</v>
      </c>
      <c r="T12" s="58">
        <v>3420.6865130000001</v>
      </c>
    </row>
    <row r="13" spans="1:20" ht="16.5" customHeight="1" x14ac:dyDescent="0.3">
      <c r="A13" s="109" t="s">
        <v>541</v>
      </c>
      <c r="B13" s="110">
        <v>3238.9</v>
      </c>
      <c r="C13" s="111">
        <v>2025.7601239999999</v>
      </c>
      <c r="D13" s="110">
        <v>2540.0885870000002</v>
      </c>
      <c r="E13" s="110">
        <v>2860.5395530000001</v>
      </c>
      <c r="F13" s="112">
        <v>3470.0100189999998</v>
      </c>
      <c r="G13" s="112">
        <v>3349.58295</v>
      </c>
      <c r="H13" s="112">
        <v>3971.9976069999998</v>
      </c>
      <c r="I13" s="112">
        <v>4017.6864270000001</v>
      </c>
      <c r="J13" s="66">
        <v>3521.503209</v>
      </c>
      <c r="K13" s="66">
        <v>3643.3476609999998</v>
      </c>
      <c r="L13" s="58">
        <v>4216.3670519999996</v>
      </c>
      <c r="M13" s="58">
        <v>4622.7733920000001</v>
      </c>
      <c r="N13" s="58">
        <v>5779.0745960000004</v>
      </c>
      <c r="O13" s="58">
        <v>5581.0474990000002</v>
      </c>
      <c r="P13" s="58">
        <v>6107.2136449999998</v>
      </c>
      <c r="Q13" s="58">
        <v>4881.7926170000001</v>
      </c>
      <c r="R13" s="58">
        <v>6147.5733689999997</v>
      </c>
      <c r="S13" s="58">
        <v>6946.0737959999997</v>
      </c>
      <c r="T13" s="58">
        <v>8441.7860970000002</v>
      </c>
    </row>
    <row r="14" spans="1:20" ht="16.5" customHeight="1" x14ac:dyDescent="0.3">
      <c r="A14" s="109" t="s">
        <v>544</v>
      </c>
      <c r="B14" s="110">
        <v>5.5</v>
      </c>
      <c r="C14" s="111">
        <v>26.83342</v>
      </c>
      <c r="D14" s="110">
        <v>0</v>
      </c>
      <c r="E14" s="110">
        <v>0.109745</v>
      </c>
      <c r="F14" s="112">
        <v>9.5443E-2</v>
      </c>
      <c r="G14" s="112">
        <v>0.72842899999999999</v>
      </c>
      <c r="H14" s="58">
        <v>4.4999999999999998E-2</v>
      </c>
      <c r="I14" s="112">
        <v>0.10782799999999999</v>
      </c>
      <c r="J14" s="66">
        <v>0.64893500000000004</v>
      </c>
      <c r="K14" s="66">
        <v>0.35667100000000002</v>
      </c>
      <c r="L14" s="58">
        <v>18.109359000000001</v>
      </c>
      <c r="M14" s="58">
        <v>21.60895</v>
      </c>
      <c r="N14" s="58">
        <v>0.33501799999999998</v>
      </c>
      <c r="O14" s="58">
        <v>2.8509440000000001</v>
      </c>
      <c r="P14" s="58">
        <v>0.60558000000000001</v>
      </c>
      <c r="Q14" s="58">
        <v>0.81722799999999995</v>
      </c>
      <c r="R14" s="58">
        <v>0.55096299999999998</v>
      </c>
      <c r="S14" s="58">
        <v>1.5339419999999999</v>
      </c>
      <c r="T14" s="58">
        <v>0.37457200000000002</v>
      </c>
    </row>
    <row r="15" spans="1:20" ht="16.5" customHeight="1" x14ac:dyDescent="0.3">
      <c r="A15" s="107" t="s">
        <v>545</v>
      </c>
      <c r="B15" s="115">
        <f>SUM(B16:B21)</f>
        <v>123504.90000000001</v>
      </c>
      <c r="C15" s="115">
        <f t="shared" ref="C15:T15" si="2">SUM(C16:C21)</f>
        <v>143669.49512200002</v>
      </c>
      <c r="D15" s="115">
        <f t="shared" si="2"/>
        <v>156206.62443699999</v>
      </c>
      <c r="E15" s="115">
        <f t="shared" si="2"/>
        <v>155682.61540000004</v>
      </c>
      <c r="F15" s="115">
        <f t="shared" si="2"/>
        <v>162105.681335</v>
      </c>
      <c r="G15" s="115">
        <f t="shared" si="2"/>
        <v>183723.46100400001</v>
      </c>
      <c r="H15" s="115">
        <f t="shared" si="2"/>
        <v>210270.49419299999</v>
      </c>
      <c r="I15" s="115">
        <f t="shared" si="2"/>
        <v>200853.35063</v>
      </c>
      <c r="J15" s="115">
        <f t="shared" si="2"/>
        <v>194820.69357900001</v>
      </c>
      <c r="K15" s="115">
        <f t="shared" si="2"/>
        <v>207448.37033299997</v>
      </c>
      <c r="L15" s="115">
        <f t="shared" si="2"/>
        <v>236734.864328</v>
      </c>
      <c r="M15" s="115">
        <f t="shared" si="2"/>
        <v>265402.077215</v>
      </c>
      <c r="N15" s="115">
        <f t="shared" si="2"/>
        <v>278889.230905</v>
      </c>
      <c r="O15" s="115">
        <f t="shared" si="2"/>
        <v>284773.06217400002</v>
      </c>
      <c r="P15" s="115">
        <f t="shared" si="2"/>
        <v>301127.73553300003</v>
      </c>
      <c r="Q15" s="115">
        <f t="shared" si="2"/>
        <v>201088.75347200001</v>
      </c>
      <c r="R15" s="115">
        <f t="shared" si="2"/>
        <v>246252.10687699998</v>
      </c>
      <c r="S15" s="115">
        <f t="shared" si="2"/>
        <v>282581.73026599997</v>
      </c>
      <c r="T15" s="115">
        <f t="shared" si="2"/>
        <v>290095.667242</v>
      </c>
    </row>
    <row r="16" spans="1:20" ht="16.5" customHeight="1" x14ac:dyDescent="0.3">
      <c r="A16" s="109" t="s">
        <v>539</v>
      </c>
      <c r="B16" s="110">
        <v>79456.399999999994</v>
      </c>
      <c r="C16" s="111">
        <v>88964.914248999994</v>
      </c>
      <c r="D16" s="110">
        <v>98400.755462000001</v>
      </c>
      <c r="E16" s="110">
        <v>99814.840232000002</v>
      </c>
      <c r="F16" s="112">
        <v>108856.723057</v>
      </c>
      <c r="G16" s="113">
        <v>118901.43538</v>
      </c>
      <c r="H16" s="113">
        <v>127816.281336</v>
      </c>
      <c r="I16" s="113">
        <v>117129.882407</v>
      </c>
      <c r="J16" s="66">
        <v>117985.26293500001</v>
      </c>
      <c r="K16" s="66">
        <v>116714.063713</v>
      </c>
      <c r="L16" s="58">
        <v>132762.14808099999</v>
      </c>
      <c r="M16" s="58">
        <v>143695.59784900001</v>
      </c>
      <c r="N16" s="58">
        <v>149883.99684000001</v>
      </c>
      <c r="O16" s="58">
        <v>150404.07235100001</v>
      </c>
      <c r="P16" s="58">
        <v>141352.51640699999</v>
      </c>
      <c r="Q16" s="58">
        <v>105078.88900700001</v>
      </c>
      <c r="R16" s="58">
        <v>123238.00453799999</v>
      </c>
      <c r="S16" s="58">
        <v>135528.22922099999</v>
      </c>
      <c r="T16" s="58">
        <v>138948.270349</v>
      </c>
    </row>
    <row r="17" spans="1:20" ht="16.5" customHeight="1" x14ac:dyDescent="0.3">
      <c r="A17" s="109" t="s">
        <v>304</v>
      </c>
      <c r="B17" s="110">
        <v>30322.799999999999</v>
      </c>
      <c r="C17" s="111">
        <v>39996.872600000002</v>
      </c>
      <c r="D17" s="110">
        <v>39811.012191000002</v>
      </c>
      <c r="E17" s="110">
        <v>38293.042491</v>
      </c>
      <c r="F17" s="112">
        <v>37374.081763000002</v>
      </c>
      <c r="G17" s="113">
        <v>46255.372213000002</v>
      </c>
      <c r="H17" s="113">
        <v>49699.239527999998</v>
      </c>
      <c r="I17" s="113">
        <v>47197.912163000001</v>
      </c>
      <c r="J17" s="66">
        <v>46966.827116</v>
      </c>
      <c r="K17" s="66">
        <v>49980.875043</v>
      </c>
      <c r="L17" s="58">
        <v>57947.247940000001</v>
      </c>
      <c r="M17" s="58">
        <v>60606.286442999997</v>
      </c>
      <c r="N17" s="58">
        <v>63258.380900999997</v>
      </c>
      <c r="O17" s="58">
        <v>65962.153202999994</v>
      </c>
      <c r="P17" s="58">
        <v>63756.927776999997</v>
      </c>
      <c r="Q17" s="58">
        <v>41058.183851000002</v>
      </c>
      <c r="R17" s="58">
        <v>56996.015147999999</v>
      </c>
      <c r="S17" s="58">
        <v>65118.493427000001</v>
      </c>
      <c r="T17" s="58">
        <v>69913.570456999994</v>
      </c>
    </row>
    <row r="18" spans="1:20" ht="16.5" customHeight="1" x14ac:dyDescent="0.3">
      <c r="A18" s="109" t="s">
        <v>540</v>
      </c>
      <c r="B18" s="110">
        <v>9728.6</v>
      </c>
      <c r="C18" s="111">
        <v>10606.587701</v>
      </c>
      <c r="D18" s="110">
        <v>12796.162243000001</v>
      </c>
      <c r="E18" s="110">
        <v>13879.471184</v>
      </c>
      <c r="F18" s="112">
        <v>11120.091334999999</v>
      </c>
      <c r="G18" s="113">
        <v>12055.490881</v>
      </c>
      <c r="H18" s="113">
        <v>23117.108091999999</v>
      </c>
      <c r="I18" s="113">
        <v>25908.459316</v>
      </c>
      <c r="J18" s="66">
        <v>21832.268859</v>
      </c>
      <c r="K18" s="66">
        <v>31451.273596999999</v>
      </c>
      <c r="L18" s="58">
        <v>36828.266772000003</v>
      </c>
      <c r="M18" s="58">
        <v>48766.478039000001</v>
      </c>
      <c r="N18" s="58">
        <v>53865.219747000003</v>
      </c>
      <c r="O18" s="58">
        <v>55015.564222000001</v>
      </c>
      <c r="P18" s="58">
        <v>82018.498636000004</v>
      </c>
      <c r="Q18" s="58">
        <v>45630.257105999997</v>
      </c>
      <c r="R18" s="58">
        <v>57562.182659999999</v>
      </c>
      <c r="S18" s="58">
        <v>70742.691957000003</v>
      </c>
      <c r="T18" s="58">
        <v>67732.826845000003</v>
      </c>
    </row>
    <row r="19" spans="1:20" ht="16.5" customHeight="1" x14ac:dyDescent="0.3">
      <c r="A19" s="109" t="s">
        <v>541</v>
      </c>
      <c r="B19" s="110">
        <v>3991.6</v>
      </c>
      <c r="C19" s="111">
        <v>3888.2362670000002</v>
      </c>
      <c r="D19" s="110">
        <v>4968.3907849999996</v>
      </c>
      <c r="E19" s="110">
        <v>3572.4682469999998</v>
      </c>
      <c r="F19" s="112">
        <v>4575.1315430000004</v>
      </c>
      <c r="G19" s="113">
        <v>6386.8981510000003</v>
      </c>
      <c r="H19" s="113">
        <v>9571.0124219999998</v>
      </c>
      <c r="I19" s="113">
        <v>10523.789930999999</v>
      </c>
      <c r="J19" s="66">
        <v>7992.7211049999996</v>
      </c>
      <c r="K19" s="66">
        <v>9236.5649109999995</v>
      </c>
      <c r="L19" s="58">
        <v>8994.4499020000003</v>
      </c>
      <c r="M19" s="58">
        <v>12184.357284</v>
      </c>
      <c r="N19" s="58">
        <v>11736.005741000001</v>
      </c>
      <c r="O19" s="58">
        <v>12957.376853</v>
      </c>
      <c r="P19" s="58">
        <v>13555.096137</v>
      </c>
      <c r="Q19" s="58">
        <v>9098.3692480000009</v>
      </c>
      <c r="R19" s="58">
        <v>7288.4329779999998</v>
      </c>
      <c r="S19" s="58">
        <v>7038.9882710000002</v>
      </c>
      <c r="T19" s="58">
        <v>6635.9841900000001</v>
      </c>
    </row>
    <row r="20" spans="1:20" ht="16.5" customHeight="1" x14ac:dyDescent="0.3">
      <c r="A20" s="109" t="s">
        <v>546</v>
      </c>
      <c r="B20" s="110">
        <v>5.5</v>
      </c>
      <c r="C20" s="111">
        <v>5.2439879999999999</v>
      </c>
      <c r="D20" s="110">
        <v>6.870355</v>
      </c>
      <c r="E20" s="110">
        <v>0.35795100000000002</v>
      </c>
      <c r="F20" s="112">
        <v>1.7368790000000001</v>
      </c>
      <c r="G20" s="113">
        <v>13.089003</v>
      </c>
      <c r="H20" s="113">
        <v>4.0538309999999997</v>
      </c>
      <c r="I20" s="113">
        <v>7.2388349999999999</v>
      </c>
      <c r="J20" s="66">
        <v>0.35630800000000001</v>
      </c>
      <c r="K20" s="66">
        <v>0.27783200000000002</v>
      </c>
      <c r="L20" s="58">
        <v>0.19998099999999999</v>
      </c>
      <c r="M20" s="58">
        <v>8.3240999999999996E-2</v>
      </c>
      <c r="N20" s="58">
        <v>0.15295700000000001</v>
      </c>
      <c r="O20" s="58">
        <v>0.36064800000000002</v>
      </c>
      <c r="P20" s="58">
        <v>7.5658000000000003E-2</v>
      </c>
      <c r="Q20" s="58">
        <v>0.131469</v>
      </c>
      <c r="R20" s="58">
        <v>0.17285400000000001</v>
      </c>
      <c r="S20" s="58">
        <v>0.71434699999999995</v>
      </c>
      <c r="T20" s="58">
        <v>0.271314</v>
      </c>
    </row>
    <row r="21" spans="1:20" ht="16.5" customHeight="1" x14ac:dyDescent="0.3">
      <c r="A21" s="109" t="s">
        <v>547</v>
      </c>
      <c r="B21" s="58">
        <v>0</v>
      </c>
      <c r="C21" s="111">
        <v>207.64031700000001</v>
      </c>
      <c r="D21" s="110">
        <v>223.433401</v>
      </c>
      <c r="E21" s="110">
        <v>122.435295</v>
      </c>
      <c r="F21" s="112">
        <v>177.91675799999999</v>
      </c>
      <c r="G21" s="112">
        <v>111.175376</v>
      </c>
      <c r="H21" s="112">
        <v>62.798983999999997</v>
      </c>
      <c r="I21" s="112">
        <v>86.067977999999997</v>
      </c>
      <c r="J21" s="66">
        <v>43.257255999999998</v>
      </c>
      <c r="K21" s="66">
        <v>65.315236999999996</v>
      </c>
      <c r="L21" s="58">
        <v>202.55165199999999</v>
      </c>
      <c r="M21" s="58">
        <v>149.274359</v>
      </c>
      <c r="N21" s="58">
        <v>145.47471899999999</v>
      </c>
      <c r="O21" s="58">
        <v>433.534897</v>
      </c>
      <c r="P21" s="58">
        <v>444.62091800000002</v>
      </c>
      <c r="Q21" s="58">
        <v>222.92279099999999</v>
      </c>
      <c r="R21" s="58">
        <v>1167.2986989999999</v>
      </c>
      <c r="S21" s="58">
        <v>4152.6130430000003</v>
      </c>
      <c r="T21" s="58">
        <v>6864.744087</v>
      </c>
    </row>
    <row r="22" spans="1:20" s="55" customFormat="1" ht="16.5" customHeight="1" x14ac:dyDescent="0.3">
      <c r="A22" s="107" t="s">
        <v>548</v>
      </c>
      <c r="B22" s="115">
        <f>SUM(B23:B28)</f>
        <v>43616.200000000004</v>
      </c>
      <c r="C22" s="115">
        <f t="shared" ref="C22:T22" si="3">SUM(C23:C28)</f>
        <v>54048.943487000011</v>
      </c>
      <c r="D22" s="115">
        <f t="shared" si="3"/>
        <v>63312.174870999996</v>
      </c>
      <c r="E22" s="115">
        <f t="shared" si="3"/>
        <v>72154.973610000001</v>
      </c>
      <c r="F22" s="115">
        <f t="shared" si="3"/>
        <v>81720.34584699999</v>
      </c>
      <c r="G22" s="115">
        <f t="shared" si="3"/>
        <v>95023.359812999988</v>
      </c>
      <c r="H22" s="115">
        <f t="shared" si="3"/>
        <v>113436.508432</v>
      </c>
      <c r="I22" s="115">
        <f t="shared" si="3"/>
        <v>111870.323902</v>
      </c>
      <c r="J22" s="115">
        <f t="shared" si="3"/>
        <v>114380.79940799999</v>
      </c>
      <c r="K22" s="115">
        <f t="shared" si="3"/>
        <v>114842.486792</v>
      </c>
      <c r="L22" s="115">
        <f t="shared" si="3"/>
        <v>127646.04513899999</v>
      </c>
      <c r="M22" s="115">
        <f t="shared" si="3"/>
        <v>135400.45822199999</v>
      </c>
      <c r="N22" s="115">
        <f t="shared" si="3"/>
        <v>155205.14748099999</v>
      </c>
      <c r="O22" s="115">
        <f t="shared" si="3"/>
        <v>167713.16214000003</v>
      </c>
      <c r="P22" s="115">
        <f t="shared" si="3"/>
        <v>163478.00679500002</v>
      </c>
      <c r="Q22" s="115">
        <f t="shared" si="3"/>
        <v>140575.80550399999</v>
      </c>
      <c r="R22" s="115">
        <f t="shared" si="3"/>
        <v>181339.44305100001</v>
      </c>
      <c r="S22" s="115">
        <f t="shared" si="3"/>
        <v>204080.25759099997</v>
      </c>
      <c r="T22" s="115">
        <f t="shared" si="3"/>
        <v>223598.68703599999</v>
      </c>
    </row>
    <row r="23" spans="1:20" ht="16.5" customHeight="1" x14ac:dyDescent="0.3">
      <c r="A23" s="109" t="s">
        <v>539</v>
      </c>
      <c r="B23" s="110">
        <v>35013.9</v>
      </c>
      <c r="C23" s="111">
        <v>43014.272051</v>
      </c>
      <c r="D23" s="110">
        <v>48349.990323999999</v>
      </c>
      <c r="E23" s="110">
        <v>56716.496950000001</v>
      </c>
      <c r="F23" s="112">
        <v>65883.686596</v>
      </c>
      <c r="G23" s="113">
        <v>76447.963850999993</v>
      </c>
      <c r="H23" s="113">
        <v>88668.745099000007</v>
      </c>
      <c r="I23" s="113">
        <v>86377.249855999995</v>
      </c>
      <c r="J23" s="66">
        <v>90593.608682000006</v>
      </c>
      <c r="K23" s="66">
        <v>92535.039373000007</v>
      </c>
      <c r="L23" s="58">
        <v>104943.82656099999</v>
      </c>
      <c r="M23" s="58">
        <v>112267.625665</v>
      </c>
      <c r="N23" s="58">
        <v>126463.64379</v>
      </c>
      <c r="O23" s="58">
        <v>137036.97039100001</v>
      </c>
      <c r="P23" s="58">
        <v>134224.191876</v>
      </c>
      <c r="Q23" s="58">
        <v>117787.36403300001</v>
      </c>
      <c r="R23" s="58">
        <v>148948.19184399999</v>
      </c>
      <c r="S23" s="58">
        <v>167483.29590699999</v>
      </c>
      <c r="T23" s="58">
        <v>182402.85007499999</v>
      </c>
    </row>
    <row r="24" spans="1:20" ht="16.5" customHeight="1" x14ac:dyDescent="0.3">
      <c r="A24" s="109" t="s">
        <v>304</v>
      </c>
      <c r="B24" s="110">
        <v>7769</v>
      </c>
      <c r="C24" s="111">
        <v>9137.9460780000009</v>
      </c>
      <c r="D24" s="110">
        <v>12297.683360999999</v>
      </c>
      <c r="E24" s="110">
        <v>12646.931446000001</v>
      </c>
      <c r="F24" s="112">
        <v>12029.664622</v>
      </c>
      <c r="G24" s="112">
        <v>14693.445318</v>
      </c>
      <c r="H24" s="113">
        <v>21056.113883999999</v>
      </c>
      <c r="I24" s="113">
        <v>22056.776869000001</v>
      </c>
      <c r="J24" s="66">
        <v>20790.689267000002</v>
      </c>
      <c r="K24" s="66">
        <v>19701.679154000001</v>
      </c>
      <c r="L24" s="58">
        <v>20183.39415</v>
      </c>
      <c r="M24" s="58">
        <v>20782.187557000001</v>
      </c>
      <c r="N24" s="58">
        <v>25863.514447000001</v>
      </c>
      <c r="O24" s="58">
        <v>27060.046646999999</v>
      </c>
      <c r="P24" s="58">
        <v>25264.779569999999</v>
      </c>
      <c r="Q24" s="58">
        <v>19302.532049000001</v>
      </c>
      <c r="R24" s="58">
        <v>28484.155914999999</v>
      </c>
      <c r="S24" s="58">
        <v>32303.183156999999</v>
      </c>
      <c r="T24" s="58">
        <v>36911.615100000003</v>
      </c>
    </row>
    <row r="25" spans="1:20" ht="16.5" customHeight="1" x14ac:dyDescent="0.3">
      <c r="A25" s="109" t="s">
        <v>540</v>
      </c>
      <c r="B25" s="110">
        <v>187.9</v>
      </c>
      <c r="C25" s="111">
        <v>27.394482</v>
      </c>
      <c r="D25" s="110">
        <v>8.1202190000000005</v>
      </c>
      <c r="E25" s="110">
        <v>3.5952540000000002</v>
      </c>
      <c r="F25" s="112">
        <v>2.3834330000000001</v>
      </c>
      <c r="G25" s="113">
        <v>1.549472</v>
      </c>
      <c r="H25" s="113">
        <v>11.533034000000001</v>
      </c>
      <c r="I25" s="113">
        <v>1.6201589999999999</v>
      </c>
      <c r="J25" s="66">
        <v>0.59755199999999997</v>
      </c>
      <c r="K25" s="66">
        <v>0.211172</v>
      </c>
      <c r="L25" s="66">
        <v>0.31086999999999998</v>
      </c>
      <c r="M25" s="58">
        <v>0</v>
      </c>
      <c r="N25" s="66">
        <v>55.378478000000001</v>
      </c>
      <c r="O25" s="66">
        <v>168.62678700000001</v>
      </c>
      <c r="P25" s="66">
        <v>193.177052</v>
      </c>
      <c r="Q25" s="66">
        <v>155.295266</v>
      </c>
      <c r="R25" s="58">
        <v>181.56302600000001</v>
      </c>
      <c r="S25" s="58">
        <v>281.27477900000002</v>
      </c>
      <c r="T25" s="58">
        <v>214.457922</v>
      </c>
    </row>
    <row r="26" spans="1:20" ht="16.5" customHeight="1" x14ac:dyDescent="0.3">
      <c r="A26" s="109" t="s">
        <v>541</v>
      </c>
      <c r="B26" s="110">
        <v>643.5</v>
      </c>
      <c r="C26" s="111">
        <v>768.92437900000004</v>
      </c>
      <c r="D26" s="110">
        <v>639.21077600000001</v>
      </c>
      <c r="E26" s="110">
        <v>668.19626600000004</v>
      </c>
      <c r="F26" s="112">
        <v>917.75255300000003</v>
      </c>
      <c r="G26" s="113">
        <v>1255.8281440000001</v>
      </c>
      <c r="H26" s="113">
        <v>1573.88311</v>
      </c>
      <c r="I26" s="113">
        <v>1539.691853</v>
      </c>
      <c r="J26" s="66">
        <v>1548.8905139999999</v>
      </c>
      <c r="K26" s="66">
        <v>1600.1453140000001</v>
      </c>
      <c r="L26" s="58">
        <v>1838.706036</v>
      </c>
      <c r="M26" s="58">
        <v>1990.2030239999999</v>
      </c>
      <c r="N26" s="58">
        <v>2399.227652</v>
      </c>
      <c r="O26" s="58">
        <v>2696.3923770000001</v>
      </c>
      <c r="P26" s="58">
        <v>2716.8603240000002</v>
      </c>
      <c r="Q26" s="58">
        <v>2174.9675029999999</v>
      </c>
      <c r="R26" s="58">
        <v>1863.5295840000001</v>
      </c>
      <c r="S26" s="58">
        <v>1892.104844</v>
      </c>
      <c r="T26" s="58">
        <v>1782.7113609999999</v>
      </c>
    </row>
    <row r="27" spans="1:20" ht="16.5" customHeight="1" x14ac:dyDescent="0.3">
      <c r="A27" s="109" t="s">
        <v>546</v>
      </c>
      <c r="B27" s="110">
        <v>1.9</v>
      </c>
      <c r="C27" s="111">
        <v>1.2529729999999999</v>
      </c>
      <c r="D27" s="110">
        <v>1.525358</v>
      </c>
      <c r="E27" s="110">
        <v>0.15947500000000001</v>
      </c>
      <c r="F27" s="112">
        <v>0.166655</v>
      </c>
      <c r="G27" s="113">
        <v>0.21568899999999999</v>
      </c>
      <c r="H27" s="113">
        <v>0.55229899999999998</v>
      </c>
      <c r="I27" s="113">
        <v>5.3119E-2</v>
      </c>
      <c r="J27" s="66">
        <v>0.20271700000000001</v>
      </c>
      <c r="K27" s="66">
        <v>3.1224999999999999E-2</v>
      </c>
      <c r="L27" s="66">
        <v>3.1963999999999999E-2</v>
      </c>
      <c r="M27" s="66">
        <v>1.7930000000000001E-2</v>
      </c>
      <c r="N27" s="66">
        <v>4.7465E-2</v>
      </c>
      <c r="O27" s="66">
        <v>0</v>
      </c>
      <c r="P27" s="58">
        <v>6.4722000000000002E-2</v>
      </c>
      <c r="Q27" s="58">
        <v>9.8240999999999995E-2</v>
      </c>
      <c r="R27" s="58">
        <v>1.9810000000000001E-3</v>
      </c>
      <c r="S27" s="58">
        <v>0</v>
      </c>
      <c r="T27" s="58">
        <v>0.23352700000000001</v>
      </c>
    </row>
    <row r="28" spans="1:20" ht="16.5" customHeight="1" thickBot="1" x14ac:dyDescent="0.35">
      <c r="A28" s="116" t="s">
        <v>547</v>
      </c>
      <c r="B28" s="117">
        <v>0</v>
      </c>
      <c r="C28" s="118">
        <v>1099.1535240000001</v>
      </c>
      <c r="D28" s="117">
        <v>2015.6448330000001</v>
      </c>
      <c r="E28" s="117">
        <v>2119.5942190000001</v>
      </c>
      <c r="F28" s="119">
        <v>2886.691988</v>
      </c>
      <c r="G28" s="119">
        <v>2624.3573390000001</v>
      </c>
      <c r="H28" s="119">
        <v>2125.6810059999998</v>
      </c>
      <c r="I28" s="119">
        <v>1894.9320459999999</v>
      </c>
      <c r="J28" s="120">
        <v>1446.8106760000001</v>
      </c>
      <c r="K28" s="120">
        <v>1005.380554</v>
      </c>
      <c r="L28" s="121">
        <v>679.77555800000005</v>
      </c>
      <c r="M28" s="121">
        <v>360.42404599999998</v>
      </c>
      <c r="N28" s="121">
        <v>423.33564899999999</v>
      </c>
      <c r="O28" s="121">
        <v>751.12593800000002</v>
      </c>
      <c r="P28" s="121">
        <v>1078.9332509999999</v>
      </c>
      <c r="Q28" s="121">
        <v>1155.5484120000001</v>
      </c>
      <c r="R28" s="121">
        <v>1862.0007009999999</v>
      </c>
      <c r="S28" s="121">
        <v>2120.3989040000001</v>
      </c>
      <c r="T28" s="121">
        <v>2286.8190509999999</v>
      </c>
    </row>
    <row r="29" spans="1:20" s="123" customFormat="1" ht="25.5" customHeight="1" x14ac:dyDescent="0.2">
      <c r="A29" s="122" t="s">
        <v>549</v>
      </c>
      <c r="B29" s="122"/>
      <c r="C29" s="122"/>
      <c r="D29" s="122"/>
      <c r="E29" s="122"/>
      <c r="F29" s="80"/>
      <c r="G29" s="80"/>
      <c r="H29" s="80"/>
      <c r="I29" s="80"/>
    </row>
    <row r="30" spans="1:20" s="123" customFormat="1" ht="12.75" customHeight="1" x14ac:dyDescent="0.2">
      <c r="A30" s="122" t="s">
        <v>550</v>
      </c>
      <c r="B30" s="80"/>
      <c r="C30" s="80"/>
      <c r="D30" s="80"/>
      <c r="E30" s="80"/>
      <c r="F30" s="80"/>
      <c r="G30" s="80"/>
      <c r="H30" s="80"/>
      <c r="I30" s="80"/>
    </row>
    <row r="31" spans="1:20" s="123" customFormat="1" ht="38.25" customHeight="1" x14ac:dyDescent="0.2">
      <c r="A31" s="122" t="s">
        <v>551</v>
      </c>
      <c r="B31" s="122"/>
      <c r="C31" s="122"/>
      <c r="D31" s="122"/>
      <c r="E31" s="122"/>
      <c r="F31" s="80"/>
      <c r="G31" s="80"/>
      <c r="H31" s="80"/>
      <c r="I31" s="80"/>
    </row>
    <row r="32" spans="1:20" ht="38.25" customHeight="1" x14ac:dyDescent="0.2">
      <c r="A32" s="124" t="s">
        <v>552</v>
      </c>
      <c r="B32" s="124"/>
      <c r="C32" s="124"/>
      <c r="D32" s="124"/>
      <c r="E32" s="124"/>
      <c r="F32" s="80"/>
      <c r="G32" s="80"/>
      <c r="H32" s="80"/>
      <c r="I32" s="80"/>
    </row>
    <row r="33" spans="1:12" ht="12.75" customHeight="1" x14ac:dyDescent="0.2">
      <c r="A33" s="125"/>
      <c r="B33" s="125"/>
      <c r="C33" s="125"/>
      <c r="D33" s="125"/>
      <c r="E33" s="125"/>
      <c r="F33" s="125"/>
      <c r="G33" s="125"/>
      <c r="H33" s="125"/>
      <c r="I33" s="125"/>
    </row>
    <row r="34" spans="1:12" ht="12.75" customHeight="1" x14ac:dyDescent="0.2">
      <c r="A34" s="126" t="s">
        <v>520</v>
      </c>
      <c r="B34" s="126"/>
      <c r="C34" s="126"/>
      <c r="D34" s="126"/>
      <c r="E34" s="126"/>
      <c r="F34" s="126"/>
      <c r="G34" s="126"/>
      <c r="H34" s="126"/>
      <c r="I34" s="126"/>
    </row>
    <row r="35" spans="1:12" s="96" customFormat="1" ht="76.5" customHeight="1" x14ac:dyDescent="0.2">
      <c r="A35" s="127" t="s">
        <v>553</v>
      </c>
      <c r="B35" s="128"/>
      <c r="C35" s="128"/>
      <c r="D35" s="128"/>
      <c r="E35" s="128"/>
      <c r="F35" s="80"/>
      <c r="G35" s="80"/>
      <c r="H35" s="80"/>
      <c r="I35" s="80"/>
    </row>
    <row r="36" spans="1:12" s="96" customFormat="1" ht="12.75" customHeight="1" x14ac:dyDescent="0.2">
      <c r="A36" s="129" t="s">
        <v>554</v>
      </c>
      <c r="B36" s="80"/>
      <c r="C36" s="80"/>
      <c r="D36" s="80"/>
      <c r="E36" s="80"/>
      <c r="F36" s="80"/>
      <c r="G36" s="80"/>
      <c r="H36" s="80"/>
      <c r="I36" s="80"/>
      <c r="J36" s="130"/>
      <c r="K36" s="130"/>
      <c r="L36" s="130"/>
    </row>
    <row r="37" spans="1:12" s="96" customFormat="1" ht="12.75" customHeight="1" x14ac:dyDescent="0.2">
      <c r="A37" s="131"/>
      <c r="B37" s="131"/>
      <c r="C37" s="131"/>
      <c r="D37" s="131"/>
      <c r="E37" s="131"/>
      <c r="F37" s="131"/>
      <c r="G37" s="131"/>
      <c r="H37" s="131"/>
      <c r="I37" s="131"/>
    </row>
    <row r="38" spans="1:12" ht="12.75" customHeight="1" x14ac:dyDescent="0.2">
      <c r="A38" s="132" t="s">
        <v>555</v>
      </c>
      <c r="B38" s="133"/>
      <c r="C38" s="133"/>
      <c r="D38" s="133"/>
      <c r="E38" s="133"/>
      <c r="F38" s="80"/>
      <c r="G38" s="80"/>
      <c r="H38" s="80"/>
      <c r="I38" s="80"/>
    </row>
    <row r="39" spans="1:12" ht="25.5" customHeight="1" x14ac:dyDescent="0.2">
      <c r="A39" s="97" t="s">
        <v>556</v>
      </c>
      <c r="B39" s="134"/>
      <c r="C39" s="134"/>
      <c r="D39" s="134"/>
      <c r="E39" s="134"/>
      <c r="F39" s="80"/>
      <c r="G39" s="80"/>
      <c r="H39" s="80"/>
      <c r="I39" s="80"/>
    </row>
    <row r="40" spans="1:12" ht="16.5" customHeight="1" x14ac:dyDescent="0.3">
      <c r="A40" s="135"/>
      <c r="B40" s="135"/>
      <c r="C40" s="135"/>
      <c r="D40" s="135"/>
      <c r="E40" s="135"/>
      <c r="F40" s="64"/>
      <c r="G40" s="64"/>
    </row>
    <row r="41" spans="1:12" ht="15" customHeight="1" x14ac:dyDescent="0.3">
      <c r="B41" s="135"/>
      <c r="C41" s="135"/>
      <c r="D41" s="135"/>
      <c r="E41" s="135"/>
      <c r="F41" s="135"/>
      <c r="G41" s="64"/>
      <c r="H41" s="64"/>
    </row>
    <row r="42" spans="1:12" ht="10.5" customHeight="1" x14ac:dyDescent="0.3">
      <c r="B42" s="135"/>
      <c r="C42" s="135"/>
      <c r="D42" s="135"/>
      <c r="E42" s="135"/>
      <c r="F42" s="135"/>
      <c r="G42" s="64"/>
      <c r="H42" s="64"/>
    </row>
    <row r="43" spans="1:12" ht="10.5" customHeight="1" x14ac:dyDescent="0.3">
      <c r="B43" s="135"/>
      <c r="C43" s="135"/>
      <c r="D43" s="135"/>
      <c r="E43" s="135"/>
      <c r="F43" s="135"/>
      <c r="G43" s="64"/>
      <c r="H43" s="64"/>
    </row>
    <row r="44" spans="1:12" ht="10.5" customHeight="1" x14ac:dyDescent="0.3">
      <c r="B44" s="136"/>
      <c r="C44" s="136"/>
      <c r="D44" s="137"/>
      <c r="E44" s="138"/>
      <c r="F44" s="139"/>
      <c r="G44" s="64"/>
      <c r="H44" s="64"/>
    </row>
    <row r="45" spans="1:12" ht="16.5" x14ac:dyDescent="0.3">
      <c r="B45" s="135"/>
      <c r="C45" s="135"/>
      <c r="D45" s="135"/>
      <c r="E45" s="135"/>
      <c r="F45" s="135"/>
      <c r="G45" s="64"/>
      <c r="H45" s="64"/>
    </row>
    <row r="46" spans="1:12" ht="16.5" x14ac:dyDescent="0.3">
      <c r="B46" s="137"/>
      <c r="C46" s="138"/>
      <c r="D46" s="137"/>
      <c r="E46" s="138"/>
      <c r="F46" s="139"/>
      <c r="G46" s="64"/>
      <c r="H46" s="64"/>
    </row>
    <row r="47" spans="1:12" ht="16.5" x14ac:dyDescent="0.3">
      <c r="B47" s="140"/>
      <c r="C47" s="140"/>
      <c r="D47" s="140"/>
      <c r="E47" s="140"/>
      <c r="F47" s="141"/>
      <c r="G47" s="64"/>
      <c r="H47" s="64"/>
    </row>
    <row r="48" spans="1:12" s="76" customFormat="1" ht="12" customHeight="1" x14ac:dyDescent="0.3">
      <c r="A48" s="62"/>
      <c r="B48" s="136"/>
      <c r="C48" s="136"/>
      <c r="D48" s="136"/>
      <c r="E48" s="136"/>
      <c r="F48" s="136"/>
      <c r="G48" s="142"/>
      <c r="H48" s="142"/>
    </row>
  </sheetData>
  <mergeCells count="12">
    <mergeCell ref="A34:I34"/>
    <mergeCell ref="A35:I35"/>
    <mergeCell ref="A36:I36"/>
    <mergeCell ref="A37:I37"/>
    <mergeCell ref="A38:I38"/>
    <mergeCell ref="A39:I39"/>
    <mergeCell ref="A1:T1"/>
    <mergeCell ref="A29:I29"/>
    <mergeCell ref="A30:I30"/>
    <mergeCell ref="A31:I31"/>
    <mergeCell ref="A32:I32"/>
    <mergeCell ref="A33:I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C7"/>
  <sheetViews>
    <sheetView workbookViewId="0"/>
  </sheetViews>
  <sheetFormatPr defaultRowHeight="15" x14ac:dyDescent="0.25"/>
  <cols>
    <col min="1" max="1" width="15.5703125" customWidth="1"/>
    <col min="2" max="2" width="13.140625" customWidth="1"/>
    <col min="3" max="3" width="13.85546875" customWidth="1"/>
  </cols>
  <sheetData>
    <row r="1" spans="1:3" x14ac:dyDescent="0.25">
      <c r="A1" s="1" t="s">
        <v>2</v>
      </c>
      <c r="B1" s="2" t="s">
        <v>3</v>
      </c>
      <c r="C1" s="2" t="s">
        <v>4</v>
      </c>
    </row>
    <row r="2" spans="1:3" x14ac:dyDescent="0.25">
      <c r="A2" t="s">
        <v>5</v>
      </c>
      <c r="B2" s="33">
        <v>1</v>
      </c>
      <c r="C2" s="33">
        <v>1</v>
      </c>
    </row>
    <row r="3" spans="1:3" x14ac:dyDescent="0.25">
      <c r="A3" t="s">
        <v>6</v>
      </c>
      <c r="B3" s="33">
        <v>1</v>
      </c>
      <c r="C3" s="32">
        <f>1-0.5*SUM('NTS 60'!O5,'NTS 60'!O11,'NTS 60'!O17,'NTS 60'!O24)/('NTS 58'!E9*1000)</f>
        <v>0.84205690158562851</v>
      </c>
    </row>
    <row r="4" spans="1:3" x14ac:dyDescent="0.25">
      <c r="A4" t="s">
        <v>7</v>
      </c>
      <c r="B4" s="32">
        <f>('AEO 48'!F51+0.5*'AEO 48'!F65)/('AEO 48'!F51+'AEO 48'!F65)</f>
        <v>0.84646052894003232</v>
      </c>
      <c r="C4" s="145">
        <f>B4</f>
        <v>0.84646052894003232</v>
      </c>
    </row>
    <row r="5" spans="1:3" x14ac:dyDescent="0.25">
      <c r="A5" t="s">
        <v>8</v>
      </c>
      <c r="B5" s="33">
        <v>1</v>
      </c>
      <c r="C5" s="32">
        <f>1-0.5*SUM('NTS 60'!O4,'NTS 60'!O10,'NTS 60'!O16,'NTS 60'!O23)/('NTS 58'!E6*1000)</f>
        <v>0.96671994823357454</v>
      </c>
    </row>
    <row r="6" spans="1:3" x14ac:dyDescent="0.25">
      <c r="A6" t="s">
        <v>9</v>
      </c>
      <c r="B6" s="33">
        <v>1</v>
      </c>
      <c r="C6" s="32">
        <f>(SUM('AEO 50'!F154:F157)+0.5*SUM('AEO 50'!F164:F167))/SUM('AEO 50'!F154:F157,'AEO 50'!F164:F167)</f>
        <v>0.57107977950138045</v>
      </c>
    </row>
    <row r="7" spans="1:3" x14ac:dyDescent="0.25">
      <c r="A7" t="s">
        <v>10</v>
      </c>
      <c r="B7" s="33">
        <v>1</v>
      </c>
      <c r="C7" s="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AEO 48</vt:lpstr>
      <vt:lpstr>AEO 50</vt:lpstr>
      <vt:lpstr>NTS 58</vt:lpstr>
      <vt:lpstr>NTS 60</vt:lpstr>
      <vt:lpstr>FoVSwMB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2016-02-07T22:46:37Z</dcterms:created>
  <dcterms:modified xsi:type="dcterms:W3CDTF">2016-02-07T23:46:33Z</dcterms:modified>
</cp:coreProperties>
</file>