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60" windowWidth="19420" windowHeight="11020"/>
  </bookViews>
  <sheets>
    <sheet name="About" sheetId="1" r:id="rId1"/>
    <sheet name="DATA" sheetId="3" r:id="rId2"/>
    <sheet name="RM" sheetId="2" r:id="rId3"/>
  </sheets>
  <calcPr calcId="14562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  <c r="R2" i="3" l="1"/>
  <c r="S2" i="3"/>
  <c r="T2" i="3"/>
  <c r="U2" i="3"/>
  <c r="V2" i="3"/>
  <c r="W2" i="3"/>
  <c r="X2" i="3"/>
  <c r="Y2" i="3"/>
  <c r="Z2" i="3" s="1"/>
  <c r="AA2" i="3" l="1"/>
  <c r="AB2" i="3" l="1"/>
  <c r="AC2" i="3" l="1"/>
  <c r="AD2" i="3" l="1"/>
  <c r="AE2" i="3" l="1"/>
  <c r="AF2" i="3" l="1"/>
  <c r="AG2" i="3" l="1"/>
  <c r="AH2" i="3" l="1"/>
  <c r="AI2" i="3" l="1"/>
  <c r="AJ2" i="3" l="1"/>
</calcChain>
</file>

<file path=xl/sharedStrings.xml><?xml version="1.0" encoding="utf-8"?>
<sst xmlns="http://schemas.openxmlformats.org/spreadsheetml/2006/main" count="25" uniqueCount="24">
  <si>
    <t>RM Reserve Margin</t>
  </si>
  <si>
    <t>Source:</t>
  </si>
  <si>
    <t>Reserve Margin</t>
  </si>
  <si>
    <t>Notes</t>
  </si>
  <si>
    <t>Prospectiva del sector eléctrico 2017-2031</t>
  </si>
  <si>
    <t>SENER</t>
  </si>
  <si>
    <t>https://www.gob.mx/cms/uploads/attachment/file/325640/Prospectiva_del_Setor_El_ctrico_2017-2031.pdf</t>
  </si>
  <si>
    <t>Figure 3.23,pg 90.</t>
  </si>
  <si>
    <t>We have data on the reserve margin used by the Mexican system from SENER.</t>
  </si>
  <si>
    <t>However, the Mexican system starts over-built (with more capacity than needed),</t>
  </si>
  <si>
    <t>These reserve margins are very high.</t>
  </si>
  <si>
    <t>so the high reserve margins don't have any effect until far-out years, when they are</t>
  </si>
  <si>
    <t>flat at 23%.</t>
  </si>
  <si>
    <t>That is an unusually high level at which to voluntarily maintain a reserve margin,</t>
  </si>
  <si>
    <t>and it causes the model to build an unrealistic amount of peaking resources</t>
  </si>
  <si>
    <t>(petroleum and NG peakers) just to meet the reserve margin requirements in the</t>
  </si>
  <si>
    <t>post-2030 timeframe.</t>
  </si>
  <si>
    <t>It is not certain what the Reserve Margin policy requirements will be so far in the</t>
  </si>
  <si>
    <t>future.  Picking a more normal value for reserve margin helps normalize the</t>
  </si>
  <si>
    <t>electric sector in those far-out years.</t>
  </si>
  <si>
    <t>Accordingly, we choose not to use the SENER data, and instead adopt a</t>
  </si>
  <si>
    <t>fixed reserve margin of:</t>
  </si>
  <si>
    <t>This only has an effect in the out-years, due to the over-built starting</t>
  </si>
  <si>
    <t>state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</si>
</sst>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7</xdr:row>
      <xdr:rowOff>0</xdr:rowOff>
    </xdr:from>
    <xdr:to>
      <xdr:col>9</xdr:col>
      <xdr:colOff>38100</xdr:colOff>
      <xdr:row>36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EFDD260-DEA0-FD4B-8653-112F80B35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1333500"/>
          <a:ext cx="7975600" cy="557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ColWidth="8.81640625"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4</v>
      </c>
    </row>
    <row r="4" spans="1:2" x14ac:dyDescent="0.35">
      <c r="B4" s="2">
        <v>2017</v>
      </c>
    </row>
    <row r="5" spans="1:2" x14ac:dyDescent="0.35">
      <c r="B5" s="2" t="s">
        <v>5</v>
      </c>
    </row>
    <row r="6" spans="1:2" x14ac:dyDescent="0.35">
      <c r="B6" t="s">
        <v>6</v>
      </c>
    </row>
    <row r="7" spans="1:2" x14ac:dyDescent="0.35">
      <c r="B7" t="s">
        <v>7</v>
      </c>
    </row>
    <row r="9" spans="1:2" x14ac:dyDescent="0.35">
      <c r="A9" s="1" t="s">
        <v>3</v>
      </c>
    </row>
    <row r="10" spans="1:2" x14ac:dyDescent="0.35">
      <c r="A10" t="s">
        <v>8</v>
      </c>
    </row>
    <row r="11" spans="1:2" x14ac:dyDescent="0.35">
      <c r="A11" t="s">
        <v>10</v>
      </c>
    </row>
    <row r="12" spans="1:2" x14ac:dyDescent="0.35">
      <c r="A12" t="s">
        <v>9</v>
      </c>
    </row>
    <row r="13" spans="1:2" x14ac:dyDescent="0.35">
      <c r="A13" t="s">
        <v>11</v>
      </c>
    </row>
    <row r="14" spans="1:2" x14ac:dyDescent="0.35">
      <c r="A14" t="s">
        <v>12</v>
      </c>
    </row>
    <row r="16" spans="1:2" x14ac:dyDescent="0.35">
      <c r="A16" t="s">
        <v>13</v>
      </c>
    </row>
    <row r="17" spans="1:1" x14ac:dyDescent="0.35">
      <c r="A17" t="s">
        <v>14</v>
      </c>
    </row>
    <row r="18" spans="1:1" x14ac:dyDescent="0.35">
      <c r="A18" t="s">
        <v>15</v>
      </c>
    </row>
    <row r="19" spans="1:1" x14ac:dyDescent="0.35">
      <c r="A19" t="s">
        <v>16</v>
      </c>
    </row>
    <row r="21" spans="1:1" x14ac:dyDescent="0.35">
      <c r="A21" t="s">
        <v>17</v>
      </c>
    </row>
    <row r="22" spans="1:1" x14ac:dyDescent="0.35">
      <c r="A22" t="s">
        <v>18</v>
      </c>
    </row>
    <row r="23" spans="1:1" x14ac:dyDescent="0.35">
      <c r="A23" t="s">
        <v>19</v>
      </c>
    </row>
    <row r="25" spans="1:1" x14ac:dyDescent="0.35">
      <c r="A25" t="s">
        <v>20</v>
      </c>
    </row>
    <row r="26" spans="1:1" x14ac:dyDescent="0.35">
      <c r="A26" t="s">
        <v>21</v>
      </c>
    </row>
    <row r="27" spans="1:1" x14ac:dyDescent="0.35">
      <c r="A27" s="3">
        <v>0.15</v>
      </c>
    </row>
    <row r="28" spans="1:1" x14ac:dyDescent="0.35">
      <c r="A28" t="s">
        <v>22</v>
      </c>
    </row>
    <row r="29" spans="1:1" x14ac:dyDescent="0.35">
      <c r="A29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A3" sqref="A3"/>
    </sheetView>
  </sheetViews>
  <sheetFormatPr defaultColWidth="10.90625" defaultRowHeight="14.5" x14ac:dyDescent="0.35"/>
  <cols>
    <col min="1" max="1" width="21.26953125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t="s">
        <v>2</v>
      </c>
      <c r="B2" s="3">
        <v>0.29699999999999999</v>
      </c>
      <c r="C2" s="3">
        <v>0.34</v>
      </c>
      <c r="D2" s="3">
        <v>0.35</v>
      </c>
      <c r="E2" s="3">
        <v>0.37</v>
      </c>
      <c r="F2" s="3">
        <v>0.31</v>
      </c>
      <c r="G2" s="3">
        <v>0.27</v>
      </c>
      <c r="H2" s="3">
        <v>0.24</v>
      </c>
      <c r="I2" s="3">
        <v>0.23</v>
      </c>
      <c r="J2" s="3">
        <v>0.23</v>
      </c>
      <c r="K2" s="3">
        <v>0.22</v>
      </c>
      <c r="L2" s="3">
        <v>0.23</v>
      </c>
      <c r="M2" s="3">
        <v>0.22</v>
      </c>
      <c r="N2" s="3">
        <v>0.24</v>
      </c>
      <c r="O2" s="3">
        <v>0.25</v>
      </c>
      <c r="P2" s="3">
        <v>0.24</v>
      </c>
      <c r="Q2" s="3">
        <v>0.23</v>
      </c>
      <c r="R2" s="3">
        <f t="shared" ref="R2:AJ2" si="0">Q2</f>
        <v>0.23</v>
      </c>
      <c r="S2" s="3">
        <f t="shared" si="0"/>
        <v>0.23</v>
      </c>
      <c r="T2" s="3">
        <f t="shared" si="0"/>
        <v>0.23</v>
      </c>
      <c r="U2" s="3">
        <f t="shared" si="0"/>
        <v>0.23</v>
      </c>
      <c r="V2" s="3">
        <f t="shared" si="0"/>
        <v>0.23</v>
      </c>
      <c r="W2" s="3">
        <f t="shared" si="0"/>
        <v>0.23</v>
      </c>
      <c r="X2" s="3">
        <f t="shared" si="0"/>
        <v>0.23</v>
      </c>
      <c r="Y2" s="3">
        <f t="shared" si="0"/>
        <v>0.23</v>
      </c>
      <c r="Z2" s="3">
        <f t="shared" si="0"/>
        <v>0.23</v>
      </c>
      <c r="AA2" s="3">
        <f t="shared" si="0"/>
        <v>0.23</v>
      </c>
      <c r="AB2" s="3">
        <f t="shared" si="0"/>
        <v>0.23</v>
      </c>
      <c r="AC2" s="3">
        <f t="shared" si="0"/>
        <v>0.23</v>
      </c>
      <c r="AD2" s="3">
        <f t="shared" si="0"/>
        <v>0.23</v>
      </c>
      <c r="AE2" s="3">
        <f t="shared" si="0"/>
        <v>0.23</v>
      </c>
      <c r="AF2" s="3">
        <f t="shared" si="0"/>
        <v>0.23</v>
      </c>
      <c r="AG2" s="3">
        <f t="shared" si="0"/>
        <v>0.23</v>
      </c>
      <c r="AH2" s="3">
        <f t="shared" si="0"/>
        <v>0.23</v>
      </c>
      <c r="AI2" s="3">
        <f t="shared" si="0"/>
        <v>0.23</v>
      </c>
      <c r="AJ2" s="3">
        <f t="shared" si="0"/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/>
  </sheetViews>
  <sheetFormatPr defaultColWidth="8.81640625" defaultRowHeight="14.5" x14ac:dyDescent="0.35"/>
  <cols>
    <col min="1" max="1" width="18" customWidth="1"/>
  </cols>
  <sheetData>
    <row r="1" spans="1:36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">
      <c r="A2" s="3" t="s">
        <v>2</v>
      </c>
      <c r="B2" s="3">
        <f>About!$A$27</f>
        <v>0.15</v>
      </c>
      <c r="C2" s="3">
        <f>About!$A$27</f>
        <v>0.15</v>
      </c>
      <c r="D2" s="3">
        <f>About!$A$27</f>
        <v>0.15</v>
      </c>
      <c r="E2" s="3">
        <f>About!$A$27</f>
        <v>0.15</v>
      </c>
      <c r="F2" s="3">
        <f>About!$A$27</f>
        <v>0.15</v>
      </c>
      <c r="G2" s="3">
        <f>About!$A$27</f>
        <v>0.15</v>
      </c>
      <c r="H2" s="3">
        <f>About!$A$27</f>
        <v>0.15</v>
      </c>
      <c r="I2" s="3">
        <f>About!$A$27</f>
        <v>0.15</v>
      </c>
      <c r="J2" s="3">
        <f>About!$A$27</f>
        <v>0.15</v>
      </c>
      <c r="K2" s="3">
        <f>About!$A$27</f>
        <v>0.15</v>
      </c>
      <c r="L2" s="3">
        <f>About!$A$27</f>
        <v>0.15</v>
      </c>
      <c r="M2" s="3">
        <f>About!$A$27</f>
        <v>0.15</v>
      </c>
      <c r="N2" s="3">
        <f>About!$A$27</f>
        <v>0.15</v>
      </c>
      <c r="O2" s="3">
        <f>About!$A$27</f>
        <v>0.15</v>
      </c>
      <c r="P2" s="3">
        <f>About!$A$27</f>
        <v>0.15</v>
      </c>
      <c r="Q2" s="3">
        <f>About!$A$27</f>
        <v>0.15</v>
      </c>
      <c r="R2" s="3">
        <f>About!$A$27</f>
        <v>0.15</v>
      </c>
      <c r="S2" s="3">
        <f>About!$A$27</f>
        <v>0.15</v>
      </c>
      <c r="T2" s="3">
        <f>About!$A$27</f>
        <v>0.15</v>
      </c>
      <c r="U2" s="3">
        <f>About!$A$27</f>
        <v>0.15</v>
      </c>
      <c r="V2" s="3">
        <f>About!$A$27</f>
        <v>0.15</v>
      </c>
      <c r="W2" s="3">
        <f>About!$A$27</f>
        <v>0.15</v>
      </c>
      <c r="X2" s="3">
        <f>About!$A$27</f>
        <v>0.15</v>
      </c>
      <c r="Y2" s="3">
        <f>About!$A$27</f>
        <v>0.15</v>
      </c>
      <c r="Z2" s="3">
        <f>About!$A$27</f>
        <v>0.15</v>
      </c>
      <c r="AA2" s="3">
        <f>About!$A$27</f>
        <v>0.15</v>
      </c>
      <c r="AB2" s="3">
        <f>About!$A$27</f>
        <v>0.15</v>
      </c>
      <c r="AC2" s="3">
        <f>About!$A$27</f>
        <v>0.15</v>
      </c>
      <c r="AD2" s="3">
        <f>About!$A$27</f>
        <v>0.15</v>
      </c>
      <c r="AE2" s="3">
        <f>About!$A$27</f>
        <v>0.15</v>
      </c>
      <c r="AF2" s="3">
        <f>About!$A$27</f>
        <v>0.15</v>
      </c>
      <c r="AG2" s="3">
        <f>About!$A$27</f>
        <v>0.15</v>
      </c>
      <c r="AH2" s="3">
        <f>About!$A$27</f>
        <v>0.15</v>
      </c>
      <c r="AI2" s="3">
        <f>About!$A$27</f>
        <v>0.15</v>
      </c>
      <c r="AJ2" s="3">
        <f>About!$A$27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2016-03-08T00:16:42Z</dcterms:created>
  <dcterms:modified xsi:type="dcterms:W3CDTF">2018-06-05T19:09:02Z</dcterms:modified>
</cp:coreProperties>
</file>