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2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olea/Dropbox/2.Compartidos/InputData/elec/SLF/"/>
    </mc:Choice>
  </mc:AlternateContent>
  <xr:revisionPtr revIDLastSave="0" documentId="8_{CD44EF6C-7EE2-9E44-9060-7123355FAD93}" xr6:coauthVersionLast="33" xr6:coauthVersionMax="33" xr10:uidLastSave="{00000000-0000-0000-0000-000000000000}"/>
  <bookViews>
    <workbookView xWindow="480" yWindow="460" windowWidth="24480" windowHeight="19060" xr2:uid="{00000000-000D-0000-FFFF-FFFF00000000}"/>
  </bookViews>
  <sheets>
    <sheet name="About" sheetId="1" r:id="rId1"/>
    <sheet name="Mexico" sheetId="7" r:id="rId2"/>
    <sheet name="DIPS_SE_C07_ESP" sheetId="8" r:id="rId3"/>
    <sheet name="SLF" sheetId="2" r:id="rId4"/>
  </sheets>
  <calcPr calcId="179017"/>
</workbook>
</file>

<file path=xl/calcChain.xml><?xml version="1.0" encoding="utf-8"?>
<calcChain xmlns="http://schemas.openxmlformats.org/spreadsheetml/2006/main">
  <c r="B2" i="2" l="1"/>
  <c r="M45" i="7"/>
  <c r="N45" i="7"/>
  <c r="N25" i="7"/>
  <c r="M25" i="7"/>
  <c r="N21" i="7"/>
  <c r="M21" i="7"/>
  <c r="N17" i="7"/>
  <c r="M17" i="7"/>
  <c r="N13" i="7"/>
  <c r="M13" i="7"/>
  <c r="N9" i="7"/>
  <c r="M9" i="7"/>
  <c r="N5" i="7"/>
  <c r="N46" i="7" s="1"/>
  <c r="M5" i="7"/>
  <c r="M46" i="7" s="1"/>
  <c r="M29" i="7"/>
  <c r="N29" i="7"/>
  <c r="M33" i="7"/>
  <c r="N33" i="7"/>
  <c r="N37" i="7"/>
  <c r="M37" i="7"/>
  <c r="M41" i="7"/>
  <c r="N41" i="7"/>
  <c r="L45" i="7"/>
  <c r="K45" i="7"/>
  <c r="J45" i="7"/>
  <c r="I45" i="7"/>
  <c r="H45" i="7"/>
  <c r="G45" i="7"/>
  <c r="F45" i="7"/>
  <c r="E45" i="7"/>
  <c r="D45" i="7"/>
  <c r="C45" i="7"/>
  <c r="L41" i="7"/>
  <c r="K41" i="7"/>
  <c r="J41" i="7"/>
  <c r="I41" i="7"/>
  <c r="H41" i="7"/>
  <c r="G41" i="7"/>
  <c r="F41" i="7"/>
  <c r="E41" i="7"/>
  <c r="D41" i="7"/>
  <c r="C41" i="7"/>
  <c r="L37" i="7"/>
  <c r="K37" i="7"/>
  <c r="J37" i="7"/>
  <c r="I37" i="7"/>
  <c r="H37" i="7"/>
  <c r="G37" i="7"/>
  <c r="F37" i="7"/>
  <c r="E37" i="7"/>
  <c r="D37" i="7"/>
  <c r="C37" i="7"/>
  <c r="L33" i="7"/>
  <c r="K33" i="7"/>
  <c r="J33" i="7"/>
  <c r="I33" i="7"/>
  <c r="H33" i="7"/>
  <c r="G33" i="7"/>
  <c r="F33" i="7"/>
  <c r="E33" i="7"/>
  <c r="D33" i="7"/>
  <c r="C33" i="7"/>
  <c r="L29" i="7"/>
  <c r="K29" i="7"/>
  <c r="J29" i="7"/>
  <c r="I29" i="7"/>
  <c r="H29" i="7"/>
  <c r="G29" i="7"/>
  <c r="F29" i="7"/>
  <c r="E29" i="7"/>
  <c r="D29" i="7"/>
  <c r="C29" i="7"/>
  <c r="L25" i="7"/>
  <c r="K25" i="7"/>
  <c r="J25" i="7"/>
  <c r="I25" i="7"/>
  <c r="H25" i="7"/>
  <c r="G25" i="7"/>
  <c r="F25" i="7"/>
  <c r="E25" i="7"/>
  <c r="D25" i="7"/>
  <c r="C25" i="7"/>
  <c r="L21" i="7"/>
  <c r="K21" i="7"/>
  <c r="J21" i="7"/>
  <c r="I21" i="7"/>
  <c r="H21" i="7"/>
  <c r="G21" i="7"/>
  <c r="F21" i="7"/>
  <c r="E21" i="7"/>
  <c r="D21" i="7"/>
  <c r="C21" i="7"/>
  <c r="L17" i="7"/>
  <c r="K17" i="7"/>
  <c r="J17" i="7"/>
  <c r="I17" i="7"/>
  <c r="H17" i="7"/>
  <c r="G17" i="7"/>
  <c r="F17" i="7"/>
  <c r="E17" i="7"/>
  <c r="D17" i="7"/>
  <c r="C17" i="7"/>
  <c r="L13" i="7"/>
  <c r="K13" i="7"/>
  <c r="J13" i="7"/>
  <c r="I13" i="7"/>
  <c r="H13" i="7"/>
  <c r="G13" i="7"/>
  <c r="F13" i="7"/>
  <c r="E13" i="7"/>
  <c r="D13" i="7"/>
  <c r="C13" i="7"/>
  <c r="L9" i="7"/>
  <c r="K9" i="7"/>
  <c r="J9" i="7"/>
  <c r="I9" i="7"/>
  <c r="H9" i="7"/>
  <c r="G9" i="7"/>
  <c r="F9" i="7"/>
  <c r="E9" i="7"/>
  <c r="D9" i="7"/>
  <c r="C9" i="7"/>
  <c r="L5" i="7"/>
  <c r="K5" i="7"/>
  <c r="J5" i="7"/>
  <c r="I5" i="7"/>
  <c r="H5" i="7"/>
  <c r="G5" i="7"/>
  <c r="F5" i="7"/>
  <c r="E5" i="7"/>
  <c r="D5" i="7"/>
  <c r="C5" i="7"/>
  <c r="L46" i="7" l="1"/>
  <c r="D46" i="7"/>
  <c r="E46" i="7"/>
  <c r="I46" i="7"/>
  <c r="G46" i="7"/>
  <c r="F46" i="7"/>
  <c r="H46" i="7"/>
  <c r="J46" i="7"/>
  <c r="C46" i="7"/>
  <c r="K46" i="7"/>
</calcChain>
</file>

<file path=xl/sharedStrings.xml><?xml version="1.0" encoding="utf-8"?>
<sst xmlns="http://schemas.openxmlformats.org/spreadsheetml/2006/main" count="239" uniqueCount="74">
  <si>
    <t>SLF System Load Factor</t>
  </si>
  <si>
    <t>Sources:</t>
  </si>
  <si>
    <t>Peak Load</t>
  </si>
  <si>
    <t/>
  </si>
  <si>
    <t>System Load Factor</t>
  </si>
  <si>
    <t>Ratio</t>
  </si>
  <si>
    <t>Load</t>
  </si>
  <si>
    <t>Norte</t>
  </si>
  <si>
    <t>Peak</t>
  </si>
  <si>
    <t>Mean</t>
  </si>
  <si>
    <t>Base (Avg. of Daily Minimums)</t>
  </si>
  <si>
    <t>Sytem Load Factor</t>
  </si>
  <si>
    <t>Noreste</t>
  </si>
  <si>
    <t>Occidental</t>
  </si>
  <si>
    <t>Central</t>
  </si>
  <si>
    <t>Oriental</t>
  </si>
  <si>
    <t>Peninsular</t>
  </si>
  <si>
    <t>Noroeste</t>
  </si>
  <si>
    <t>Baja California</t>
  </si>
  <si>
    <t>Baja California Sur</t>
  </si>
  <si>
    <t>Pequeños sistemas</t>
  </si>
  <si>
    <t>Sum of Median Loads</t>
  </si>
  <si>
    <t>Weighted Avg. System Load Factor</t>
  </si>
  <si>
    <t>SENER - SIE (Sistema de información energética)</t>
  </si>
  <si>
    <t>Demanda bruta por area operativa en el SEN, 2004-2014</t>
  </si>
  <si>
    <t>http://sie.energia.gob.mx/</t>
  </si>
  <si>
    <t>Sistema de Información Energética</t>
  </si>
  <si>
    <t>Secretaría de Energía</t>
  </si>
  <si>
    <t>Dirección General de Planeación e Información Energéticas</t>
  </si>
  <si>
    <t>(megawatts)</t>
  </si>
  <si>
    <t>REALES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</si>
  <si>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</si>
  <si>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</si>
  <si>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</si>
  <si>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</si>
  <si>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</si>
  <si>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</si>
  <si>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</si>
  <si>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</si>
  <si>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</si>
  <si>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┴rea</t>
  </si>
  <si>
    <t>Norte carga maxima</t>
  </si>
  <si>
    <t>N/D</t>
  </si>
  <si>
    <t>Norte carga media</t>
  </si>
  <si>
    <t>Norte carga base</t>
  </si>
  <si>
    <t>Noreste carga maxima</t>
  </si>
  <si>
    <t>Noreste carga media</t>
  </si>
  <si>
    <t>Noreste carga base</t>
  </si>
  <si>
    <t>Occidental carga maxima</t>
  </si>
  <si>
    <t>Occidental carga media</t>
  </si>
  <si>
    <t>Occidental carga base</t>
  </si>
  <si>
    <t>Central carga maxima</t>
  </si>
  <si>
    <t>Central carga media</t>
  </si>
  <si>
    <t>Central carga base</t>
  </si>
  <si>
    <t>Oriental carga maxima</t>
  </si>
  <si>
    <t>Oriental carga media</t>
  </si>
  <si>
    <t>Oriental carga base</t>
  </si>
  <si>
    <t>Peninsular carga maxima</t>
  </si>
  <si>
    <t>Peninsular carga media</t>
  </si>
  <si>
    <t>Peninsular carga base</t>
  </si>
  <si>
    <t>Noroeste carga maxima</t>
  </si>
  <si>
    <t>Noroeste carga media</t>
  </si>
  <si>
    <t>Noroeste carga base</t>
  </si>
  <si>
    <t>Baja California carga maxima</t>
  </si>
  <si>
    <t>Baja California carga media</t>
  </si>
  <si>
    <t>Baja California carga base</t>
  </si>
  <si>
    <t>Baja California sur carga maxima</t>
  </si>
  <si>
    <t>Baja California sur carga media</t>
  </si>
  <si>
    <t>Baja California sur carga base</t>
  </si>
  <si>
    <t>Peque±os sistemas carga maxima</t>
  </si>
  <si>
    <t>Peque±os sistemas carga media</t>
  </si>
  <si>
    <t>Peque±os sistemas carga base</t>
  </si>
  <si>
    <t>Fuente: SENER con informacion de CFE</t>
  </si>
  <si>
    <t>TMCA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</si>
</sst>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#,##0.00000"/>
    <numFmt numFmtId="166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on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0" fillId="0" borderId="0" xfId="0" applyFont="1"/>
    <xf numFmtId="3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2" fillId="0" borderId="0" xfId="1" applyNumberFormat="1" applyFont="1" applyFill="1" applyBorder="1" applyAlignment="1"/>
    <xf numFmtId="0" fontId="3" fillId="0" borderId="0" xfId="1" applyNumberFormat="1" applyFont="1" applyFill="1" applyBorder="1" applyAlignment="1"/>
  </cellXfs>
  <cellStyles count="2">
    <cellStyle name="Normal" xfId="0" builtinId="0"/>
    <cellStyle name="Normal 2" xfId="1" xr:uid="{DAB976CF-D956-174D-978A-975F9CC7CE6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"/>
  <sheetViews>
    <sheetView tabSelected="1" workbookViewId="0"/>
  </sheetViews>
  <sheetFormatPr baseColWidth="10" defaultColWidth="8.83203125" defaultRowHeight="15" x14ac:dyDescent="0.2"/>
  <cols>
    <col min="2" max="2" width="63.6640625" customWidth="1"/>
  </cols>
  <sheetData>
    <row r="1" spans="1:2" x14ac:dyDescent="0.2">
      <c r="A1" s="1" t="s">
        <v>0</v>
      </c>
    </row>
    <row r="3" spans="1:2" x14ac:dyDescent="0.2">
      <c r="A3" s="1" t="s">
        <v>1</v>
      </c>
      <c r="B3" s="2" t="s">
        <v>2</v>
      </c>
    </row>
    <row r="4" spans="1:2" x14ac:dyDescent="0.2">
      <c r="B4" s="3" t="s">
        <v>23</v>
      </c>
    </row>
    <row r="5" spans="1:2" x14ac:dyDescent="0.2">
      <c r="B5" s="3">
        <v>2014</v>
      </c>
    </row>
    <row r="6" spans="1:2" x14ac:dyDescent="0.2">
      <c r="B6" t="s">
        <v>24</v>
      </c>
    </row>
    <row r="7" spans="1:2" x14ac:dyDescent="0.2">
      <c r="B7" t="s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330EE1-417A-6B46-ACE9-42F07C5253EE}">
  <dimension ref="A1:N46"/>
  <sheetViews>
    <sheetView workbookViewId="0">
      <selection activeCell="M1" sqref="M1:M1048576"/>
    </sheetView>
  </sheetViews>
  <sheetFormatPr baseColWidth="10" defaultColWidth="10.83203125" defaultRowHeight="15" x14ac:dyDescent="0.2"/>
  <cols>
    <col min="1" max="1" width="18.83203125" customWidth="1"/>
    <col min="2" max="2" width="26.6640625" customWidth="1"/>
  </cols>
  <sheetData>
    <row r="1" spans="1:14" x14ac:dyDescent="0.2">
      <c r="B1" s="1" t="s">
        <v>6</v>
      </c>
      <c r="C1" s="1">
        <v>2003</v>
      </c>
      <c r="D1" s="1">
        <v>2004</v>
      </c>
      <c r="E1" s="1">
        <v>2005</v>
      </c>
      <c r="F1" s="1">
        <v>2006</v>
      </c>
      <c r="G1" s="1">
        <v>2007</v>
      </c>
      <c r="H1" s="1">
        <v>2008</v>
      </c>
      <c r="I1" s="1">
        <v>2009</v>
      </c>
      <c r="J1" s="1">
        <v>2010</v>
      </c>
      <c r="K1" s="1">
        <v>2011</v>
      </c>
      <c r="L1" s="1">
        <v>2012</v>
      </c>
      <c r="M1" s="1">
        <v>2013</v>
      </c>
      <c r="N1" s="1">
        <v>2014</v>
      </c>
    </row>
    <row r="2" spans="1:14" x14ac:dyDescent="0.2">
      <c r="A2" t="s">
        <v>7</v>
      </c>
      <c r="B2" t="s">
        <v>8</v>
      </c>
      <c r="C2" s="5">
        <v>2720</v>
      </c>
      <c r="D2" s="5">
        <v>2853</v>
      </c>
      <c r="E2" s="5">
        <v>2997</v>
      </c>
      <c r="F2" s="5">
        <v>3113</v>
      </c>
      <c r="G2" s="5">
        <v>3130</v>
      </c>
      <c r="H2" s="5">
        <v>3328</v>
      </c>
      <c r="I2" s="5">
        <v>3248</v>
      </c>
      <c r="J2" s="5">
        <v>3385</v>
      </c>
      <c r="K2" s="5">
        <v>3682</v>
      </c>
      <c r="L2" s="5">
        <v>3725</v>
      </c>
      <c r="M2">
        <v>3841</v>
      </c>
      <c r="N2">
        <v>3955</v>
      </c>
    </row>
    <row r="3" spans="1:14" x14ac:dyDescent="0.2">
      <c r="B3" t="s">
        <v>9</v>
      </c>
      <c r="C3" s="5">
        <v>1896</v>
      </c>
      <c r="D3" s="5">
        <v>1963</v>
      </c>
      <c r="E3" s="5">
        <v>2083</v>
      </c>
      <c r="F3" s="5">
        <v>2140</v>
      </c>
      <c r="G3" s="5">
        <v>2216</v>
      </c>
      <c r="H3" s="5">
        <v>2202</v>
      </c>
      <c r="I3" s="5">
        <v>2218</v>
      </c>
      <c r="J3" s="5">
        <v>2328</v>
      </c>
      <c r="K3" s="5">
        <v>2524</v>
      </c>
      <c r="L3" s="5">
        <v>2559</v>
      </c>
      <c r="M3">
        <v>2588</v>
      </c>
      <c r="N3">
        <v>2643</v>
      </c>
    </row>
    <row r="4" spans="1:14" x14ac:dyDescent="0.2">
      <c r="B4" t="s">
        <v>10</v>
      </c>
      <c r="C4" s="5">
        <v>1715</v>
      </c>
      <c r="D4" s="5">
        <v>1667</v>
      </c>
      <c r="E4" s="5">
        <v>1782</v>
      </c>
      <c r="F4" s="5">
        <v>1831</v>
      </c>
      <c r="G4" s="5">
        <v>1894</v>
      </c>
      <c r="H4" s="5">
        <v>1875</v>
      </c>
      <c r="I4" s="5">
        <v>1897</v>
      </c>
      <c r="J4" s="5">
        <v>2007</v>
      </c>
      <c r="K4" s="5">
        <v>2201</v>
      </c>
      <c r="L4" s="5">
        <v>2237</v>
      </c>
      <c r="M4">
        <v>2255</v>
      </c>
      <c r="N4">
        <v>2317</v>
      </c>
    </row>
    <row r="5" spans="1:14" x14ac:dyDescent="0.2">
      <c r="B5" t="s">
        <v>11</v>
      </c>
      <c r="C5" s="6">
        <f>C3/C2</f>
        <v>0.69705882352941173</v>
      </c>
      <c r="D5" s="6">
        <f t="shared" ref="D5:N5" si="0">D3/D2</f>
        <v>0.6880476691202243</v>
      </c>
      <c r="E5" s="6">
        <f t="shared" si="0"/>
        <v>0.69502836169502835</v>
      </c>
      <c r="F5" s="6">
        <f t="shared" si="0"/>
        <v>0.68743976871185353</v>
      </c>
      <c r="G5" s="6">
        <f t="shared" si="0"/>
        <v>0.70798722044728435</v>
      </c>
      <c r="H5" s="6">
        <f t="shared" si="0"/>
        <v>0.66165865384615385</v>
      </c>
      <c r="I5" s="6">
        <f t="shared" si="0"/>
        <v>0.68288177339901479</v>
      </c>
      <c r="J5" s="6">
        <f t="shared" si="0"/>
        <v>0.68774002954209745</v>
      </c>
      <c r="K5" s="6">
        <f t="shared" si="0"/>
        <v>0.68549701249321027</v>
      </c>
      <c r="L5" s="6">
        <f t="shared" si="0"/>
        <v>0.68697986577181203</v>
      </c>
      <c r="M5" s="6">
        <f t="shared" si="0"/>
        <v>0.67378286904451967</v>
      </c>
      <c r="N5" s="6">
        <f t="shared" si="0"/>
        <v>0.66826801517067003</v>
      </c>
    </row>
    <row r="6" spans="1:14" x14ac:dyDescent="0.2">
      <c r="A6" t="s">
        <v>12</v>
      </c>
      <c r="B6" t="s">
        <v>8</v>
      </c>
      <c r="C6" s="5">
        <v>5688</v>
      </c>
      <c r="D6" s="5">
        <v>6148</v>
      </c>
      <c r="E6" s="5">
        <v>6068</v>
      </c>
      <c r="F6" s="5">
        <v>6319</v>
      </c>
      <c r="G6" s="5">
        <v>6586</v>
      </c>
      <c r="H6" s="5">
        <v>6780</v>
      </c>
      <c r="I6" s="5">
        <v>6886</v>
      </c>
      <c r="J6" s="5">
        <v>7070</v>
      </c>
      <c r="K6" s="5">
        <v>7587</v>
      </c>
      <c r="L6" s="5">
        <v>7798</v>
      </c>
      <c r="M6">
        <v>7781</v>
      </c>
      <c r="N6">
        <v>7876</v>
      </c>
    </row>
    <row r="7" spans="1:14" x14ac:dyDescent="0.2">
      <c r="B7" t="s">
        <v>9</v>
      </c>
      <c r="C7" s="5">
        <v>4106</v>
      </c>
      <c r="D7" s="5">
        <v>4256</v>
      </c>
      <c r="E7" s="5">
        <v>4410</v>
      </c>
      <c r="F7" s="5">
        <v>4590</v>
      </c>
      <c r="G7" s="5">
        <v>4688</v>
      </c>
      <c r="H7" s="5">
        <v>4761</v>
      </c>
      <c r="I7" s="5">
        <v>4734</v>
      </c>
      <c r="J7" s="5">
        <v>4959</v>
      </c>
      <c r="K7" s="5">
        <v>5409</v>
      </c>
      <c r="L7" s="5">
        <v>5439</v>
      </c>
      <c r="M7">
        <v>5432</v>
      </c>
      <c r="N7">
        <v>5543</v>
      </c>
    </row>
    <row r="8" spans="1:14" x14ac:dyDescent="0.2">
      <c r="B8" t="s">
        <v>10</v>
      </c>
      <c r="C8" s="5">
        <v>3756</v>
      </c>
      <c r="D8" s="5">
        <v>3797</v>
      </c>
      <c r="E8" s="5">
        <v>3936</v>
      </c>
      <c r="F8" s="5">
        <v>4090</v>
      </c>
      <c r="G8" s="5">
        <v>4184</v>
      </c>
      <c r="H8" s="5">
        <v>4233</v>
      </c>
      <c r="I8" s="5">
        <v>4189</v>
      </c>
      <c r="J8" s="5">
        <v>4395</v>
      </c>
      <c r="K8" s="5">
        <v>4845</v>
      </c>
      <c r="L8" s="5">
        <v>4869</v>
      </c>
      <c r="M8">
        <v>4854</v>
      </c>
      <c r="N8">
        <v>4976</v>
      </c>
    </row>
    <row r="9" spans="1:14" x14ac:dyDescent="0.2">
      <c r="B9" t="s">
        <v>11</v>
      </c>
      <c r="C9" s="6">
        <f>C7/C6</f>
        <v>0.72187060478199716</v>
      </c>
      <c r="D9" s="6">
        <f t="shared" ref="D9:N9" si="1">D7/D6</f>
        <v>0.69225764476252438</v>
      </c>
      <c r="E9" s="6">
        <f t="shared" si="1"/>
        <v>0.72676334871456827</v>
      </c>
      <c r="F9" s="6">
        <f t="shared" si="1"/>
        <v>0.72638075644880518</v>
      </c>
      <c r="G9" s="6">
        <f t="shared" si="1"/>
        <v>0.7118129365320377</v>
      </c>
      <c r="H9" s="6">
        <f t="shared" si="1"/>
        <v>0.70221238938053099</v>
      </c>
      <c r="I9" s="6">
        <f t="shared" si="1"/>
        <v>0.68748184722625616</v>
      </c>
      <c r="J9" s="6">
        <f t="shared" si="1"/>
        <v>0.70141442715700142</v>
      </c>
      <c r="K9" s="6">
        <f t="shared" si="1"/>
        <v>0.71293001186239624</v>
      </c>
      <c r="L9" s="6">
        <f t="shared" si="1"/>
        <v>0.69748653500897662</v>
      </c>
      <c r="M9" s="6">
        <f t="shared" si="1"/>
        <v>0.69811078267574866</v>
      </c>
      <c r="N9" s="6">
        <f t="shared" si="1"/>
        <v>0.70378364652107672</v>
      </c>
    </row>
    <row r="10" spans="1:14" x14ac:dyDescent="0.2">
      <c r="A10" t="s">
        <v>13</v>
      </c>
      <c r="B10" t="s">
        <v>8</v>
      </c>
      <c r="C10" s="5">
        <v>6632</v>
      </c>
      <c r="D10" s="5">
        <v>6523</v>
      </c>
      <c r="E10" s="5">
        <v>7047</v>
      </c>
      <c r="F10" s="5">
        <v>7106</v>
      </c>
      <c r="G10" s="5">
        <v>7437</v>
      </c>
      <c r="H10" s="5">
        <v>8069</v>
      </c>
      <c r="I10" s="5">
        <v>7763</v>
      </c>
      <c r="J10" s="5">
        <v>8175</v>
      </c>
      <c r="K10" s="5">
        <v>8669</v>
      </c>
      <c r="L10" s="5">
        <v>8975</v>
      </c>
      <c r="M10">
        <v>9207</v>
      </c>
      <c r="N10">
        <v>9104</v>
      </c>
    </row>
    <row r="11" spans="1:14" x14ac:dyDescent="0.2">
      <c r="B11" t="s">
        <v>9</v>
      </c>
      <c r="C11" s="5">
        <v>4999</v>
      </c>
      <c r="D11" s="5">
        <v>5157</v>
      </c>
      <c r="E11" s="5">
        <v>5449</v>
      </c>
      <c r="F11" s="5">
        <v>5621</v>
      </c>
      <c r="G11" s="5">
        <v>5891</v>
      </c>
      <c r="H11" s="5">
        <v>5966</v>
      </c>
      <c r="I11" s="5">
        <v>5957</v>
      </c>
      <c r="J11" s="5">
        <v>6347</v>
      </c>
      <c r="K11" s="5">
        <v>6857</v>
      </c>
      <c r="L11" s="5">
        <v>7020</v>
      </c>
      <c r="M11">
        <v>7075</v>
      </c>
      <c r="N11">
        <v>7253</v>
      </c>
    </row>
    <row r="12" spans="1:14" x14ac:dyDescent="0.2">
      <c r="B12" t="s">
        <v>10</v>
      </c>
      <c r="C12" s="5">
        <v>4638</v>
      </c>
      <c r="D12" s="5">
        <v>4364</v>
      </c>
      <c r="E12" s="5">
        <v>4618</v>
      </c>
      <c r="F12" s="5">
        <v>4775</v>
      </c>
      <c r="G12" s="5">
        <v>5016</v>
      </c>
      <c r="H12" s="5">
        <v>5074</v>
      </c>
      <c r="I12" s="5">
        <v>5033</v>
      </c>
      <c r="J12" s="5">
        <v>5399</v>
      </c>
      <c r="K12" s="5">
        <v>5880</v>
      </c>
      <c r="L12" s="5">
        <v>6030</v>
      </c>
      <c r="M12">
        <v>6080</v>
      </c>
      <c r="N12">
        <v>6265</v>
      </c>
    </row>
    <row r="13" spans="1:14" x14ac:dyDescent="0.2">
      <c r="B13" t="s">
        <v>11</v>
      </c>
      <c r="C13" s="6">
        <f>C11/C10</f>
        <v>0.75376960193003617</v>
      </c>
      <c r="D13" s="6">
        <f t="shared" ref="D13:N13" si="2">D11/D10</f>
        <v>0.79058715315039096</v>
      </c>
      <c r="E13" s="6">
        <f t="shared" si="2"/>
        <v>0.77323683837093804</v>
      </c>
      <c r="F13" s="6">
        <f t="shared" si="2"/>
        <v>0.79102167182662542</v>
      </c>
      <c r="G13" s="6">
        <f t="shared" si="2"/>
        <v>0.7921204786876429</v>
      </c>
      <c r="H13" s="6">
        <f t="shared" si="2"/>
        <v>0.73937290866278349</v>
      </c>
      <c r="I13" s="6">
        <f t="shared" si="2"/>
        <v>0.76735798016230838</v>
      </c>
      <c r="J13" s="6">
        <f t="shared" si="2"/>
        <v>0.7763914373088685</v>
      </c>
      <c r="K13" s="6">
        <f t="shared" si="2"/>
        <v>0.79097935171300038</v>
      </c>
      <c r="L13" s="6">
        <f t="shared" si="2"/>
        <v>0.78217270194986077</v>
      </c>
      <c r="M13" s="6">
        <f t="shared" si="2"/>
        <v>0.76843705875963941</v>
      </c>
      <c r="N13" s="6">
        <f t="shared" si="2"/>
        <v>0.79668277680140598</v>
      </c>
    </row>
    <row r="14" spans="1:14" x14ac:dyDescent="0.2">
      <c r="A14" t="s">
        <v>14</v>
      </c>
      <c r="B14" t="s">
        <v>8</v>
      </c>
      <c r="C14" s="5">
        <v>7874</v>
      </c>
      <c r="D14" s="5">
        <v>8047</v>
      </c>
      <c r="E14" s="5">
        <v>8287</v>
      </c>
      <c r="F14" s="5">
        <v>8419</v>
      </c>
      <c r="G14" s="5">
        <v>8606</v>
      </c>
      <c r="H14" s="5">
        <v>8435</v>
      </c>
      <c r="I14" s="5">
        <v>8702</v>
      </c>
      <c r="J14" s="5">
        <v>9004</v>
      </c>
      <c r="K14" s="5">
        <v>8844</v>
      </c>
      <c r="L14" s="5">
        <v>8651</v>
      </c>
      <c r="M14">
        <v>8411</v>
      </c>
      <c r="N14">
        <v>8192</v>
      </c>
    </row>
    <row r="15" spans="1:14" x14ac:dyDescent="0.2">
      <c r="B15" t="s">
        <v>9</v>
      </c>
      <c r="C15" s="5">
        <v>5252</v>
      </c>
      <c r="D15" s="5">
        <v>5394</v>
      </c>
      <c r="E15" s="5">
        <v>5608</v>
      </c>
      <c r="F15" s="5">
        <v>5767</v>
      </c>
      <c r="G15" s="5">
        <v>5931</v>
      </c>
      <c r="H15" s="5">
        <v>5969</v>
      </c>
      <c r="I15" s="5">
        <v>5954</v>
      </c>
      <c r="J15" s="5">
        <v>6190</v>
      </c>
      <c r="K15" s="5">
        <v>6291</v>
      </c>
      <c r="L15" s="5">
        <v>6246</v>
      </c>
      <c r="M15">
        <v>6152</v>
      </c>
      <c r="N15">
        <v>6076</v>
      </c>
    </row>
    <row r="16" spans="1:14" x14ac:dyDescent="0.2">
      <c r="B16" t="s">
        <v>10</v>
      </c>
      <c r="C16" s="5">
        <v>4672</v>
      </c>
      <c r="D16" s="5">
        <v>4049</v>
      </c>
      <c r="E16" s="5">
        <v>4262</v>
      </c>
      <c r="F16" s="5">
        <v>4371</v>
      </c>
      <c r="G16" s="5">
        <v>4505</v>
      </c>
      <c r="H16" s="5">
        <v>4543</v>
      </c>
      <c r="I16" s="5">
        <v>4537</v>
      </c>
      <c r="J16" s="5">
        <v>4741</v>
      </c>
      <c r="K16" s="5">
        <v>4810</v>
      </c>
      <c r="L16" s="5">
        <v>4786</v>
      </c>
      <c r="M16">
        <v>4731</v>
      </c>
      <c r="N16">
        <v>4677</v>
      </c>
    </row>
    <row r="17" spans="1:14" x14ac:dyDescent="0.2">
      <c r="B17" t="s">
        <v>11</v>
      </c>
      <c r="C17" s="6">
        <f>C15/C14</f>
        <v>0.66700533401066797</v>
      </c>
      <c r="D17" s="6">
        <f t="shared" ref="D17:N17" si="3">D15/D14</f>
        <v>0.67031191748477692</v>
      </c>
      <c r="E17" s="6">
        <f t="shared" si="3"/>
        <v>0.67672257753107279</v>
      </c>
      <c r="F17" s="6">
        <f t="shared" si="3"/>
        <v>0.6849982183157145</v>
      </c>
      <c r="G17" s="6">
        <f t="shared" si="3"/>
        <v>0.68917034627004414</v>
      </c>
      <c r="H17" s="6">
        <f t="shared" si="3"/>
        <v>0.70764671013633673</v>
      </c>
      <c r="I17" s="6">
        <f t="shared" si="3"/>
        <v>0.68421052631578949</v>
      </c>
      <c r="J17" s="6">
        <f t="shared" si="3"/>
        <v>0.68747223456241668</v>
      </c>
      <c r="K17" s="6">
        <f t="shared" si="3"/>
        <v>0.71132971506105835</v>
      </c>
      <c r="L17" s="6">
        <f t="shared" si="3"/>
        <v>0.72199745694139406</v>
      </c>
      <c r="M17" s="6">
        <f t="shared" si="3"/>
        <v>0.73142313636904055</v>
      </c>
      <c r="N17" s="6">
        <f t="shared" si="3"/>
        <v>0.74169921875</v>
      </c>
    </row>
    <row r="18" spans="1:14" x14ac:dyDescent="0.2">
      <c r="A18" t="s">
        <v>15</v>
      </c>
      <c r="B18" t="s">
        <v>8</v>
      </c>
      <c r="C18" s="5">
        <v>5434</v>
      </c>
      <c r="D18" s="5">
        <v>5425</v>
      </c>
      <c r="E18" s="5">
        <v>5684</v>
      </c>
      <c r="F18" s="5">
        <v>5882</v>
      </c>
      <c r="G18" s="5">
        <v>5786</v>
      </c>
      <c r="H18" s="5">
        <v>6181</v>
      </c>
      <c r="I18" s="5">
        <v>6071</v>
      </c>
      <c r="J18" s="5">
        <v>6356</v>
      </c>
      <c r="K18" s="5">
        <v>6577</v>
      </c>
      <c r="L18" s="5">
        <v>6656</v>
      </c>
      <c r="M18">
        <v>6709</v>
      </c>
      <c r="N18">
        <v>6767</v>
      </c>
    </row>
    <row r="19" spans="1:14" x14ac:dyDescent="0.2">
      <c r="B19" t="s">
        <v>9</v>
      </c>
      <c r="C19" s="5">
        <v>3891</v>
      </c>
      <c r="D19" s="5">
        <v>3954</v>
      </c>
      <c r="E19" s="5">
        <v>4133</v>
      </c>
      <c r="F19" s="5">
        <v>4275</v>
      </c>
      <c r="G19" s="5">
        <v>4375</v>
      </c>
      <c r="H19" s="5">
        <v>4452</v>
      </c>
      <c r="I19" s="5">
        <v>4463</v>
      </c>
      <c r="J19" s="5">
        <v>4577</v>
      </c>
      <c r="K19" s="5">
        <v>4846</v>
      </c>
      <c r="L19" s="5">
        <v>4990</v>
      </c>
      <c r="M19">
        <v>5048</v>
      </c>
      <c r="N19">
        <v>5126</v>
      </c>
    </row>
    <row r="20" spans="1:14" x14ac:dyDescent="0.2">
      <c r="B20" t="s">
        <v>10</v>
      </c>
      <c r="C20" s="5">
        <v>3550</v>
      </c>
      <c r="D20" s="5">
        <v>3430</v>
      </c>
      <c r="E20" s="5">
        <v>3615</v>
      </c>
      <c r="F20" s="5">
        <v>3703</v>
      </c>
      <c r="G20" s="5">
        <v>3842</v>
      </c>
      <c r="H20" s="5">
        <v>3881</v>
      </c>
      <c r="I20" s="5">
        <v>3899</v>
      </c>
      <c r="J20" s="5">
        <v>4007</v>
      </c>
      <c r="K20" s="5">
        <v>4257</v>
      </c>
      <c r="L20" s="5">
        <v>4387</v>
      </c>
      <c r="M20">
        <v>4443</v>
      </c>
      <c r="N20">
        <v>4495</v>
      </c>
    </row>
    <row r="21" spans="1:14" x14ac:dyDescent="0.2">
      <c r="B21" t="s">
        <v>11</v>
      </c>
      <c r="C21" s="6">
        <f>C19/C18</f>
        <v>0.71604711078395289</v>
      </c>
      <c r="D21" s="6">
        <f t="shared" ref="D21:N21" si="4">D19/D18</f>
        <v>0.72884792626728112</v>
      </c>
      <c r="E21" s="6">
        <f t="shared" si="4"/>
        <v>0.7271287825475018</v>
      </c>
      <c r="F21" s="6">
        <f t="shared" si="4"/>
        <v>0.72679360761645695</v>
      </c>
      <c r="G21" s="6">
        <f t="shared" si="4"/>
        <v>0.75613549948150705</v>
      </c>
      <c r="H21" s="6">
        <f t="shared" si="4"/>
        <v>0.72027180067950169</v>
      </c>
      <c r="I21" s="6">
        <f t="shared" si="4"/>
        <v>0.73513424477021905</v>
      </c>
      <c r="J21" s="6">
        <f t="shared" si="4"/>
        <v>0.72010698552548769</v>
      </c>
      <c r="K21" s="6">
        <f t="shared" si="4"/>
        <v>0.73681009578835333</v>
      </c>
      <c r="L21" s="6">
        <f t="shared" si="4"/>
        <v>0.74969951923076927</v>
      </c>
      <c r="M21" s="6">
        <f t="shared" si="4"/>
        <v>0.7524221195409152</v>
      </c>
      <c r="N21" s="6">
        <f t="shared" si="4"/>
        <v>0.75749963056007097</v>
      </c>
    </row>
    <row r="22" spans="1:14" x14ac:dyDescent="0.2">
      <c r="A22" t="s">
        <v>16</v>
      </c>
      <c r="B22" t="s">
        <v>8</v>
      </c>
      <c r="C22" s="5">
        <v>1043</v>
      </c>
      <c r="D22" s="5">
        <v>1087</v>
      </c>
      <c r="E22" s="5">
        <v>1174</v>
      </c>
      <c r="F22" s="5">
        <v>1268</v>
      </c>
      <c r="G22" s="5">
        <v>1275</v>
      </c>
      <c r="H22" s="5">
        <v>1375</v>
      </c>
      <c r="I22" s="5">
        <v>1435</v>
      </c>
      <c r="J22" s="5">
        <v>1520</v>
      </c>
      <c r="K22" s="5">
        <v>1544</v>
      </c>
      <c r="L22" s="5">
        <v>1583</v>
      </c>
      <c r="M22">
        <v>1628</v>
      </c>
      <c r="N22">
        <v>1664</v>
      </c>
    </row>
    <row r="23" spans="1:14" x14ac:dyDescent="0.2">
      <c r="B23" t="s">
        <v>9</v>
      </c>
      <c r="C23">
        <v>776</v>
      </c>
      <c r="D23">
        <v>801</v>
      </c>
      <c r="E23">
        <v>824</v>
      </c>
      <c r="F23">
        <v>881</v>
      </c>
      <c r="G23">
        <v>953</v>
      </c>
      <c r="H23" s="5">
        <v>1007</v>
      </c>
      <c r="I23" s="5">
        <v>1051</v>
      </c>
      <c r="J23" s="5">
        <v>1050</v>
      </c>
      <c r="K23" s="5">
        <v>1111</v>
      </c>
      <c r="L23" s="5">
        <v>1131</v>
      </c>
      <c r="M23">
        <v>1176</v>
      </c>
      <c r="N23">
        <v>1214</v>
      </c>
    </row>
    <row r="24" spans="1:14" x14ac:dyDescent="0.2">
      <c r="B24" t="s">
        <v>10</v>
      </c>
      <c r="C24">
        <v>718</v>
      </c>
      <c r="D24">
        <v>636</v>
      </c>
      <c r="E24">
        <v>658</v>
      </c>
      <c r="F24">
        <v>703</v>
      </c>
      <c r="G24">
        <v>763</v>
      </c>
      <c r="H24">
        <v>805</v>
      </c>
      <c r="I24">
        <v>841</v>
      </c>
      <c r="J24">
        <v>842</v>
      </c>
      <c r="K24">
        <v>888</v>
      </c>
      <c r="L24">
        <v>903</v>
      </c>
      <c r="M24">
        <v>943</v>
      </c>
      <c r="N24">
        <v>975</v>
      </c>
    </row>
    <row r="25" spans="1:14" x14ac:dyDescent="0.2">
      <c r="B25" t="s">
        <v>11</v>
      </c>
      <c r="C25" s="6">
        <f>C23/C22</f>
        <v>0.74400767018216685</v>
      </c>
      <c r="D25" s="6">
        <f t="shared" ref="D25:N25" si="5">D23/D22</f>
        <v>0.7368905243790248</v>
      </c>
      <c r="E25" s="6">
        <f t="shared" si="5"/>
        <v>0.7018739352640545</v>
      </c>
      <c r="F25" s="6">
        <f t="shared" si="5"/>
        <v>0.69479495268138802</v>
      </c>
      <c r="G25" s="6">
        <f t="shared" si="5"/>
        <v>0.74745098039215685</v>
      </c>
      <c r="H25" s="6">
        <f t="shared" si="5"/>
        <v>0.73236363636363633</v>
      </c>
      <c r="I25" s="6">
        <f t="shared" si="5"/>
        <v>0.73240418118466899</v>
      </c>
      <c r="J25" s="6">
        <f t="shared" si="5"/>
        <v>0.69078947368421051</v>
      </c>
      <c r="K25" s="6">
        <f t="shared" si="5"/>
        <v>0.71955958549222798</v>
      </c>
      <c r="L25" s="6">
        <f t="shared" si="5"/>
        <v>0.71446620341124445</v>
      </c>
      <c r="M25" s="6">
        <f t="shared" si="5"/>
        <v>0.72235872235872234</v>
      </c>
      <c r="N25" s="6">
        <f t="shared" si="5"/>
        <v>0.72956730769230771</v>
      </c>
    </row>
    <row r="26" spans="1:14" x14ac:dyDescent="0.2">
      <c r="A26" t="s">
        <v>17</v>
      </c>
      <c r="B26" t="s">
        <v>8</v>
      </c>
      <c r="C26" s="5">
        <v>2491</v>
      </c>
      <c r="D26" s="5">
        <v>2606</v>
      </c>
      <c r="E26" s="5">
        <v>2872</v>
      </c>
      <c r="F26" s="5">
        <v>2916</v>
      </c>
      <c r="G26" s="5">
        <v>3059</v>
      </c>
      <c r="H26" s="5">
        <v>3072</v>
      </c>
      <c r="I26" s="5">
        <v>3285</v>
      </c>
      <c r="J26" s="5">
        <v>3617</v>
      </c>
      <c r="K26" s="5">
        <v>3772</v>
      </c>
      <c r="L26" s="5">
        <v>3870</v>
      </c>
      <c r="M26">
        <v>4087</v>
      </c>
      <c r="N26">
        <v>4034</v>
      </c>
    </row>
    <row r="27" spans="1:14" x14ac:dyDescent="0.2">
      <c r="B27" t="s">
        <v>9</v>
      </c>
      <c r="C27" s="5">
        <v>1596</v>
      </c>
      <c r="D27" s="5">
        <v>1668</v>
      </c>
      <c r="E27" s="5">
        <v>1770</v>
      </c>
      <c r="F27" s="5">
        <v>1823</v>
      </c>
      <c r="G27" s="5">
        <v>1897</v>
      </c>
      <c r="H27" s="5">
        <v>1900</v>
      </c>
      <c r="I27" s="5">
        <v>1940</v>
      </c>
      <c r="J27" s="5">
        <v>1979</v>
      </c>
      <c r="K27" s="5">
        <v>2198</v>
      </c>
      <c r="L27" s="5">
        <v>2288</v>
      </c>
      <c r="M27">
        <v>2337</v>
      </c>
      <c r="N27">
        <v>2407</v>
      </c>
    </row>
    <row r="28" spans="1:14" x14ac:dyDescent="0.2">
      <c r="B28" t="s">
        <v>10</v>
      </c>
      <c r="C28" s="5">
        <v>1399</v>
      </c>
      <c r="D28" s="5">
        <v>1417</v>
      </c>
      <c r="E28" s="5">
        <v>1515</v>
      </c>
      <c r="F28" s="5">
        <v>1540</v>
      </c>
      <c r="G28" s="5">
        <v>1602</v>
      </c>
      <c r="H28" s="5">
        <v>1593</v>
      </c>
      <c r="I28" s="5">
        <v>1616</v>
      </c>
      <c r="J28" s="5">
        <v>1651</v>
      </c>
      <c r="K28" s="5">
        <v>1838</v>
      </c>
      <c r="L28" s="5">
        <v>1919</v>
      </c>
      <c r="M28">
        <v>1965</v>
      </c>
      <c r="N28">
        <v>2013</v>
      </c>
    </row>
    <row r="29" spans="1:14" x14ac:dyDescent="0.2">
      <c r="B29" t="s">
        <v>11</v>
      </c>
      <c r="C29" s="6">
        <f>C27/C26</f>
        <v>0.64070654355680445</v>
      </c>
      <c r="D29" s="6">
        <f t="shared" ref="D29:N29" si="6">D27/D26</f>
        <v>0.64006139677666918</v>
      </c>
      <c r="E29" s="6">
        <f t="shared" si="6"/>
        <v>0.61629526462395545</v>
      </c>
      <c r="F29" s="6">
        <f t="shared" si="6"/>
        <v>0.62517146776406041</v>
      </c>
      <c r="G29" s="6">
        <f t="shared" si="6"/>
        <v>0.62013729977116705</v>
      </c>
      <c r="H29" s="6">
        <f t="shared" si="6"/>
        <v>0.61848958333333337</v>
      </c>
      <c r="I29" s="6">
        <f t="shared" si="6"/>
        <v>0.59056316590563163</v>
      </c>
      <c r="J29" s="6">
        <f t="shared" si="6"/>
        <v>0.54713851257948576</v>
      </c>
      <c r="K29" s="6">
        <f t="shared" si="6"/>
        <v>0.58271474019088021</v>
      </c>
      <c r="L29" s="6">
        <f t="shared" si="6"/>
        <v>0.59121447028423768</v>
      </c>
      <c r="M29" s="6">
        <f t="shared" si="6"/>
        <v>0.57181306581844871</v>
      </c>
      <c r="N29" s="6">
        <f t="shared" si="6"/>
        <v>0.59667823500247896</v>
      </c>
    </row>
    <row r="30" spans="1:14" x14ac:dyDescent="0.2">
      <c r="A30" t="s">
        <v>18</v>
      </c>
      <c r="B30" t="s">
        <v>8</v>
      </c>
      <c r="C30" s="5">
        <v>1823</v>
      </c>
      <c r="D30" s="5">
        <v>1856</v>
      </c>
      <c r="E30" s="5">
        <v>1909</v>
      </c>
      <c r="F30" s="5">
        <v>2095</v>
      </c>
      <c r="G30" s="5">
        <v>2208</v>
      </c>
      <c r="H30" s="5">
        <v>2092</v>
      </c>
      <c r="I30" s="5">
        <v>2129</v>
      </c>
      <c r="J30" s="5">
        <v>2229</v>
      </c>
      <c r="K30" s="5">
        <v>2237</v>
      </c>
      <c r="L30" s="5">
        <v>2302</v>
      </c>
      <c r="M30">
        <v>2225</v>
      </c>
      <c r="N30">
        <v>2350</v>
      </c>
    </row>
    <row r="31" spans="1:14" x14ac:dyDescent="0.2">
      <c r="B31" t="s">
        <v>9</v>
      </c>
      <c r="C31" s="5">
        <v>1211</v>
      </c>
      <c r="D31" s="5">
        <v>1170</v>
      </c>
      <c r="E31" s="5">
        <v>1195</v>
      </c>
      <c r="F31" s="5">
        <v>1266</v>
      </c>
      <c r="G31" s="5">
        <v>1287</v>
      </c>
      <c r="H31" s="5">
        <v>1300</v>
      </c>
      <c r="I31" s="5">
        <v>1267</v>
      </c>
      <c r="J31" s="5">
        <v>1255</v>
      </c>
      <c r="K31" s="5">
        <v>1304</v>
      </c>
      <c r="L31" s="5">
        <v>1368</v>
      </c>
      <c r="M31">
        <v>1369</v>
      </c>
      <c r="N31">
        <v>1438</v>
      </c>
    </row>
    <row r="32" spans="1:14" x14ac:dyDescent="0.2">
      <c r="B32" t="s">
        <v>10</v>
      </c>
      <c r="C32" s="5">
        <v>1076</v>
      </c>
      <c r="D32">
        <v>966</v>
      </c>
      <c r="E32">
        <v>984</v>
      </c>
      <c r="F32" s="5">
        <v>1039</v>
      </c>
      <c r="G32" s="5">
        <v>1051</v>
      </c>
      <c r="H32" s="5">
        <v>1054</v>
      </c>
      <c r="I32" s="5">
        <v>1029</v>
      </c>
      <c r="J32" s="5">
        <v>1017</v>
      </c>
      <c r="K32" s="5">
        <v>1058</v>
      </c>
      <c r="L32" s="5">
        <v>1109</v>
      </c>
      <c r="M32">
        <v>1120</v>
      </c>
      <c r="N32">
        <v>1178</v>
      </c>
    </row>
    <row r="33" spans="1:14" x14ac:dyDescent="0.2">
      <c r="B33" t="s">
        <v>11</v>
      </c>
      <c r="C33" s="6">
        <f>C31/C30</f>
        <v>0.66428963247394401</v>
      </c>
      <c r="D33" s="6">
        <f t="shared" ref="D33:N33" si="7">D31/D30</f>
        <v>0.63038793103448276</v>
      </c>
      <c r="E33" s="6">
        <f t="shared" si="7"/>
        <v>0.6259821896280775</v>
      </c>
      <c r="F33" s="6">
        <f t="shared" si="7"/>
        <v>0.6042959427207637</v>
      </c>
      <c r="G33" s="6">
        <f t="shared" si="7"/>
        <v>0.58288043478260865</v>
      </c>
      <c r="H33" s="6">
        <f t="shared" si="7"/>
        <v>0.62141491395793502</v>
      </c>
      <c r="I33" s="6">
        <f t="shared" si="7"/>
        <v>0.59511507750117421</v>
      </c>
      <c r="J33" s="6">
        <f t="shared" si="7"/>
        <v>0.56303275011215792</v>
      </c>
      <c r="K33" s="6">
        <f t="shared" si="7"/>
        <v>0.58292355833705856</v>
      </c>
      <c r="L33" s="6">
        <f t="shared" si="7"/>
        <v>0.59426585577758473</v>
      </c>
      <c r="M33" s="6">
        <f t="shared" si="7"/>
        <v>0.61528089887640447</v>
      </c>
      <c r="N33" s="6">
        <f t="shared" si="7"/>
        <v>0.61191489361702123</v>
      </c>
    </row>
    <row r="34" spans="1:14" x14ac:dyDescent="0.2">
      <c r="A34" t="s">
        <v>19</v>
      </c>
      <c r="B34" t="s">
        <v>8</v>
      </c>
      <c r="C34">
        <v>214</v>
      </c>
      <c r="D34">
        <v>234</v>
      </c>
      <c r="E34">
        <v>264</v>
      </c>
      <c r="F34">
        <v>284</v>
      </c>
      <c r="G34">
        <v>307</v>
      </c>
      <c r="H34">
        <v>341</v>
      </c>
      <c r="I34">
        <v>360</v>
      </c>
      <c r="J34">
        <v>368</v>
      </c>
      <c r="K34">
        <v>385</v>
      </c>
      <c r="L34">
        <v>389</v>
      </c>
      <c r="M34">
        <v>407</v>
      </c>
      <c r="N34">
        <v>428</v>
      </c>
    </row>
    <row r="35" spans="1:14" x14ac:dyDescent="0.2">
      <c r="B35" t="s">
        <v>9</v>
      </c>
      <c r="C35">
        <v>141</v>
      </c>
      <c r="D35">
        <v>152</v>
      </c>
      <c r="E35">
        <v>166</v>
      </c>
      <c r="F35">
        <v>183</v>
      </c>
      <c r="G35">
        <v>197</v>
      </c>
      <c r="H35">
        <v>220</v>
      </c>
      <c r="I35">
        <v>227</v>
      </c>
      <c r="J35">
        <v>230</v>
      </c>
      <c r="K35">
        <v>248</v>
      </c>
      <c r="L35">
        <v>252</v>
      </c>
      <c r="M35">
        <v>256</v>
      </c>
      <c r="N35">
        <v>264</v>
      </c>
    </row>
    <row r="36" spans="1:14" x14ac:dyDescent="0.2">
      <c r="B36" t="s">
        <v>10</v>
      </c>
      <c r="C36">
        <v>125</v>
      </c>
      <c r="D36">
        <v>122</v>
      </c>
      <c r="E36">
        <v>135</v>
      </c>
      <c r="F36">
        <v>149</v>
      </c>
      <c r="G36">
        <v>161</v>
      </c>
      <c r="H36">
        <v>179</v>
      </c>
      <c r="I36">
        <v>188</v>
      </c>
      <c r="J36">
        <v>190</v>
      </c>
      <c r="K36">
        <v>205</v>
      </c>
      <c r="L36">
        <v>209</v>
      </c>
      <c r="M36">
        <v>211</v>
      </c>
      <c r="N36">
        <v>233</v>
      </c>
    </row>
    <row r="37" spans="1:14" x14ac:dyDescent="0.2">
      <c r="B37" t="s">
        <v>11</v>
      </c>
      <c r="C37" s="6">
        <f>C35/C34</f>
        <v>0.65887850467289721</v>
      </c>
      <c r="D37" s="6">
        <f t="shared" ref="D37:N37" si="8">D35/D34</f>
        <v>0.6495726495726496</v>
      </c>
      <c r="E37" s="6">
        <f t="shared" si="8"/>
        <v>0.62878787878787878</v>
      </c>
      <c r="F37" s="6">
        <f t="shared" si="8"/>
        <v>0.64436619718309862</v>
      </c>
      <c r="G37" s="6">
        <f t="shared" si="8"/>
        <v>0.64169381107491852</v>
      </c>
      <c r="H37" s="6">
        <f t="shared" si="8"/>
        <v>0.64516129032258063</v>
      </c>
      <c r="I37" s="6">
        <f t="shared" si="8"/>
        <v>0.63055555555555554</v>
      </c>
      <c r="J37" s="6">
        <f t="shared" si="8"/>
        <v>0.625</v>
      </c>
      <c r="K37" s="6">
        <f t="shared" si="8"/>
        <v>0.64415584415584415</v>
      </c>
      <c r="L37" s="6">
        <f t="shared" si="8"/>
        <v>0.6478149100257069</v>
      </c>
      <c r="M37" s="6">
        <f t="shared" si="8"/>
        <v>0.62899262899262898</v>
      </c>
      <c r="N37" s="6">
        <f t="shared" si="8"/>
        <v>0.61682242990654201</v>
      </c>
    </row>
    <row r="38" spans="1:14" x14ac:dyDescent="0.2">
      <c r="A38" t="s">
        <v>20</v>
      </c>
      <c r="B38" t="s">
        <v>8</v>
      </c>
      <c r="C38">
        <v>22</v>
      </c>
      <c r="D38">
        <v>24</v>
      </c>
      <c r="E38">
        <v>24</v>
      </c>
      <c r="F38">
        <v>25</v>
      </c>
      <c r="G38">
        <v>28</v>
      </c>
      <c r="H38">
        <v>30</v>
      </c>
      <c r="I38">
        <v>31</v>
      </c>
      <c r="J38">
        <v>31</v>
      </c>
      <c r="K38">
        <v>32</v>
      </c>
      <c r="L38">
        <v>31</v>
      </c>
      <c r="M38">
        <v>31</v>
      </c>
      <c r="N38">
        <v>32</v>
      </c>
    </row>
    <row r="39" spans="1:14" x14ac:dyDescent="0.2">
      <c r="B39" t="s">
        <v>9</v>
      </c>
      <c r="C39">
        <v>12</v>
      </c>
      <c r="D39">
        <v>12</v>
      </c>
      <c r="E39">
        <v>13</v>
      </c>
      <c r="F39">
        <v>14</v>
      </c>
      <c r="G39">
        <v>15</v>
      </c>
      <c r="H39">
        <v>17</v>
      </c>
      <c r="I39">
        <v>17</v>
      </c>
      <c r="J39">
        <v>17</v>
      </c>
      <c r="K39">
        <v>17</v>
      </c>
      <c r="L39">
        <v>16</v>
      </c>
      <c r="M39">
        <v>18</v>
      </c>
      <c r="N39">
        <v>18</v>
      </c>
    </row>
    <row r="40" spans="1:14" x14ac:dyDescent="0.2">
      <c r="B40" t="s">
        <v>10</v>
      </c>
      <c r="C40">
        <v>9</v>
      </c>
      <c r="D40">
        <v>10</v>
      </c>
      <c r="E40">
        <v>10</v>
      </c>
      <c r="F40">
        <v>10</v>
      </c>
      <c r="G40">
        <v>12</v>
      </c>
      <c r="H40">
        <v>14</v>
      </c>
      <c r="I40">
        <v>15</v>
      </c>
      <c r="J40">
        <v>15</v>
      </c>
      <c r="K40">
        <v>15</v>
      </c>
      <c r="L40">
        <v>13</v>
      </c>
      <c r="M40">
        <v>15</v>
      </c>
      <c r="N40">
        <v>16</v>
      </c>
    </row>
    <row r="41" spans="1:14" x14ac:dyDescent="0.2">
      <c r="B41" t="s">
        <v>11</v>
      </c>
      <c r="C41" s="6">
        <f>C39/C38</f>
        <v>0.54545454545454541</v>
      </c>
      <c r="D41" s="6">
        <f t="shared" ref="D41:N41" si="9">D39/D38</f>
        <v>0.5</v>
      </c>
      <c r="E41" s="6">
        <f t="shared" si="9"/>
        <v>0.54166666666666663</v>
      </c>
      <c r="F41" s="6">
        <f t="shared" si="9"/>
        <v>0.56000000000000005</v>
      </c>
      <c r="G41" s="6">
        <f t="shared" si="9"/>
        <v>0.5357142857142857</v>
      </c>
      <c r="H41" s="6">
        <f t="shared" si="9"/>
        <v>0.56666666666666665</v>
      </c>
      <c r="I41" s="6">
        <f t="shared" si="9"/>
        <v>0.54838709677419351</v>
      </c>
      <c r="J41" s="6">
        <f t="shared" si="9"/>
        <v>0.54838709677419351</v>
      </c>
      <c r="K41" s="6">
        <f t="shared" si="9"/>
        <v>0.53125</v>
      </c>
      <c r="L41" s="6">
        <f t="shared" si="9"/>
        <v>0.5161290322580645</v>
      </c>
      <c r="M41" s="6">
        <f t="shared" si="9"/>
        <v>0.58064516129032262</v>
      </c>
      <c r="N41" s="6">
        <f t="shared" si="9"/>
        <v>0.5625</v>
      </c>
    </row>
    <row r="44" spans="1:14" x14ac:dyDescent="0.2">
      <c r="B44" s="1"/>
      <c r="C44" s="1">
        <v>2003</v>
      </c>
      <c r="D44" s="1">
        <v>2004</v>
      </c>
      <c r="E44" s="1">
        <v>2005</v>
      </c>
      <c r="F44" s="1">
        <v>2006</v>
      </c>
      <c r="G44" s="1">
        <v>2007</v>
      </c>
      <c r="H44" s="1">
        <v>2008</v>
      </c>
      <c r="I44" s="1">
        <v>2009</v>
      </c>
      <c r="J44" s="1">
        <v>2010</v>
      </c>
      <c r="K44" s="1">
        <v>2011</v>
      </c>
      <c r="L44" s="1">
        <v>2012</v>
      </c>
      <c r="M44" s="1">
        <v>2013</v>
      </c>
      <c r="N44" s="1">
        <v>2014</v>
      </c>
    </row>
    <row r="45" spans="1:14" x14ac:dyDescent="0.2">
      <c r="A45" s="1" t="s">
        <v>21</v>
      </c>
      <c r="B45" s="1"/>
      <c r="C45" s="4">
        <f>SUMIFS(C2:C41,$B2:$B41,"Mean")</f>
        <v>23880</v>
      </c>
      <c r="D45" s="4">
        <f t="shared" ref="D45:L45" si="10">SUMIFS(D2:D41,$B2:$B41,"Mean")</f>
        <v>24527</v>
      </c>
      <c r="E45" s="4">
        <f t="shared" si="10"/>
        <v>25651</v>
      </c>
      <c r="F45" s="4">
        <f t="shared" si="10"/>
        <v>26560</v>
      </c>
      <c r="G45" s="4">
        <f t="shared" si="10"/>
        <v>27450</v>
      </c>
      <c r="H45" s="4">
        <f t="shared" si="10"/>
        <v>27794</v>
      </c>
      <c r="I45" s="4">
        <f t="shared" si="10"/>
        <v>27828</v>
      </c>
      <c r="J45" s="4">
        <f t="shared" si="10"/>
        <v>28932</v>
      </c>
      <c r="K45" s="4">
        <f t="shared" si="10"/>
        <v>30805</v>
      </c>
      <c r="L45" s="4">
        <f t="shared" si="10"/>
        <v>31309</v>
      </c>
      <c r="M45" s="4">
        <f t="shared" ref="M45:N45" si="11">SUMIFS(M2:M41,$B2:$B41,"Mean")</f>
        <v>31451</v>
      </c>
      <c r="N45" s="4">
        <f t="shared" si="11"/>
        <v>31982</v>
      </c>
    </row>
    <row r="46" spans="1:14" x14ac:dyDescent="0.2">
      <c r="A46" s="1" t="s">
        <v>22</v>
      </c>
      <c r="C46" s="7">
        <f t="shared" ref="C46:L46" si="12">(C5*C3+C9*C7+C13*C11+C17*C15+C21*C19+C25*C23+C29*C27+C33*C31+C37*C35+C41*C39)/C45</f>
        <v>0.70547694552711848</v>
      </c>
      <c r="D46" s="7">
        <f t="shared" si="12"/>
        <v>0.70826566170583671</v>
      </c>
      <c r="E46" s="7">
        <f t="shared" si="12"/>
        <v>0.70933208696664085</v>
      </c>
      <c r="F46" s="7">
        <f t="shared" si="12"/>
        <v>0.7135379747245143</v>
      </c>
      <c r="G46" s="7">
        <f t="shared" si="12"/>
        <v>0.71916795473565831</v>
      </c>
      <c r="H46" s="7">
        <f t="shared" si="12"/>
        <v>0.70209132113485551</v>
      </c>
      <c r="I46" s="7">
        <f t="shared" si="12"/>
        <v>0.70134162589194171</v>
      </c>
      <c r="J46" s="7">
        <f t="shared" si="12"/>
        <v>0.69909812443438479</v>
      </c>
      <c r="K46" s="7">
        <f t="shared" si="12"/>
        <v>0.71627616256697535</v>
      </c>
      <c r="L46" s="7">
        <f t="shared" si="12"/>
        <v>0.71667197680360895</v>
      </c>
      <c r="M46" s="7">
        <f t="shared" ref="M46:N46" si="13">(M5*M3+M9*M7+M13*M11+M17*M15+M21*M19+M25*M23+M29*M27+M33*M31+M37*M35+M41*M39)/M45</f>
        <v>0.71444902516581099</v>
      </c>
      <c r="N46" s="7">
        <f t="shared" si="13"/>
        <v>0.72571921136842477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DD597-CEDF-D046-A25C-790B9D95D59D}">
  <dimension ref="A1:L42"/>
  <sheetViews>
    <sheetView zoomScaleNormal="100" workbookViewId="0">
      <selection activeCell="L9" sqref="L9"/>
    </sheetView>
  </sheetViews>
  <sheetFormatPr baseColWidth="10" defaultRowHeight="13" x14ac:dyDescent="0.15"/>
  <cols>
    <col min="1" max="1" width="40" style="9" bestFit="1" customWidth="1"/>
    <col min="2" max="244" width="8.83203125" style="9" customWidth="1"/>
    <col min="245" max="245" width="40" style="9" bestFit="1" customWidth="1"/>
    <col min="246" max="500" width="8.83203125" style="9" customWidth="1"/>
    <col min="501" max="501" width="40" style="9" bestFit="1" customWidth="1"/>
    <col min="502" max="756" width="8.83203125" style="9" customWidth="1"/>
    <col min="757" max="757" width="40" style="9" bestFit="1" customWidth="1"/>
    <col min="758" max="1012" width="8.83203125" style="9" customWidth="1"/>
    <col min="1013" max="1013" width="40" style="9" bestFit="1" customWidth="1"/>
    <col min="1014" max="1268" width="8.83203125" style="9" customWidth="1"/>
    <col min="1269" max="1269" width="40" style="9" bestFit="1" customWidth="1"/>
    <col min="1270" max="1524" width="8.83203125" style="9" customWidth="1"/>
    <col min="1525" max="1525" width="40" style="9" bestFit="1" customWidth="1"/>
    <col min="1526" max="1780" width="8.83203125" style="9" customWidth="1"/>
    <col min="1781" max="1781" width="40" style="9" bestFit="1" customWidth="1"/>
    <col min="1782" max="2036" width="8.83203125" style="9" customWidth="1"/>
    <col min="2037" max="2037" width="40" style="9" bestFit="1" customWidth="1"/>
    <col min="2038" max="2292" width="8.83203125" style="9" customWidth="1"/>
    <col min="2293" max="2293" width="40" style="9" bestFit="1" customWidth="1"/>
    <col min="2294" max="2548" width="8.83203125" style="9" customWidth="1"/>
    <col min="2549" max="2549" width="40" style="9" bestFit="1" customWidth="1"/>
    <col min="2550" max="2804" width="8.83203125" style="9" customWidth="1"/>
    <col min="2805" max="2805" width="40" style="9" bestFit="1" customWidth="1"/>
    <col min="2806" max="3060" width="8.83203125" style="9" customWidth="1"/>
    <col min="3061" max="3061" width="40" style="9" bestFit="1" customWidth="1"/>
    <col min="3062" max="3316" width="8.83203125" style="9" customWidth="1"/>
    <col min="3317" max="3317" width="40" style="9" bestFit="1" customWidth="1"/>
    <col min="3318" max="3572" width="8.83203125" style="9" customWidth="1"/>
    <col min="3573" max="3573" width="40" style="9" bestFit="1" customWidth="1"/>
    <col min="3574" max="3828" width="8.83203125" style="9" customWidth="1"/>
    <col min="3829" max="3829" width="40" style="9" bestFit="1" customWidth="1"/>
    <col min="3830" max="4084" width="8.83203125" style="9" customWidth="1"/>
    <col min="4085" max="4085" width="40" style="9" bestFit="1" customWidth="1"/>
    <col min="4086" max="4340" width="8.83203125" style="9" customWidth="1"/>
    <col min="4341" max="4341" width="40" style="9" bestFit="1" customWidth="1"/>
    <col min="4342" max="4596" width="8.83203125" style="9" customWidth="1"/>
    <col min="4597" max="4597" width="40" style="9" bestFit="1" customWidth="1"/>
    <col min="4598" max="4852" width="8.83203125" style="9" customWidth="1"/>
    <col min="4853" max="4853" width="40" style="9" bestFit="1" customWidth="1"/>
    <col min="4854" max="5108" width="8.83203125" style="9" customWidth="1"/>
    <col min="5109" max="5109" width="40" style="9" bestFit="1" customWidth="1"/>
    <col min="5110" max="5364" width="8.83203125" style="9" customWidth="1"/>
    <col min="5365" max="5365" width="40" style="9" bestFit="1" customWidth="1"/>
    <col min="5366" max="5620" width="8.83203125" style="9" customWidth="1"/>
    <col min="5621" max="5621" width="40" style="9" bestFit="1" customWidth="1"/>
    <col min="5622" max="5876" width="8.83203125" style="9" customWidth="1"/>
    <col min="5877" max="5877" width="40" style="9" bestFit="1" customWidth="1"/>
    <col min="5878" max="6132" width="8.83203125" style="9" customWidth="1"/>
    <col min="6133" max="6133" width="40" style="9" bestFit="1" customWidth="1"/>
    <col min="6134" max="6388" width="8.83203125" style="9" customWidth="1"/>
    <col min="6389" max="6389" width="40" style="9" bestFit="1" customWidth="1"/>
    <col min="6390" max="6644" width="8.83203125" style="9" customWidth="1"/>
    <col min="6645" max="6645" width="40" style="9" bestFit="1" customWidth="1"/>
    <col min="6646" max="6900" width="8.83203125" style="9" customWidth="1"/>
    <col min="6901" max="6901" width="40" style="9" bestFit="1" customWidth="1"/>
    <col min="6902" max="7156" width="8.83203125" style="9" customWidth="1"/>
    <col min="7157" max="7157" width="40" style="9" bestFit="1" customWidth="1"/>
    <col min="7158" max="7412" width="8.83203125" style="9" customWidth="1"/>
    <col min="7413" max="7413" width="40" style="9" bestFit="1" customWidth="1"/>
    <col min="7414" max="7668" width="8.83203125" style="9" customWidth="1"/>
    <col min="7669" max="7669" width="40" style="9" bestFit="1" customWidth="1"/>
    <col min="7670" max="7924" width="8.83203125" style="9" customWidth="1"/>
    <col min="7925" max="7925" width="40" style="9" bestFit="1" customWidth="1"/>
    <col min="7926" max="8180" width="8.83203125" style="9" customWidth="1"/>
    <col min="8181" max="8181" width="40" style="9" bestFit="1" customWidth="1"/>
    <col min="8182" max="8436" width="8.83203125" style="9" customWidth="1"/>
    <col min="8437" max="8437" width="40" style="9" bestFit="1" customWidth="1"/>
    <col min="8438" max="8692" width="8.83203125" style="9" customWidth="1"/>
    <col min="8693" max="8693" width="40" style="9" bestFit="1" customWidth="1"/>
    <col min="8694" max="8948" width="8.83203125" style="9" customWidth="1"/>
    <col min="8949" max="8949" width="40" style="9" bestFit="1" customWidth="1"/>
    <col min="8950" max="9204" width="8.83203125" style="9" customWidth="1"/>
    <col min="9205" max="9205" width="40" style="9" bestFit="1" customWidth="1"/>
    <col min="9206" max="9460" width="8.83203125" style="9" customWidth="1"/>
    <col min="9461" max="9461" width="40" style="9" bestFit="1" customWidth="1"/>
    <col min="9462" max="9716" width="8.83203125" style="9" customWidth="1"/>
    <col min="9717" max="9717" width="40" style="9" bestFit="1" customWidth="1"/>
    <col min="9718" max="9972" width="8.83203125" style="9" customWidth="1"/>
    <col min="9973" max="9973" width="40" style="9" bestFit="1" customWidth="1"/>
    <col min="9974" max="10228" width="8.83203125" style="9" customWidth="1"/>
    <col min="10229" max="10229" width="40" style="9" bestFit="1" customWidth="1"/>
    <col min="10230" max="10484" width="8.83203125" style="9" customWidth="1"/>
    <col min="10485" max="10485" width="40" style="9" bestFit="1" customWidth="1"/>
    <col min="10486" max="10740" width="8.83203125" style="9" customWidth="1"/>
    <col min="10741" max="10741" width="40" style="9" bestFit="1" customWidth="1"/>
    <col min="10742" max="10996" width="8.83203125" style="9" customWidth="1"/>
    <col min="10997" max="10997" width="40" style="9" bestFit="1" customWidth="1"/>
    <col min="10998" max="11252" width="8.83203125" style="9" customWidth="1"/>
    <col min="11253" max="11253" width="40" style="9" bestFit="1" customWidth="1"/>
    <col min="11254" max="11508" width="8.83203125" style="9" customWidth="1"/>
    <col min="11509" max="11509" width="40" style="9" bestFit="1" customWidth="1"/>
    <col min="11510" max="11764" width="8.83203125" style="9" customWidth="1"/>
    <col min="11765" max="11765" width="40" style="9" bestFit="1" customWidth="1"/>
    <col min="11766" max="12020" width="8.83203125" style="9" customWidth="1"/>
    <col min="12021" max="12021" width="40" style="9" bestFit="1" customWidth="1"/>
    <col min="12022" max="12276" width="8.83203125" style="9" customWidth="1"/>
    <col min="12277" max="12277" width="40" style="9" bestFit="1" customWidth="1"/>
    <col min="12278" max="12532" width="8.83203125" style="9" customWidth="1"/>
    <col min="12533" max="12533" width="40" style="9" bestFit="1" customWidth="1"/>
    <col min="12534" max="12788" width="8.83203125" style="9" customWidth="1"/>
    <col min="12789" max="12789" width="40" style="9" bestFit="1" customWidth="1"/>
    <col min="12790" max="13044" width="8.83203125" style="9" customWidth="1"/>
    <col min="13045" max="13045" width="40" style="9" bestFit="1" customWidth="1"/>
    <col min="13046" max="13300" width="8.83203125" style="9" customWidth="1"/>
    <col min="13301" max="13301" width="40" style="9" bestFit="1" customWidth="1"/>
    <col min="13302" max="13556" width="8.83203125" style="9" customWidth="1"/>
    <col min="13557" max="13557" width="40" style="9" bestFit="1" customWidth="1"/>
    <col min="13558" max="13812" width="8.83203125" style="9" customWidth="1"/>
    <col min="13813" max="13813" width="40" style="9" bestFit="1" customWidth="1"/>
    <col min="13814" max="14068" width="8.83203125" style="9" customWidth="1"/>
    <col min="14069" max="14069" width="40" style="9" bestFit="1" customWidth="1"/>
    <col min="14070" max="14324" width="8.83203125" style="9" customWidth="1"/>
    <col min="14325" max="14325" width="40" style="9" bestFit="1" customWidth="1"/>
    <col min="14326" max="14580" width="8.83203125" style="9" customWidth="1"/>
    <col min="14581" max="14581" width="40" style="9" bestFit="1" customWidth="1"/>
    <col min="14582" max="14836" width="8.83203125" style="9" customWidth="1"/>
    <col min="14837" max="14837" width="40" style="9" bestFit="1" customWidth="1"/>
    <col min="14838" max="15092" width="8.83203125" style="9" customWidth="1"/>
    <col min="15093" max="15093" width="40" style="9" bestFit="1" customWidth="1"/>
    <col min="15094" max="15348" width="8.83203125" style="9" customWidth="1"/>
    <col min="15349" max="15349" width="40" style="9" bestFit="1" customWidth="1"/>
    <col min="15350" max="15604" width="8.83203125" style="9" customWidth="1"/>
    <col min="15605" max="15605" width="40" style="9" bestFit="1" customWidth="1"/>
    <col min="15606" max="15860" width="8.83203125" style="9" customWidth="1"/>
    <col min="15861" max="15861" width="40" style="9" bestFit="1" customWidth="1"/>
    <col min="15862" max="16116" width="8.83203125" style="9" customWidth="1"/>
    <col min="16117" max="16117" width="40" style="9" bestFit="1" customWidth="1"/>
    <col min="16118" max="16384" width="8.83203125" style="9" customWidth="1"/>
  </cols>
  <sheetData>
    <row r="1" spans="1:12" x14ac:dyDescent="0.15">
      <c r="A1" s="8" t="s">
        <v>26</v>
      </c>
    </row>
    <row r="2" spans="1:12" x14ac:dyDescent="0.15">
      <c r="A2" s="8" t="s">
        <v>27</v>
      </c>
    </row>
    <row r="3" spans="1:12" x14ac:dyDescent="0.15">
      <c r="A3" s="8" t="s">
        <v>28</v>
      </c>
    </row>
    <row r="4" spans="1:12" x14ac:dyDescent="0.15">
      <c r="A4" s="8" t="s">
        <v>24</v>
      </c>
    </row>
    <row r="5" spans="1:12" x14ac:dyDescent="0.15">
      <c r="A5" s="9" t="s">
        <v>29</v>
      </c>
    </row>
    <row r="7" spans="1:12" x14ac:dyDescent="0.15">
      <c r="B7" s="8" t="s">
        <v>30</v>
      </c>
      <c r="C7" s="8" t="s">
        <v>3</v>
      </c>
      <c r="D7" s="8" t="s">
        <v>3</v>
      </c>
      <c r="E7" s="8" t="s">
        <v>3</v>
      </c>
      <c r="F7" s="8" t="s">
        <v>3</v>
      </c>
      <c r="G7" s="8" t="s">
        <v>3</v>
      </c>
      <c r="H7" s="8" t="s">
        <v>3</v>
      </c>
      <c r="I7" s="8" t="s">
        <v>3</v>
      </c>
      <c r="J7" s="8" t="s">
        <v>3</v>
      </c>
    </row>
    <row r="8" spans="1:12" x14ac:dyDescent="0.15">
      <c r="B8" s="8" t="s">
        <v>31</v>
      </c>
      <c r="C8" s="8" t="s">
        <v>32</v>
      </c>
      <c r="D8" s="8" t="s">
        <v>33</v>
      </c>
      <c r="E8" s="8" t="s">
        <v>34</v>
      </c>
      <c r="F8" s="8" t="s">
        <v>35</v>
      </c>
      <c r="G8" s="8" t="s">
        <v>36</v>
      </c>
      <c r="H8" s="8" t="s">
        <v>37</v>
      </c>
      <c r="I8" s="8" t="s">
        <v>38</v>
      </c>
      <c r="J8" s="8" t="s">
        <v>39</v>
      </c>
      <c r="L8" s="9" t="s">
        <v>73</v>
      </c>
    </row>
    <row r="9" spans="1:12" x14ac:dyDescent="0.15">
      <c r="A9" s="9" t="s">
        <v>3</v>
      </c>
    </row>
    <row r="10" spans="1:12" x14ac:dyDescent="0.15">
      <c r="A10" s="8" t="s">
        <v>40</v>
      </c>
    </row>
    <row r="11" spans="1:12" x14ac:dyDescent="0.15">
      <c r="A11" s="9" t="s">
        <v>41</v>
      </c>
      <c r="B11" s="9">
        <v>3385</v>
      </c>
      <c r="C11" s="9">
        <v>3682</v>
      </c>
      <c r="D11" s="9">
        <v>3725</v>
      </c>
      <c r="E11" s="9">
        <v>3841</v>
      </c>
      <c r="F11" s="9">
        <v>3955</v>
      </c>
      <c r="G11" s="9" t="s">
        <v>42</v>
      </c>
      <c r="H11" s="9" t="s">
        <v>42</v>
      </c>
      <c r="I11" s="9" t="s">
        <v>42</v>
      </c>
      <c r="J11" s="9" t="s">
        <v>42</v>
      </c>
      <c r="L11" s="9">
        <v>3.5</v>
      </c>
    </row>
    <row r="12" spans="1:12" x14ac:dyDescent="0.15">
      <c r="A12" s="9" t="s">
        <v>43</v>
      </c>
      <c r="B12" s="9">
        <v>2328</v>
      </c>
      <c r="C12" s="9">
        <v>2524</v>
      </c>
      <c r="D12" s="9">
        <v>2559</v>
      </c>
      <c r="E12" s="9">
        <v>2588</v>
      </c>
      <c r="F12" s="9">
        <v>2643</v>
      </c>
      <c r="G12" s="9" t="s">
        <v>42</v>
      </c>
      <c r="H12" s="9" t="s">
        <v>42</v>
      </c>
      <c r="I12" s="9" t="s">
        <v>42</v>
      </c>
      <c r="J12" s="9" t="s">
        <v>42</v>
      </c>
      <c r="L12" s="9">
        <v>3.2</v>
      </c>
    </row>
    <row r="13" spans="1:12" x14ac:dyDescent="0.15">
      <c r="A13" s="9" t="s">
        <v>44</v>
      </c>
      <c r="B13" s="9">
        <v>2007</v>
      </c>
      <c r="C13" s="9">
        <v>2201</v>
      </c>
      <c r="D13" s="9">
        <v>2237</v>
      </c>
      <c r="E13" s="9">
        <v>2255</v>
      </c>
      <c r="F13" s="9">
        <v>2317</v>
      </c>
      <c r="G13" s="9" t="s">
        <v>42</v>
      </c>
      <c r="H13" s="9" t="s">
        <v>42</v>
      </c>
      <c r="I13" s="9" t="s">
        <v>42</v>
      </c>
      <c r="J13" s="9" t="s">
        <v>42</v>
      </c>
      <c r="L13" s="9">
        <v>2.8</v>
      </c>
    </row>
    <row r="14" spans="1:12" x14ac:dyDescent="0.15">
      <c r="A14" s="9" t="s">
        <v>45</v>
      </c>
      <c r="B14" s="9">
        <v>7070</v>
      </c>
      <c r="C14" s="9">
        <v>7587</v>
      </c>
      <c r="D14" s="9">
        <v>7798</v>
      </c>
      <c r="E14" s="9">
        <v>7781</v>
      </c>
      <c r="F14" s="9">
        <v>7876</v>
      </c>
      <c r="G14" s="9" t="s">
        <v>42</v>
      </c>
      <c r="H14" s="9" t="s">
        <v>42</v>
      </c>
      <c r="I14" s="9" t="s">
        <v>42</v>
      </c>
      <c r="J14" s="9" t="s">
        <v>42</v>
      </c>
      <c r="L14" s="9">
        <v>3.2</v>
      </c>
    </row>
    <row r="15" spans="1:12" x14ac:dyDescent="0.15">
      <c r="A15" s="9" t="s">
        <v>46</v>
      </c>
      <c r="B15" s="9">
        <v>4959</v>
      </c>
      <c r="C15" s="9">
        <v>5409</v>
      </c>
      <c r="D15" s="9">
        <v>5439</v>
      </c>
      <c r="E15" s="9">
        <v>5432</v>
      </c>
      <c r="F15" s="9">
        <v>5543</v>
      </c>
      <c r="G15" s="9" t="s">
        <v>42</v>
      </c>
      <c r="H15" s="9" t="s">
        <v>42</v>
      </c>
      <c r="I15" s="9" t="s">
        <v>42</v>
      </c>
      <c r="J15" s="9" t="s">
        <v>42</v>
      </c>
      <c r="L15" s="9">
        <v>2.8</v>
      </c>
    </row>
    <row r="16" spans="1:12" x14ac:dyDescent="0.15">
      <c r="A16" s="9" t="s">
        <v>47</v>
      </c>
      <c r="B16" s="9">
        <v>4395</v>
      </c>
      <c r="C16" s="9">
        <v>4845</v>
      </c>
      <c r="D16" s="9">
        <v>4869</v>
      </c>
      <c r="E16" s="9">
        <v>4854</v>
      </c>
      <c r="F16" s="9">
        <v>4976</v>
      </c>
      <c r="G16" s="9" t="s">
        <v>42</v>
      </c>
      <c r="H16" s="9" t="s">
        <v>42</v>
      </c>
      <c r="I16" s="9" t="s">
        <v>42</v>
      </c>
      <c r="J16" s="9" t="s">
        <v>42</v>
      </c>
      <c r="L16" s="9">
        <v>2.6</v>
      </c>
    </row>
    <row r="17" spans="1:12" x14ac:dyDescent="0.15">
      <c r="A17" s="9" t="s">
        <v>48</v>
      </c>
      <c r="B17" s="9">
        <v>8175</v>
      </c>
      <c r="C17" s="9">
        <v>8669</v>
      </c>
      <c r="D17" s="9">
        <v>8975</v>
      </c>
      <c r="E17" s="9">
        <v>9207</v>
      </c>
      <c r="F17" s="9">
        <v>9104</v>
      </c>
      <c r="G17" s="9" t="s">
        <v>42</v>
      </c>
      <c r="H17" s="9" t="s">
        <v>42</v>
      </c>
      <c r="I17" s="9" t="s">
        <v>42</v>
      </c>
      <c r="J17" s="9" t="s">
        <v>42</v>
      </c>
      <c r="L17" s="9">
        <v>3.3</v>
      </c>
    </row>
    <row r="18" spans="1:12" x14ac:dyDescent="0.15">
      <c r="A18" s="9" t="s">
        <v>49</v>
      </c>
      <c r="B18" s="9">
        <v>6347</v>
      </c>
      <c r="C18" s="9">
        <v>6857</v>
      </c>
      <c r="D18" s="9">
        <v>7020</v>
      </c>
      <c r="E18" s="9">
        <v>7075</v>
      </c>
      <c r="F18" s="9">
        <v>7253</v>
      </c>
      <c r="G18" s="9" t="s">
        <v>42</v>
      </c>
      <c r="H18" s="9" t="s">
        <v>42</v>
      </c>
      <c r="I18" s="9" t="s">
        <v>42</v>
      </c>
      <c r="J18" s="9" t="s">
        <v>42</v>
      </c>
      <c r="L18" s="9">
        <v>3.5</v>
      </c>
    </row>
    <row r="19" spans="1:12" x14ac:dyDescent="0.15">
      <c r="A19" s="9" t="s">
        <v>50</v>
      </c>
      <c r="B19" s="9">
        <v>5399</v>
      </c>
      <c r="C19" s="9">
        <v>5880</v>
      </c>
      <c r="D19" s="9">
        <v>6030</v>
      </c>
      <c r="E19" s="9">
        <v>6080</v>
      </c>
      <c r="F19" s="9">
        <v>6265</v>
      </c>
      <c r="G19" s="9" t="s">
        <v>42</v>
      </c>
      <c r="H19" s="9" t="s">
        <v>42</v>
      </c>
      <c r="I19" s="9" t="s">
        <v>42</v>
      </c>
      <c r="J19" s="9" t="s">
        <v>42</v>
      </c>
      <c r="L19" s="9">
        <v>2.7</v>
      </c>
    </row>
    <row r="20" spans="1:12" x14ac:dyDescent="0.15">
      <c r="A20" s="9" t="s">
        <v>51</v>
      </c>
      <c r="B20" s="9">
        <v>9004</v>
      </c>
      <c r="C20" s="9">
        <v>8844</v>
      </c>
      <c r="D20" s="9">
        <v>8651</v>
      </c>
      <c r="E20" s="9">
        <v>8411</v>
      </c>
      <c r="F20" s="9">
        <v>8192</v>
      </c>
      <c r="G20" s="9" t="s">
        <v>42</v>
      </c>
      <c r="H20" s="9" t="s">
        <v>42</v>
      </c>
      <c r="I20" s="9" t="s">
        <v>42</v>
      </c>
      <c r="J20" s="9" t="s">
        <v>42</v>
      </c>
      <c r="L20" s="9">
        <v>0.7</v>
      </c>
    </row>
    <row r="21" spans="1:12" x14ac:dyDescent="0.15">
      <c r="A21" s="9" t="s">
        <v>52</v>
      </c>
      <c r="B21" s="9">
        <v>6190</v>
      </c>
      <c r="C21" s="9">
        <v>6291</v>
      </c>
      <c r="D21" s="9">
        <v>6246</v>
      </c>
      <c r="E21" s="9">
        <v>6152</v>
      </c>
      <c r="F21" s="9">
        <v>6076</v>
      </c>
      <c r="G21" s="9" t="s">
        <v>42</v>
      </c>
      <c r="H21" s="9" t="s">
        <v>42</v>
      </c>
      <c r="I21" s="9" t="s">
        <v>42</v>
      </c>
      <c r="J21" s="9" t="s">
        <v>42</v>
      </c>
      <c r="L21" s="9">
        <v>1.6</v>
      </c>
    </row>
    <row r="22" spans="1:12" x14ac:dyDescent="0.15">
      <c r="A22" s="9" t="s">
        <v>53</v>
      </c>
      <c r="B22" s="9">
        <v>4741</v>
      </c>
      <c r="C22" s="9">
        <v>4810</v>
      </c>
      <c r="D22" s="9">
        <v>4786</v>
      </c>
      <c r="E22" s="9">
        <v>4731</v>
      </c>
      <c r="F22" s="9">
        <v>4677</v>
      </c>
      <c r="G22" s="9" t="s">
        <v>42</v>
      </c>
      <c r="H22" s="9" t="s">
        <v>42</v>
      </c>
      <c r="I22" s="9" t="s">
        <v>42</v>
      </c>
      <c r="J22" s="9" t="s">
        <v>42</v>
      </c>
      <c r="L22" s="9">
        <v>0.1</v>
      </c>
    </row>
    <row r="23" spans="1:12" x14ac:dyDescent="0.15">
      <c r="A23" s="9" t="s">
        <v>54</v>
      </c>
      <c r="B23" s="9">
        <v>6356</v>
      </c>
      <c r="C23" s="9">
        <v>6577</v>
      </c>
      <c r="D23" s="9">
        <v>6626</v>
      </c>
      <c r="E23" s="9">
        <v>6709</v>
      </c>
      <c r="F23" s="9">
        <v>6767</v>
      </c>
      <c r="G23" s="9" t="s">
        <v>42</v>
      </c>
      <c r="H23" s="9" t="s">
        <v>42</v>
      </c>
      <c r="I23" s="9" t="s">
        <v>42</v>
      </c>
      <c r="J23" s="9" t="s">
        <v>42</v>
      </c>
      <c r="L23" s="9">
        <v>2.1</v>
      </c>
    </row>
    <row r="24" spans="1:12" x14ac:dyDescent="0.15">
      <c r="A24" s="9" t="s">
        <v>55</v>
      </c>
      <c r="B24" s="9">
        <v>4577</v>
      </c>
      <c r="C24" s="9">
        <v>4846</v>
      </c>
      <c r="D24" s="9">
        <v>4990</v>
      </c>
      <c r="E24" s="9">
        <v>5048</v>
      </c>
      <c r="F24" s="9">
        <v>5126</v>
      </c>
      <c r="G24" s="9" t="s">
        <v>42</v>
      </c>
      <c r="H24" s="9" t="s">
        <v>42</v>
      </c>
      <c r="I24" s="9" t="s">
        <v>42</v>
      </c>
      <c r="J24" s="9" t="s">
        <v>42</v>
      </c>
      <c r="L24" s="9">
        <v>2.6</v>
      </c>
    </row>
    <row r="25" spans="1:12" x14ac:dyDescent="0.15">
      <c r="A25" s="9" t="s">
        <v>56</v>
      </c>
      <c r="B25" s="9">
        <v>4007</v>
      </c>
      <c r="C25" s="9">
        <v>4257</v>
      </c>
      <c r="D25" s="9">
        <v>4387</v>
      </c>
      <c r="E25" s="9">
        <v>4443</v>
      </c>
      <c r="F25" s="9">
        <v>4495</v>
      </c>
      <c r="G25" s="9" t="s">
        <v>42</v>
      </c>
      <c r="H25" s="9" t="s">
        <v>42</v>
      </c>
      <c r="I25" s="9" t="s">
        <v>42</v>
      </c>
      <c r="J25" s="9" t="s">
        <v>42</v>
      </c>
      <c r="L25" s="9">
        <v>2.2999999999999998</v>
      </c>
    </row>
    <row r="26" spans="1:12" x14ac:dyDescent="0.15">
      <c r="A26" s="9" t="s">
        <v>57</v>
      </c>
      <c r="B26" s="9">
        <v>1520</v>
      </c>
      <c r="C26" s="9">
        <v>1544</v>
      </c>
      <c r="D26" s="9">
        <v>1558</v>
      </c>
      <c r="E26" s="9">
        <v>1628</v>
      </c>
      <c r="F26" s="9">
        <v>1664</v>
      </c>
      <c r="G26" s="9" t="s">
        <v>42</v>
      </c>
      <c r="H26" s="9" t="s">
        <v>42</v>
      </c>
      <c r="I26" s="9" t="s">
        <v>42</v>
      </c>
      <c r="J26" s="9" t="s">
        <v>42</v>
      </c>
      <c r="L26" s="9">
        <v>6</v>
      </c>
    </row>
    <row r="27" spans="1:12" x14ac:dyDescent="0.15">
      <c r="A27" s="9" t="s">
        <v>58</v>
      </c>
      <c r="B27" s="9">
        <v>1050</v>
      </c>
      <c r="C27" s="9">
        <v>1111</v>
      </c>
      <c r="D27" s="9">
        <v>1131</v>
      </c>
      <c r="E27" s="9">
        <v>1176</v>
      </c>
      <c r="F27" s="9">
        <v>1214</v>
      </c>
      <c r="G27" s="9" t="s">
        <v>42</v>
      </c>
      <c r="H27" s="9" t="s">
        <v>42</v>
      </c>
      <c r="I27" s="9" t="s">
        <v>42</v>
      </c>
      <c r="J27" s="9" t="s">
        <v>42</v>
      </c>
      <c r="L27" s="9">
        <v>4.2</v>
      </c>
    </row>
    <row r="28" spans="1:12" x14ac:dyDescent="0.15">
      <c r="A28" s="9" t="s">
        <v>59</v>
      </c>
      <c r="B28" s="9">
        <v>842</v>
      </c>
      <c r="C28" s="9">
        <v>888</v>
      </c>
      <c r="D28" s="9">
        <v>903</v>
      </c>
      <c r="E28" s="9">
        <v>943</v>
      </c>
      <c r="F28" s="9">
        <v>975</v>
      </c>
      <c r="G28" s="9" t="s">
        <v>42</v>
      </c>
      <c r="H28" s="9" t="s">
        <v>42</v>
      </c>
      <c r="I28" s="9" t="s">
        <v>42</v>
      </c>
      <c r="J28" s="9" t="s">
        <v>42</v>
      </c>
      <c r="L28" s="9">
        <v>2.8</v>
      </c>
    </row>
    <row r="29" spans="1:12" x14ac:dyDescent="0.15">
      <c r="A29" s="9" t="s">
        <v>60</v>
      </c>
      <c r="B29" s="9">
        <v>3617</v>
      </c>
      <c r="C29" s="9">
        <v>3772</v>
      </c>
      <c r="D29" s="9">
        <v>3870</v>
      </c>
      <c r="E29" s="9">
        <v>4087</v>
      </c>
      <c r="F29" s="9">
        <v>4034</v>
      </c>
      <c r="G29" s="9" t="s">
        <v>42</v>
      </c>
      <c r="H29" s="9" t="s">
        <v>42</v>
      </c>
      <c r="I29" s="9" t="s">
        <v>42</v>
      </c>
      <c r="J29" s="9" t="s">
        <v>42</v>
      </c>
      <c r="L29" s="9">
        <v>5.0999999999999996</v>
      </c>
    </row>
    <row r="30" spans="1:12" x14ac:dyDescent="0.15">
      <c r="A30" s="9" t="s">
        <v>61</v>
      </c>
      <c r="B30" s="9">
        <v>1979</v>
      </c>
      <c r="C30" s="9">
        <v>2198</v>
      </c>
      <c r="D30" s="9">
        <v>2288</v>
      </c>
      <c r="E30" s="9">
        <v>2337</v>
      </c>
      <c r="F30" s="9">
        <v>2407</v>
      </c>
      <c r="G30" s="9" t="s">
        <v>42</v>
      </c>
      <c r="H30" s="9" t="s">
        <v>42</v>
      </c>
      <c r="I30" s="9" t="s">
        <v>42</v>
      </c>
      <c r="J30" s="9" t="s">
        <v>42</v>
      </c>
      <c r="L30" s="9">
        <v>3.9</v>
      </c>
    </row>
    <row r="31" spans="1:12" x14ac:dyDescent="0.15">
      <c r="A31" s="9" t="s">
        <v>62</v>
      </c>
      <c r="B31" s="9">
        <v>1651</v>
      </c>
      <c r="C31" s="9">
        <v>1838</v>
      </c>
      <c r="D31" s="9">
        <v>1919</v>
      </c>
      <c r="E31" s="9">
        <v>1965</v>
      </c>
      <c r="F31" s="9">
        <v>2013</v>
      </c>
      <c r="G31" s="9" t="s">
        <v>42</v>
      </c>
      <c r="H31" s="9" t="s">
        <v>42</v>
      </c>
      <c r="I31" s="9" t="s">
        <v>42</v>
      </c>
      <c r="J31" s="9" t="s">
        <v>42</v>
      </c>
      <c r="L31" s="9">
        <v>3.5</v>
      </c>
    </row>
    <row r="32" spans="1:12" x14ac:dyDescent="0.15">
      <c r="A32" s="9" t="s">
        <v>63</v>
      </c>
      <c r="B32" s="9">
        <v>2229</v>
      </c>
      <c r="C32" s="9">
        <v>2237</v>
      </c>
      <c r="D32" s="9">
        <v>2302</v>
      </c>
      <c r="E32" s="9">
        <v>2225</v>
      </c>
      <c r="F32" s="9">
        <v>2350</v>
      </c>
      <c r="G32" s="9" t="s">
        <v>42</v>
      </c>
      <c r="H32" s="9" t="s">
        <v>42</v>
      </c>
      <c r="I32" s="9" t="s">
        <v>42</v>
      </c>
      <c r="J32" s="9" t="s">
        <v>42</v>
      </c>
      <c r="L32" s="9">
        <v>2</v>
      </c>
    </row>
    <row r="33" spans="1:12" x14ac:dyDescent="0.15">
      <c r="A33" s="9" t="s">
        <v>64</v>
      </c>
      <c r="B33" s="9">
        <v>1255</v>
      </c>
      <c r="C33" s="9">
        <v>1304</v>
      </c>
      <c r="D33" s="9">
        <v>1368</v>
      </c>
      <c r="E33" s="9">
        <v>1369</v>
      </c>
      <c r="F33" s="9">
        <v>1438</v>
      </c>
      <c r="G33" s="9" t="s">
        <v>42</v>
      </c>
      <c r="H33" s="9" t="s">
        <v>42</v>
      </c>
      <c r="I33" s="9" t="s">
        <v>42</v>
      </c>
      <c r="J33" s="9" t="s">
        <v>42</v>
      </c>
      <c r="L33" s="9">
        <v>1.2</v>
      </c>
    </row>
    <row r="34" spans="1:12" x14ac:dyDescent="0.15">
      <c r="A34" s="9" t="s">
        <v>65</v>
      </c>
      <c r="B34" s="9">
        <v>1017</v>
      </c>
      <c r="C34" s="9">
        <v>1058</v>
      </c>
      <c r="D34" s="9">
        <v>1109</v>
      </c>
      <c r="E34" s="9">
        <v>1120</v>
      </c>
      <c r="F34" s="9">
        <v>1178</v>
      </c>
      <c r="G34" s="9" t="s">
        <v>42</v>
      </c>
      <c r="H34" s="9" t="s">
        <v>42</v>
      </c>
      <c r="I34" s="9" t="s">
        <v>42</v>
      </c>
      <c r="J34" s="9" t="s">
        <v>42</v>
      </c>
      <c r="L34" s="9">
        <v>0.4</v>
      </c>
    </row>
    <row r="35" spans="1:12" x14ac:dyDescent="0.15">
      <c r="A35" s="9" t="s">
        <v>66</v>
      </c>
      <c r="B35" s="9">
        <v>368</v>
      </c>
      <c r="C35" s="9">
        <v>385</v>
      </c>
      <c r="D35" s="9">
        <v>389</v>
      </c>
      <c r="E35" s="9">
        <v>407</v>
      </c>
      <c r="F35" s="9">
        <v>428</v>
      </c>
      <c r="G35" s="9" t="s">
        <v>42</v>
      </c>
      <c r="H35" s="9" t="s">
        <v>42</v>
      </c>
      <c r="I35" s="9" t="s">
        <v>42</v>
      </c>
      <c r="J35" s="9" t="s">
        <v>42</v>
      </c>
      <c r="L35" s="9">
        <v>7.2</v>
      </c>
    </row>
    <row r="36" spans="1:12" x14ac:dyDescent="0.15">
      <c r="A36" s="9" t="s">
        <v>67</v>
      </c>
      <c r="B36" s="9">
        <v>230</v>
      </c>
      <c r="C36" s="9">
        <v>248</v>
      </c>
      <c r="D36" s="9">
        <v>252</v>
      </c>
      <c r="E36" s="9">
        <v>256</v>
      </c>
      <c r="F36" s="9">
        <v>264</v>
      </c>
      <c r="G36" s="9" t="s">
        <v>42</v>
      </c>
      <c r="H36" s="9" t="s">
        <v>42</v>
      </c>
      <c r="I36" s="9" t="s">
        <v>42</v>
      </c>
      <c r="J36" s="9" t="s">
        <v>42</v>
      </c>
      <c r="L36" s="9">
        <v>6.8</v>
      </c>
    </row>
    <row r="37" spans="1:12" x14ac:dyDescent="0.15">
      <c r="A37" s="9" t="s">
        <v>68</v>
      </c>
      <c r="B37" s="9">
        <v>190</v>
      </c>
      <c r="C37" s="9">
        <v>205</v>
      </c>
      <c r="D37" s="9">
        <v>209</v>
      </c>
      <c r="E37" s="9">
        <v>211</v>
      </c>
      <c r="F37" s="9">
        <v>233</v>
      </c>
      <c r="G37" s="9" t="s">
        <v>42</v>
      </c>
      <c r="H37" s="9" t="s">
        <v>42</v>
      </c>
      <c r="I37" s="9" t="s">
        <v>42</v>
      </c>
      <c r="J37" s="9" t="s">
        <v>42</v>
      </c>
      <c r="L37" s="9">
        <v>6.1</v>
      </c>
    </row>
    <row r="38" spans="1:12" x14ac:dyDescent="0.15">
      <c r="A38" s="9" t="s">
        <v>69</v>
      </c>
      <c r="B38" s="9">
        <v>31</v>
      </c>
      <c r="C38" s="9">
        <v>32</v>
      </c>
      <c r="D38" s="9">
        <v>31</v>
      </c>
      <c r="E38" s="9">
        <v>31</v>
      </c>
      <c r="F38" s="9">
        <v>32</v>
      </c>
      <c r="G38" s="9" t="s">
        <v>42</v>
      </c>
      <c r="H38" s="9" t="s">
        <v>42</v>
      </c>
      <c r="I38" s="9" t="s">
        <v>42</v>
      </c>
      <c r="J38" s="9" t="s">
        <v>42</v>
      </c>
      <c r="L38" s="9">
        <v>2.1</v>
      </c>
    </row>
    <row r="39" spans="1:12" x14ac:dyDescent="0.15">
      <c r="A39" s="9" t="s">
        <v>70</v>
      </c>
      <c r="B39" s="9">
        <v>17</v>
      </c>
      <c r="C39" s="9">
        <v>17</v>
      </c>
      <c r="D39" s="9">
        <v>18</v>
      </c>
      <c r="E39" s="9">
        <v>18</v>
      </c>
      <c r="F39" s="9">
        <v>18</v>
      </c>
      <c r="G39" s="9" t="s">
        <v>42</v>
      </c>
      <c r="H39" s="9" t="s">
        <v>42</v>
      </c>
      <c r="I39" s="9" t="s">
        <v>42</v>
      </c>
      <c r="J39" s="9" t="s">
        <v>42</v>
      </c>
      <c r="L39" s="9">
        <v>2.9</v>
      </c>
    </row>
    <row r="40" spans="1:12" x14ac:dyDescent="0.15">
      <c r="A40" s="9" t="s">
        <v>71</v>
      </c>
      <c r="B40" s="9">
        <v>15</v>
      </c>
      <c r="C40" s="9">
        <v>15</v>
      </c>
      <c r="D40" s="9">
        <v>15</v>
      </c>
      <c r="E40" s="9">
        <v>15</v>
      </c>
      <c r="F40" s="9">
        <v>16</v>
      </c>
      <c r="G40" s="9" t="s">
        <v>42</v>
      </c>
      <c r="H40" s="9" t="s">
        <v>42</v>
      </c>
      <c r="I40" s="9" t="s">
        <v>42</v>
      </c>
      <c r="J40" s="9" t="s">
        <v>42</v>
      </c>
      <c r="L40" s="9">
        <v>3.7</v>
      </c>
    </row>
    <row r="41" spans="1:12" x14ac:dyDescent="0.15">
      <c r="A41" s="9" t="s">
        <v>3</v>
      </c>
    </row>
    <row r="42" spans="1:12" x14ac:dyDescent="0.15">
      <c r="A42" s="9" t="s">
        <v>72</v>
      </c>
    </row>
  </sheetData>
  <pageMargins left="0.75" right="0.75" top="1" bottom="1" header="0.5" footer="0.5"/>
  <pageSetup paperSize="9" scale="0" firstPageNumber="0" fitToWidth="0" fitToHeight="0" pageOrder="overThenDown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1:B2"/>
  <sheetViews>
    <sheetView workbookViewId="0">
      <selection activeCell="B2" sqref="B2"/>
    </sheetView>
  </sheetViews>
  <sheetFormatPr baseColWidth="10" defaultColWidth="8.83203125" defaultRowHeight="15" x14ac:dyDescent="0.2"/>
  <sheetData>
    <row r="1" spans="1:2" x14ac:dyDescent="0.2">
      <c r="B1" t="s">
        <v>4</v>
      </c>
    </row>
    <row r="2" spans="1:2" x14ac:dyDescent="0.2">
      <c r="A2" t="s">
        <v>5</v>
      </c>
      <c r="B2">
        <f>AVERAGE(Mexico!C46:N46)</f>
        <v>0.71095233925214762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Mexico</vt:lpstr>
      <vt:lpstr>DIPS_SE_C07_ESP</vt:lpstr>
      <vt:lpstr>SLF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Fernando Olea</cp:lastModifiedBy>
  <dcterms:created xsi:type="dcterms:W3CDTF">2016-03-08T00:27:31Z</dcterms:created>
  <dcterms:modified xsi:type="dcterms:W3CDTF">2018-06-04T21:09:43Z</dcterms:modified>
</cp:coreProperties>
</file>